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codeName="ThisWorkbook" defaultThemeVersion="124226"/>
  <mc:AlternateContent xmlns:mc="http://schemas.openxmlformats.org/markup-compatibility/2006">
    <mc:Choice Requires="x15">
      <x15ac:absPath xmlns:x15ac="http://schemas.microsoft.com/office/spreadsheetml/2010/11/ac" url="C:\Users\n830133\Desktop\自立支援医療診断書様式\"/>
    </mc:Choice>
  </mc:AlternateContent>
  <xr:revisionPtr revIDLastSave="0" documentId="13_ncr:1_{BC4EDE99-FFE4-4C9D-8A9B-5D90C6CC8C5B}" xr6:coauthVersionLast="47" xr6:coauthVersionMax="47" xr10:uidLastSave="{00000000-0000-0000-0000-000000000000}"/>
  <bookViews>
    <workbookView xWindow="-98" yWindow="-98" windowWidth="20715" windowHeight="13155" xr2:uid="{00000000-000D-0000-FFFF-FFFF00000000}"/>
  </bookViews>
  <sheets>
    <sheet name="様式" sheetId="11" r:id="rId1"/>
    <sheet name="市町村別地区名" sheetId="6" r:id="rId2"/>
    <sheet name="病名リスト" sheetId="10" r:id="rId3"/>
    <sheet name="病名リスト(2)" sheetId="5" r:id="rId4"/>
  </sheets>
  <definedNames>
    <definedName name="_xlnm._FilterDatabase" localSheetId="0" hidden="1">様式!#REF!</definedName>
    <definedName name="_xlnm.Print_Area" localSheetId="0">様式!$A$1:$S$112</definedName>
    <definedName name="てんかん" localSheetId="2">病名リスト!$K$1</definedName>
    <definedName name="てんかん">'病名リスト(2)'!$B$139</definedName>
    <definedName name="阿賀野市">市町村別地区名!$W$2:$W$186</definedName>
    <definedName name="燕市">市町村別地区名!$R$2:$R$142</definedName>
    <definedName name="加茂市">市町村別地区名!$N$2:$N$62</definedName>
    <definedName name="刈羽郡刈羽村">市町村別地区名!$AI$2:$AI$21</definedName>
    <definedName name="岩船郡粟島浦村">市町村別地区名!$AK$2:$AK$3</definedName>
    <definedName name="岩船郡関川村">市町村別地区名!$AJ$2:$AJ$55</definedName>
    <definedName name="気分障害" localSheetId="2">病名リスト!$D$1:$D$8</definedName>
    <definedName name="気分障害">'病名リスト(2)'!$B$31:$B$38</definedName>
    <definedName name="魚沼市">市町村別地区名!$Y$2:$Y$128</definedName>
    <definedName name="見附市">市町村別地区名!$P$2:$P$77</definedName>
    <definedName name="五泉市">市町村別地区名!$U$2:$U$135</definedName>
    <definedName name="佐渡市">市町村別地区名!$X$2:$X$286</definedName>
    <definedName name="三条市">市町村別地区名!$J$2:$J$190</definedName>
    <definedName name="三島郡出雲崎町">市町村別地区名!$AF$2:$AF$42</definedName>
    <definedName name="市区町村名">市町村別地区名!$A$1:$B$1</definedName>
    <definedName name="糸魚川市">市町村別地区名!$S$2:$S$153</definedName>
    <definedName name="十日町市">市町村別地区名!$O$2:$O$259</definedName>
    <definedName name="小児.児童期及び青年期に通常発症する行動及び情緒の障害" localSheetId="2">病名リスト!$J$1:$J$9</definedName>
    <definedName name="小児.児童期及び青年期に通常発症する行動及び情緒の障害">'病名リスト(2)'!$B$130:$B$138</definedName>
    <definedName name="小千谷市">市町村別地区名!$M$2:$M$51</definedName>
    <definedName name="上越市">市町村別地区名!$V$2:$V$746</definedName>
    <definedName name="心理的発達の障害" localSheetId="2">病名リスト!$I$1:$I$16</definedName>
    <definedName name="心理的発達の障害">'病名リスト(2)'!$B$114:$B$129</definedName>
    <definedName name="新潟市江南区">市町村別地区名!$D$2:$D$103</definedName>
    <definedName name="新潟市秋葉区">市町村別地区名!$E$2:$E$100</definedName>
    <definedName name="新潟市西蒲区">市町村別地区名!$H$2:$H$144</definedName>
    <definedName name="新潟市西区">市町村別地区名!$G$2:$G$124</definedName>
    <definedName name="新潟市中央区">市町村別地区名!$C$2:$C$211</definedName>
    <definedName name="新潟市東区">市町村別地区名!$B$2:$B$103</definedName>
    <definedName name="新潟市南区">市町村別地区名!$F$2:$F$114</definedName>
    <definedName name="新潟市北区">市町村別地区名!$A$2:$A$93</definedName>
    <definedName name="新発田市">市町村別地区名!$L$2:$L$228</definedName>
    <definedName name="神経症性障害" localSheetId="2">病名リスト!$E$2:$E$50</definedName>
    <definedName name="神経症性障害">'病名リスト(2)'!$B$39:$B$88</definedName>
    <definedName name="成人の人格及び行動の障害" localSheetId="2">病名リスト!$G$1:$G$10</definedName>
    <definedName name="成人の人格及び行動の障害">'病名リスト(2)'!$B$97:$B$106</definedName>
    <definedName name="生理的障害及び身体的要因に関連した行動症候群" localSheetId="2">病名リスト!$F$1:$F$8</definedName>
    <definedName name="生理的障害及び身体的要因に関連した行動症候群">'病名リスト(2)'!$B$89:$B$96</definedName>
    <definedName name="精神作用物質使用による精神及び行動の障害">病名リスト!$B$2:$B$11</definedName>
    <definedName name="西蒲原郡弥彦村">市町村別地区名!$AC$2:$AC$23</definedName>
    <definedName name="村上市">市町村別地区名!$Q$2:$Q$257</definedName>
    <definedName name="胎内市">市町村別地区名!$AA$2:$AA$110</definedName>
    <definedName name="知的障害" localSheetId="2">病名リスト!$H$1:$H$7</definedName>
    <definedName name="知的障害">'病名リスト(2)'!$B$107:$B$113</definedName>
    <definedName name="中魚沼郡津南町">市町村別地区名!$AH$2:$AH$19</definedName>
    <definedName name="長岡市">市町村別地区名!$I$2:$I$574</definedName>
    <definedName name="東蒲原郡阿賀町">市町村別地区名!$AE$2:$AE$76</definedName>
    <definedName name="統合失調症.統合失調症型障害及び妄想性障害" localSheetId="2">病名リスト!$A$12:$A$20</definedName>
    <definedName name="統合失調症.統合失調症型障害及び妄想性障害">'病名リスト(2)'!$B$22:$B$30</definedName>
    <definedName name="南蒲原郡田上町">市町村別地区名!$AD$2:$AD$13</definedName>
    <definedName name="南魚沼郡湯沢町">市町村別地区名!$AG$2:$AG$6</definedName>
    <definedName name="南魚沼市">市町村別地区名!$Z$2:$Z$160</definedName>
    <definedName name="認知症" localSheetId="2">病名リスト!$A$1:$A$10</definedName>
    <definedName name="認知症">'病名リスト(2)'!$B$1:$B$10</definedName>
    <definedName name="柏崎市">市町村別地区名!$K$2:$K$217</definedName>
    <definedName name="平成">様式!$M$62</definedName>
    <definedName name="北蒲原郡聖籠町">市町村別地区名!$AB$2:$AB$21</definedName>
    <definedName name="妙高市">市町村別地区名!$T$2:$T$143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19" i="11" l="1"/>
  <c r="Z18" i="11"/>
  <c r="Z16" i="11"/>
  <c r="Z15" i="11"/>
  <c r="X28" i="11"/>
  <c r="X27" i="11"/>
  <c r="Z20" i="11" l="1"/>
  <c r="L40" i="11" s="1"/>
  <c r="Z17" i="11"/>
  <c r="N37" i="11" s="1"/>
  <c r="X29" i="11"/>
  <c r="K36" i="11" s="1"/>
  <c r="F68" i="11"/>
  <c r="AA53" i="11" l="1"/>
  <c r="AA54" i="11" l="1"/>
  <c r="AA55" i="11"/>
  <c r="AA56" i="11"/>
  <c r="Z54" i="11"/>
  <c r="Z55" i="11"/>
  <c r="Z56" i="11"/>
  <c r="Z53" i="11"/>
  <c r="AB55" i="11" l="1"/>
  <c r="AB56" i="11"/>
  <c r="AB53" i="11"/>
  <c r="AB54" i="11"/>
  <c r="X25" i="11"/>
  <c r="X24" i="11"/>
  <c r="X22" i="11"/>
  <c r="X21" i="11"/>
  <c r="X19" i="11"/>
  <c r="X18" i="11"/>
  <c r="X16" i="11"/>
  <c r="X15" i="11"/>
  <c r="V28" i="11"/>
  <c r="V27" i="11"/>
  <c r="V25" i="11"/>
  <c r="V24" i="11"/>
  <c r="V22" i="11"/>
  <c r="V21" i="11"/>
  <c r="V18" i="11"/>
  <c r="V19" i="11"/>
  <c r="V16" i="11"/>
  <c r="V15" i="11"/>
  <c r="X23" i="11" l="1"/>
  <c r="P50" i="11" s="1"/>
  <c r="AB57" i="11"/>
  <c r="H60" i="11" s="1"/>
  <c r="X17" i="11"/>
  <c r="I31" i="11" s="1"/>
  <c r="X26" i="11"/>
  <c r="K100" i="11" s="1"/>
  <c r="X20" i="11"/>
  <c r="L33" i="11" s="1"/>
  <c r="V29" i="11"/>
  <c r="N26" i="11" s="1"/>
  <c r="V26" i="11"/>
  <c r="L24" i="11" s="1"/>
  <c r="V23" i="11"/>
  <c r="G22" i="11" s="1"/>
  <c r="V20" i="11"/>
  <c r="L20" i="11" s="1"/>
  <c r="V17" i="11"/>
  <c r="N18" i="11" s="1"/>
  <c r="B19" i="11"/>
  <c r="W38" i="11" l="1"/>
  <c r="O107" i="11"/>
  <c r="K101" i="11"/>
  <c r="F101" i="11"/>
  <c r="B101" i="11"/>
  <c r="AM100" i="11"/>
  <c r="B100" i="11"/>
  <c r="M99" i="11"/>
  <c r="G99" i="11"/>
  <c r="B99" i="11"/>
  <c r="W84" i="11"/>
  <c r="AM83" i="11"/>
  <c r="W83" i="11"/>
  <c r="W77" i="11"/>
  <c r="AM76" i="11"/>
  <c r="W76" i="11"/>
  <c r="W75" i="11"/>
  <c r="AM74" i="11"/>
  <c r="W74" i="11"/>
  <c r="AA73" i="11"/>
  <c r="W73" i="11"/>
  <c r="W72" i="11"/>
  <c r="W71" i="11"/>
  <c r="W70" i="11"/>
  <c r="W69" i="11"/>
  <c r="A69" i="11"/>
  <c r="W68" i="11"/>
  <c r="AA67" i="11"/>
  <c r="A65" i="11"/>
  <c r="A64" i="11"/>
  <c r="A63" i="11"/>
  <c r="V62" i="11"/>
  <c r="A62" i="11"/>
  <c r="V58" i="11"/>
  <c r="N68" i="11" s="1"/>
  <c r="I50" i="11"/>
  <c r="B50" i="11"/>
  <c r="I49" i="11"/>
  <c r="B49" i="11"/>
  <c r="X48" i="11"/>
  <c r="X47" i="11"/>
  <c r="V47" i="11"/>
  <c r="I47" i="11"/>
  <c r="F47" i="11"/>
  <c r="B47" i="11"/>
  <c r="V46" i="11"/>
  <c r="L46" i="11"/>
  <c r="J46" i="11"/>
  <c r="H46" i="11"/>
  <c r="F46" i="11"/>
  <c r="B46" i="11"/>
  <c r="B45" i="11"/>
  <c r="AM44" i="11"/>
  <c r="L44" i="11"/>
  <c r="I44" i="11"/>
  <c r="G44" i="11"/>
  <c r="B44" i="11"/>
  <c r="Y43" i="11"/>
  <c r="V43" i="11"/>
  <c r="L43" i="11"/>
  <c r="I43" i="11"/>
  <c r="G43" i="11"/>
  <c r="B43" i="11"/>
  <c r="Y42" i="11"/>
  <c r="V42" i="11"/>
  <c r="B40" i="11"/>
  <c r="P39" i="11"/>
  <c r="F39" i="11"/>
  <c r="D39" i="11"/>
  <c r="B39" i="11"/>
  <c r="K38" i="11"/>
  <c r="H38" i="11"/>
  <c r="E38" i="11"/>
  <c r="B38" i="11"/>
  <c r="W36" i="11"/>
  <c r="W39" i="11" s="1"/>
  <c r="I34" i="11" s="1"/>
  <c r="B36" i="11"/>
  <c r="B35" i="11"/>
  <c r="F33" i="11"/>
  <c r="B33" i="11"/>
  <c r="J32" i="11"/>
  <c r="G32" i="11"/>
  <c r="B32" i="11"/>
  <c r="F30" i="11"/>
  <c r="B30" i="11"/>
  <c r="K29" i="11"/>
  <c r="I29" i="11"/>
  <c r="E29" i="11"/>
  <c r="B29" i="11"/>
  <c r="L27" i="11"/>
  <c r="H27" i="11"/>
  <c r="D27" i="11"/>
  <c r="B27" i="11"/>
  <c r="I25" i="11"/>
  <c r="G25" i="11"/>
  <c r="D25" i="11"/>
  <c r="B25" i="11"/>
  <c r="F23" i="11"/>
  <c r="D23" i="11"/>
  <c r="B23" i="11"/>
  <c r="L21" i="11"/>
  <c r="G21" i="11"/>
  <c r="E21" i="11"/>
  <c r="B21" i="11"/>
  <c r="M19" i="11"/>
  <c r="J19" i="11"/>
  <c r="F19" i="11"/>
  <c r="V3" i="11"/>
  <c r="W3" i="11" s="1"/>
  <c r="R8" i="11" s="1"/>
  <c r="V2" i="11"/>
  <c r="W2" i="11" s="1"/>
  <c r="R7" i="11" s="1"/>
  <c r="U1" i="11"/>
  <c r="V49" i="11" l="1"/>
  <c r="I45" i="11" s="1"/>
  <c r="Y44" i="11"/>
  <c r="N45" i="11" s="1"/>
  <c r="Y66" i="11"/>
  <c r="F70" i="11" s="1"/>
  <c r="X49" i="11"/>
  <c r="G40" i="11" s="1"/>
  <c r="V45" i="11"/>
  <c r="H42" i="11" s="1"/>
  <c r="W85" i="11"/>
  <c r="J77" i="11" s="1"/>
  <c r="W80" i="11"/>
  <c r="N3" i="11"/>
  <c r="W58" i="11"/>
  <c r="W62" i="1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新潟県</author>
    <author>n830133</author>
  </authors>
  <commentList>
    <comment ref="S1" authorId="0" shapeId="0" xr:uid="{00000000-0006-0000-0000-000001000000}">
      <text>
        <r>
          <rPr>
            <b/>
            <sz val="12"/>
            <color indexed="81"/>
            <rFont val="MS P ゴシック"/>
            <family val="3"/>
            <charset val="128"/>
          </rPr>
          <t>様式内でセル削除を行うとT列～AO列の計算領域のセル位置が変わり動作に不具合が生じます。セル削除は行わないようお願いします。</t>
        </r>
      </text>
    </comment>
    <comment ref="I3" authorId="0" shapeId="0" xr:uid="{00000000-0006-0000-0000-000002000000}">
      <text>
        <r>
          <rPr>
            <b/>
            <sz val="14"/>
            <color indexed="81"/>
            <rFont val="MS P ゴシック"/>
            <family val="3"/>
            <charset val="128"/>
          </rPr>
          <t>生年月日を和暦で入力すると年齢は自動計算されます。</t>
        </r>
      </text>
    </comment>
    <comment ref="C5" authorId="0" shapeId="0" xr:uid="{00000000-0006-0000-0000-000003000000}">
      <text>
        <r>
          <rPr>
            <b/>
            <sz val="16"/>
            <color indexed="81"/>
            <rFont val="MS P ゴシック"/>
            <family val="3"/>
            <charset val="128"/>
          </rPr>
          <t>住所はプルダウンで市区町村名を入力すると大字（おおあざ）名をプルダウンで入力できるようになります。丁目、番地等は次の欄にキーボードまたは手書き入力願います。</t>
        </r>
        <r>
          <rPr>
            <b/>
            <sz val="9"/>
            <color indexed="81"/>
            <rFont val="MS P ゴシック"/>
            <family val="3"/>
            <charset val="128"/>
          </rPr>
          <t xml:space="preserve">
</t>
        </r>
      </text>
    </comment>
    <comment ref="H7" authorId="0" shapeId="0" xr:uid="{00000000-0006-0000-0000-000004000000}">
      <text>
        <r>
          <rPr>
            <b/>
            <sz val="12"/>
            <color indexed="81"/>
            <rFont val="ＭＳ Ｐゴシック"/>
            <family val="3"/>
            <charset val="128"/>
          </rPr>
          <t>診断名は、まず大分類（病名のすぐ右隣のセルです。印刷されません）をプルダウンで選択します。すると右隣のセルにプルダウンでその大分類の二桁(F41、F84は三桁まで)分類が表示されますので、該当するものを選択するとICDコードは対応するものが自動的に入力されます。ただし、F41、F84以外で数字を三桁まで記入する場合、お手数でも三桁（ピリオド以下）は手書きでご記入ください。なお、手帳用診断書では主たる精神障害のF1(精神作用物質..)は適用にならないのでご注意ください。</t>
        </r>
      </text>
    </comment>
    <comment ref="S17" authorId="0" shapeId="0" xr:uid="{00000000-0006-0000-0000-000005000000}">
      <text>
        <r>
          <rPr>
            <b/>
            <sz val="14"/>
            <color indexed="81"/>
            <rFont val="MS P ゴシック"/>
            <family val="3"/>
            <charset val="128"/>
          </rPr>
          <t>④以下はチェックマークにチェックを入れるとその位置に○が印字されます。チェックマーク自体は印刷されません。
なお、赤字で注意事項が表示された場合は記入漏れの項目があります。</t>
        </r>
      </text>
    </comment>
    <comment ref="S35" authorId="0" shapeId="0" xr:uid="{00000000-0006-0000-0000-000006000000}">
      <text>
        <r>
          <rPr>
            <b/>
            <sz val="9"/>
            <color indexed="81"/>
            <rFont val="MS P ゴシック"/>
            <family val="3"/>
            <charset val="128"/>
          </rPr>
          <t>てんかんについては⑤欄に発作のタイプ、頻度、最終年月日について記入願います。</t>
        </r>
      </text>
    </comment>
    <comment ref="AB57" authorId="0" shapeId="0" xr:uid="{00000000-0006-0000-0000-000007000000}">
      <text>
        <r>
          <rPr>
            <sz val="9"/>
            <color indexed="81"/>
            <rFont val="MS P ゴシック"/>
            <family val="3"/>
            <charset val="128"/>
          </rPr>
          <t xml:space="preserve">
AB57セルが0ならてんかん発作の記載漏れなし</t>
        </r>
      </text>
    </comment>
    <comment ref="S107" authorId="0" shapeId="0" xr:uid="{00000000-0006-0000-0000-000008000000}">
      <text>
        <r>
          <rPr>
            <b/>
            <sz val="14"/>
            <color indexed="81"/>
            <rFont val="MS P ゴシック"/>
            <family val="3"/>
            <charset val="128"/>
          </rPr>
          <t>日付は今日の日付が自動的に入力されます。
別な日付としたい場合は当該セルをクリックし関数「=TODAY()」を削除して手入力（西暦/月/日）してください。</t>
        </r>
      </text>
    </comment>
    <comment ref="S108" authorId="0" shapeId="0" xr:uid="{00000000-0006-0000-0000-000009000000}">
      <text>
        <r>
          <rPr>
            <b/>
            <sz val="12"/>
            <color indexed="81"/>
            <rFont val="MS P ゴシック"/>
            <family val="3"/>
            <charset val="128"/>
          </rPr>
          <t>医師名を印刷した場合も押印は不要です。医師氏名欄に自筆で署名する場合はリストは空白を選択してください。なお、医療機関所在地～電話番号は様式にあらかじめ入力しておくか、ゴム印の使用をおすすめします。</t>
        </r>
      </text>
    </comment>
    <comment ref="H115" authorId="1" shapeId="0" xr:uid="{00000000-0006-0000-0000-00000A000000}">
      <text>
        <r>
          <rPr>
            <sz val="9"/>
            <color indexed="81"/>
            <rFont val="ＭＳ Ｐゴシック"/>
            <family val="3"/>
            <charset val="128"/>
          </rPr>
          <t xml:space="preserve">
緑色の枠内に診断書を記載する医師の氏名を入力しておくと左の医師氏名欄のリストに反映されます。(8人まで入力できます。)</t>
        </r>
      </text>
    </comment>
  </commentList>
</comments>
</file>

<file path=xl/sharedStrings.xml><?xml version="1.0" encoding="utf-8"?>
<sst xmlns="http://schemas.openxmlformats.org/spreadsheetml/2006/main" count="6151" uniqueCount="5146">
  <si>
    <t>氏名</t>
  </si>
  <si>
    <t>住所</t>
    <rPh sb="0" eb="2">
      <t>ジュウショ</t>
    </rPh>
    <phoneticPr fontId="1"/>
  </si>
  <si>
    <t>ICDコード</t>
  </si>
  <si>
    <t>)</t>
  </si>
  <si>
    <t>歳)</t>
    <rPh sb="0" eb="1">
      <t>サイ</t>
    </rPh>
    <phoneticPr fontId="1"/>
  </si>
  <si>
    <t>Ｆ00</t>
  </si>
  <si>
    <t>アルツハイマー&lt;Alzheimer&gt;病の認知症</t>
  </si>
  <si>
    <t>血管性認知症</t>
  </si>
  <si>
    <t>詳細不明の認知症</t>
  </si>
  <si>
    <t>器質性健忘症候群，アルコールその他の精神作用物質によらないもの</t>
  </si>
  <si>
    <t>せん妄，アルコールその他の精神作用物質によらないもの</t>
  </si>
  <si>
    <t>脳の損傷及び機能不全並びに身体疾患によるその他の精神障害</t>
  </si>
  <si>
    <t>脳の疾患，損傷及び機能不全による人格及び行動の障害</t>
  </si>
  <si>
    <t>統合失調症</t>
  </si>
  <si>
    <t>統合失調症型障害</t>
  </si>
  <si>
    <t>持続性妄想性障害</t>
  </si>
  <si>
    <t>急性一過性精神病性障害</t>
  </si>
  <si>
    <t>感応性妄想性障害</t>
  </si>
  <si>
    <t>統合失調感情障害</t>
  </si>
  <si>
    <t>その他の非器質性精神病性障害</t>
  </si>
  <si>
    <t>詳細不明の非器質性精神病</t>
  </si>
  <si>
    <t>躁病エピソード</t>
  </si>
  <si>
    <t>双極性感情障害&lt;躁うつ病&gt;</t>
  </si>
  <si>
    <t>うつ病エピソード</t>
  </si>
  <si>
    <t>反復性うつ病性障害</t>
  </si>
  <si>
    <t>持続性気分[感情]障害</t>
  </si>
  <si>
    <t>その他の気分[感情]障害</t>
  </si>
  <si>
    <t>詳細不明の気分[感情]障害</t>
  </si>
  <si>
    <t>その他の不安障害</t>
  </si>
  <si>
    <t>重度ストレスへの反応及び適応障害</t>
  </si>
  <si>
    <t>身体表現性障害</t>
  </si>
  <si>
    <t>その他の神経症性障害</t>
  </si>
  <si>
    <t>摂食障害</t>
  </si>
  <si>
    <t>非器質性睡眠障害</t>
  </si>
  <si>
    <t>性機能不全，器質性障害又は疾病によらないもの</t>
  </si>
  <si>
    <t>産じょく&lt;褥&gt;に関連した精神及び行動の障害，他に分類されないもの</t>
  </si>
  <si>
    <t>他に分類される障害又は疾病に関連する心理的又は行動的要因</t>
  </si>
  <si>
    <t xml:space="preserve">①　病名
</t>
    <phoneticPr fontId="1"/>
  </si>
  <si>
    <t>電話番号</t>
    <phoneticPr fontId="1"/>
  </si>
  <si>
    <t>山倉</t>
  </si>
  <si>
    <t>② 初診年月日</t>
  </si>
  <si>
    <t>主たる精神障害の初診年月日</t>
  </si>
  <si>
    <t>診断書作成医療機関の初診年月日</t>
  </si>
  <si>
    <t>④　現在の病状、状態像等</t>
    <phoneticPr fontId="1"/>
  </si>
  <si>
    <t>診断書(精神障害者保健福祉手帳用)</t>
    <phoneticPr fontId="1"/>
  </si>
  <si>
    <t>（ICDコードは、右の病名と対応するF00～F99、G40のいずれかを記載）</t>
    <phoneticPr fontId="1"/>
  </si>
  <si>
    <t>⑥  生活能力の状態 （アパートでの単身生活等、保護的環境ではない場合を想定して判断する。</t>
    <phoneticPr fontId="1"/>
  </si>
  <si>
    <t xml:space="preserve">    児童では年齢相応の能力と比較の上で判断する）</t>
    <phoneticPr fontId="1"/>
  </si>
  <si>
    <t>主</t>
    <rPh sb="0" eb="1">
      <t>シュ</t>
    </rPh>
    <phoneticPr fontId="1"/>
  </si>
  <si>
    <t>新潟市北区</t>
  </si>
  <si>
    <t>認知症</t>
    <rPh sb="0" eb="3">
      <t>ニンチショウ</t>
    </rPh>
    <phoneticPr fontId="1"/>
  </si>
  <si>
    <t>従</t>
    <rPh sb="0" eb="1">
      <t>ジュウ</t>
    </rPh>
    <phoneticPr fontId="1"/>
  </si>
  <si>
    <t>新潟市東区</t>
  </si>
  <si>
    <t>新潟市中央区</t>
  </si>
  <si>
    <t>気分障害</t>
    <rPh sb="0" eb="2">
      <t>キブン</t>
    </rPh>
    <rPh sb="2" eb="4">
      <t>ショウガイ</t>
    </rPh>
    <phoneticPr fontId="1"/>
  </si>
  <si>
    <t>新潟市江南区</t>
  </si>
  <si>
    <t>神経症性障害</t>
    <phoneticPr fontId="1"/>
  </si>
  <si>
    <t>新潟市秋葉区</t>
  </si>
  <si>
    <t>生理的障害及び身体的要因に関連した行動症候群</t>
  </si>
  <si>
    <t>新潟市南区</t>
  </si>
  <si>
    <t>成人の人格及び行動の障害</t>
  </si>
  <si>
    <t>新潟市西区</t>
  </si>
  <si>
    <t>知的障害</t>
    <phoneticPr fontId="1"/>
  </si>
  <si>
    <t>新潟市西蒲区</t>
  </si>
  <si>
    <t>心理的発達の障害</t>
  </si>
  <si>
    <t>長岡市</t>
  </si>
  <si>
    <t>小児.児童期及び青年期に通常発症する行動及び情緒の障害</t>
  </si>
  <si>
    <t>三条市</t>
  </si>
  <si>
    <t>てんかん</t>
    <phoneticPr fontId="1"/>
  </si>
  <si>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</si>
  <si>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</si>
  <si>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</si>
  <si>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</si>
  <si>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</si>
  <si>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</si>
  <si>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</si>
  <si>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</si>
  <si>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</si>
  <si>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</si>
  <si>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</si>
  <si>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</si>
  <si>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</si>
  <si>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</si>
  <si>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</si>
  <si>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</si>
  <si>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</si>
  <si>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北蒲原郡聖籠町</t>
  </si>
  <si>
    <t>単純部分発作</t>
    <phoneticPr fontId="1"/>
  </si>
  <si>
    <t>一日に複数回</t>
    <rPh sb="0" eb="2">
      <t>イチニチ</t>
    </rPh>
    <rPh sb="3" eb="6">
      <t>フクスウカイ</t>
    </rPh>
    <phoneticPr fontId="1"/>
  </si>
  <si>
    <t>西蒲原郡弥彦村</t>
  </si>
  <si>
    <t>複雑部分発作</t>
    <phoneticPr fontId="1"/>
  </si>
  <si>
    <t>数日に1回以上</t>
    <rPh sb="0" eb="2">
      <t>スウジツ</t>
    </rPh>
    <rPh sb="3" eb="5">
      <t>イッカイ</t>
    </rPh>
    <rPh sb="5" eb="7">
      <t>イジョウ</t>
    </rPh>
    <phoneticPr fontId="1"/>
  </si>
  <si>
    <t>南蒲原郡田上町</t>
  </si>
  <si>
    <t>二次性全般化</t>
    <phoneticPr fontId="1"/>
  </si>
  <si>
    <t>月に一回以上</t>
    <rPh sb="0" eb="1">
      <t>ツキ</t>
    </rPh>
    <rPh sb="2" eb="4">
      <t>イッカイ</t>
    </rPh>
    <phoneticPr fontId="1"/>
  </si>
  <si>
    <t>東蒲原郡阿賀町</t>
  </si>
  <si>
    <t>欠神発作</t>
    <phoneticPr fontId="1"/>
  </si>
  <si>
    <t>年に一回以上</t>
    <rPh sb="0" eb="1">
      <t>ネン</t>
    </rPh>
    <rPh sb="2" eb="4">
      <t>イッカイ</t>
    </rPh>
    <phoneticPr fontId="1"/>
  </si>
  <si>
    <t>三島郡出雲崎町</t>
  </si>
  <si>
    <t>ミオクロニー発作</t>
    <phoneticPr fontId="1"/>
  </si>
  <si>
    <t>年に一回以下</t>
    <rPh sb="0" eb="1">
      <t>ネン</t>
    </rPh>
    <rPh sb="2" eb="4">
      <t>イッカイ</t>
    </rPh>
    <rPh sb="4" eb="6">
      <t>イカ</t>
    </rPh>
    <phoneticPr fontId="1"/>
  </si>
  <si>
    <t>南魚沼郡湯沢町</t>
  </si>
  <si>
    <t>間代発作</t>
    <phoneticPr fontId="1"/>
  </si>
  <si>
    <t>中魚沼郡津南町</t>
  </si>
  <si>
    <t>強直発作</t>
    <phoneticPr fontId="1"/>
  </si>
  <si>
    <t>刈羽郡刈羽村</t>
  </si>
  <si>
    <t>強直間代発作</t>
    <phoneticPr fontId="1"/>
  </si>
  <si>
    <t>岩船郡関川村</t>
  </si>
  <si>
    <t>脱力発作</t>
    <phoneticPr fontId="1"/>
  </si>
  <si>
    <t>岩船郡粟島浦村</t>
  </si>
  <si>
    <t>平成</t>
  </si>
  <si>
    <t>日生(</t>
    <rPh sb="0" eb="1">
      <t>ヒ</t>
    </rPh>
    <rPh sb="1" eb="2">
      <t>ウ</t>
    </rPh>
    <phoneticPr fontId="1"/>
  </si>
  <si>
    <t>年</t>
    <rPh sb="0" eb="1">
      <t>ネン</t>
    </rPh>
    <phoneticPr fontId="1"/>
  </si>
  <si>
    <t>月</t>
    <rPh sb="0" eb="1">
      <t>ツキ</t>
    </rPh>
    <phoneticPr fontId="1"/>
  </si>
  <si>
    <t>上所</t>
  </si>
  <si>
    <t>F0</t>
    <phoneticPr fontId="1"/>
  </si>
  <si>
    <t>Ｆ01</t>
    <phoneticPr fontId="1"/>
  </si>
  <si>
    <t>他に分類されるその他の疾患の認知症</t>
    <phoneticPr fontId="1"/>
  </si>
  <si>
    <t>Ｆ02</t>
    <phoneticPr fontId="1"/>
  </si>
  <si>
    <t>Ｆ03</t>
    <phoneticPr fontId="1"/>
  </si>
  <si>
    <t>Ｆ04</t>
    <phoneticPr fontId="1"/>
  </si>
  <si>
    <t>Ｆ05</t>
    <phoneticPr fontId="1"/>
  </si>
  <si>
    <t>Ｆ06</t>
    <phoneticPr fontId="1"/>
  </si>
  <si>
    <t>Ｆ07</t>
    <phoneticPr fontId="1"/>
  </si>
  <si>
    <t>詳細不明の器質性又は症状性精神障害</t>
    <phoneticPr fontId="1"/>
  </si>
  <si>
    <t>Ｆ09</t>
    <phoneticPr fontId="1"/>
  </si>
  <si>
    <t>Ｆ10</t>
    <phoneticPr fontId="1"/>
  </si>
  <si>
    <t>統合失調症.統合失調症型障害及び妄想性障害</t>
    <rPh sb="0" eb="2">
      <t>トウゴウ</t>
    </rPh>
    <rPh sb="2" eb="5">
      <t>シッチョウショウ</t>
    </rPh>
    <rPh sb="6" eb="8">
      <t>トウゴウ</t>
    </rPh>
    <rPh sb="8" eb="11">
      <t>シッチョウショウ</t>
    </rPh>
    <rPh sb="11" eb="12">
      <t>カタ</t>
    </rPh>
    <rPh sb="12" eb="14">
      <t>ショウガイ</t>
    </rPh>
    <rPh sb="14" eb="15">
      <t>オヨ</t>
    </rPh>
    <rPh sb="16" eb="19">
      <t>モウソウセイ</t>
    </rPh>
    <rPh sb="19" eb="21">
      <t>ショウガイ</t>
    </rPh>
    <phoneticPr fontId="1"/>
  </si>
  <si>
    <t>Ｆ2</t>
    <phoneticPr fontId="1"/>
  </si>
  <si>
    <t>Ｆ20</t>
    <phoneticPr fontId="1"/>
  </si>
  <si>
    <t>Ｆ21</t>
    <phoneticPr fontId="1"/>
  </si>
  <si>
    <t>Ｆ22</t>
    <phoneticPr fontId="1"/>
  </si>
  <si>
    <t>Ｆ23</t>
    <phoneticPr fontId="1"/>
  </si>
  <si>
    <t>Ｆ24</t>
    <phoneticPr fontId="1"/>
  </si>
  <si>
    <t>Ｆ25</t>
    <phoneticPr fontId="1"/>
  </si>
  <si>
    <t>Ｆ28</t>
    <phoneticPr fontId="1"/>
  </si>
  <si>
    <t>Ｆ29</t>
    <phoneticPr fontId="1"/>
  </si>
  <si>
    <t>Ｆ3</t>
    <phoneticPr fontId="1"/>
  </si>
  <si>
    <t>Ｆ30</t>
    <phoneticPr fontId="1"/>
  </si>
  <si>
    <t>Ｆ31</t>
    <phoneticPr fontId="1"/>
  </si>
  <si>
    <t>Ｆ32</t>
    <phoneticPr fontId="1"/>
  </si>
  <si>
    <t>Ｆ33</t>
    <phoneticPr fontId="1"/>
  </si>
  <si>
    <t>Ｆ34</t>
    <phoneticPr fontId="1"/>
  </si>
  <si>
    <t>Ｆ38</t>
    <phoneticPr fontId="1"/>
  </si>
  <si>
    <t>Ｆ39</t>
    <phoneticPr fontId="1"/>
  </si>
  <si>
    <t>神経症性障害</t>
  </si>
  <si>
    <t>Ｆ4</t>
    <phoneticPr fontId="1"/>
  </si>
  <si>
    <t>Ｆ5</t>
    <phoneticPr fontId="1"/>
  </si>
  <si>
    <t>Ｆ50</t>
    <phoneticPr fontId="1"/>
  </si>
  <si>
    <t>Ｆ51</t>
    <phoneticPr fontId="1"/>
  </si>
  <si>
    <t>Ｆ52</t>
    <phoneticPr fontId="1"/>
  </si>
  <si>
    <t>Ｆ53</t>
    <phoneticPr fontId="1"/>
  </si>
  <si>
    <t>Ｆ54</t>
    <phoneticPr fontId="1"/>
  </si>
  <si>
    <t>依存を生じない物質の乱用</t>
  </si>
  <si>
    <t>Ｆ55</t>
  </si>
  <si>
    <t>生理的障害及び身体的要因に関連した詳細不明の行動症候群</t>
  </si>
  <si>
    <t>Ｆ59</t>
  </si>
  <si>
    <t>Ｆ6</t>
  </si>
  <si>
    <t>特定の人格障害</t>
  </si>
  <si>
    <t>Ｆ60</t>
  </si>
  <si>
    <t>混合性及びその他の人格障害</t>
  </si>
  <si>
    <t>Ｆ61</t>
  </si>
  <si>
    <t>持続的人格変化，脳損傷及び脳疾患によらないもの</t>
  </si>
  <si>
    <t>Ｆ62</t>
  </si>
  <si>
    <t>習慣及び衝動の障害</t>
  </si>
  <si>
    <t>Ｆ63</t>
  </si>
  <si>
    <t>性同一性障害</t>
  </si>
  <si>
    <t>Ｆ64</t>
  </si>
  <si>
    <t>性嗜好の障害</t>
  </si>
  <si>
    <t>Ｆ65</t>
  </si>
  <si>
    <t>性発達及び方向づけに関連する心理及び行動の障害</t>
  </si>
  <si>
    <t>Ｆ66</t>
  </si>
  <si>
    <t>その他の成人の人格及び行動の障害</t>
  </si>
  <si>
    <t>Ｆ68</t>
  </si>
  <si>
    <t>詳細不明の成人の人格及び行動の障害</t>
  </si>
  <si>
    <t>Ｆ69</t>
  </si>
  <si>
    <t>知的障害</t>
    <phoneticPr fontId="1"/>
  </si>
  <si>
    <t>Ｆ7</t>
  </si>
  <si>
    <t>軽度知的障害〈精神遅滞〉</t>
  </si>
  <si>
    <t>Ｆ70</t>
  </si>
  <si>
    <t>中等度知的障害〈精神遅滞〉</t>
  </si>
  <si>
    <t>Ｆ71</t>
  </si>
  <si>
    <t>重度知的障害〈精神遅滞〉</t>
  </si>
  <si>
    <t>Ｆ72</t>
  </si>
  <si>
    <t>最重度知的障害〈精神遅滞〉</t>
  </si>
  <si>
    <t>Ｆ73</t>
  </si>
  <si>
    <t>その他の知的障害〈精神遅滞〉</t>
  </si>
  <si>
    <t>Ｆ78</t>
  </si>
  <si>
    <t>詳細不明の知的障害〈精神遅滞〉</t>
  </si>
  <si>
    <t>Ｆ79</t>
  </si>
  <si>
    <t>Ｆ8</t>
  </si>
  <si>
    <t>会話及び言語の特異的発達障害</t>
  </si>
  <si>
    <t>Ｆ80</t>
  </si>
  <si>
    <t>学習能力の特異的発達障害</t>
  </si>
  <si>
    <t>Ｆ81</t>
  </si>
  <si>
    <t>運動機能の特異的発達障害</t>
  </si>
  <si>
    <t>Ｆ82</t>
  </si>
  <si>
    <t>混合性特異的発達障害</t>
  </si>
  <si>
    <t>Ｆ83</t>
  </si>
  <si>
    <t>広汎性発達障害</t>
  </si>
  <si>
    <t>Ｆ84</t>
  </si>
  <si>
    <t>自閉症</t>
  </si>
  <si>
    <t>Ｆ84.0</t>
    <phoneticPr fontId="1"/>
  </si>
  <si>
    <t>非定型自閉症</t>
  </si>
  <si>
    <t>Ｆ84.1</t>
    <phoneticPr fontId="1"/>
  </si>
  <si>
    <t>レット&lt;Rett&gt;症候群</t>
  </si>
  <si>
    <t>Ｆ84.2　　</t>
    <phoneticPr fontId="1"/>
  </si>
  <si>
    <t>その他の小児&lt;児童&gt;期崩壊性障害</t>
  </si>
  <si>
    <t>Ｆ84.3　　</t>
    <phoneticPr fontId="1"/>
  </si>
  <si>
    <t>知的障害〈精神遅滞〉と常同運動に関連した過動性障害</t>
  </si>
  <si>
    <t>Ｆ84.4　　</t>
    <phoneticPr fontId="1"/>
  </si>
  <si>
    <t>アスペルガー&lt;Asperger&gt;症候群</t>
  </si>
  <si>
    <t>Ｆ84.5　　</t>
    <phoneticPr fontId="1"/>
  </si>
  <si>
    <t>その他の広汎性発達障害</t>
  </si>
  <si>
    <t>Ｆ84.8　　</t>
    <phoneticPr fontId="1"/>
  </si>
  <si>
    <t>広汎性発達障害，詳細不明</t>
  </si>
  <si>
    <t>Ｆ84.9　　</t>
    <phoneticPr fontId="1"/>
  </si>
  <si>
    <t>その他の心理的発達障害</t>
  </si>
  <si>
    <t>Ｆ88　　</t>
    <phoneticPr fontId="1"/>
  </si>
  <si>
    <t>詳細不明の心理的発達障害</t>
  </si>
  <si>
    <t>Ｆ89　　</t>
    <phoneticPr fontId="1"/>
  </si>
  <si>
    <t>小児.児童期及び青年期に通常発症する行動及び情緒の障害</t>
    <phoneticPr fontId="1"/>
  </si>
  <si>
    <t>Ｆ9</t>
    <phoneticPr fontId="1"/>
  </si>
  <si>
    <t>多動性障害</t>
  </si>
  <si>
    <t>Ｆ90　　</t>
    <phoneticPr fontId="1"/>
  </si>
  <si>
    <t>行為障害</t>
  </si>
  <si>
    <t>Ｆ91　　</t>
    <phoneticPr fontId="1"/>
  </si>
  <si>
    <t>行為及び情緒の混合性障害</t>
  </si>
  <si>
    <t>Ｆ92　　</t>
    <phoneticPr fontId="1"/>
  </si>
  <si>
    <t>小児&lt;児童&gt;期に特異的に発症する情緒障害</t>
  </si>
  <si>
    <t>Ｆ93　　</t>
    <phoneticPr fontId="1"/>
  </si>
  <si>
    <t>小児&lt;児童&gt;期及び青年期に特異的に発症する社会的機能の障害</t>
  </si>
  <si>
    <t>Ｆ94　　</t>
    <phoneticPr fontId="1"/>
  </si>
  <si>
    <t>チック障害</t>
  </si>
  <si>
    <t>Ｆ95　　</t>
    <phoneticPr fontId="1"/>
  </si>
  <si>
    <t>小児&lt;児童&gt;期及び青年期に通常発症するその他の行動及び情緒の障害</t>
  </si>
  <si>
    <t>Ｆ98　　</t>
    <phoneticPr fontId="1"/>
  </si>
  <si>
    <t>精神障害，詳細不明</t>
  </si>
  <si>
    <t>Ｆ99　　</t>
    <phoneticPr fontId="1"/>
  </si>
  <si>
    <t>てんかん</t>
    <phoneticPr fontId="1"/>
  </si>
  <si>
    <t>G40</t>
  </si>
  <si>
    <t>新潟市江南区</t>
    <phoneticPr fontId="1"/>
  </si>
  <si>
    <t>岩船郡粟島浦村</t>
    <phoneticPr fontId="1"/>
  </si>
  <si>
    <t>朝日町</t>
  </si>
  <si>
    <t>秋葉</t>
  </si>
  <si>
    <t>相生町</t>
  </si>
  <si>
    <t>茜ケ丘</t>
  </si>
  <si>
    <t>あおば通</t>
  </si>
  <si>
    <t>赤渋</t>
  </si>
  <si>
    <t>青山</t>
  </si>
  <si>
    <t>赤鏥</t>
  </si>
  <si>
    <t>青木町</t>
  </si>
  <si>
    <t>旭町</t>
  </si>
  <si>
    <t>青山町</t>
  </si>
  <si>
    <t>赤橋</t>
  </si>
  <si>
    <t>青海町</t>
  </si>
  <si>
    <t>会沢</t>
  </si>
  <si>
    <t>赤沢</t>
  </si>
  <si>
    <t>粟生津</t>
  </si>
  <si>
    <t>上路</t>
  </si>
  <si>
    <t>青田</t>
  </si>
  <si>
    <t>青橋</t>
  </si>
  <si>
    <t>青木</t>
  </si>
  <si>
    <t>赤水</t>
  </si>
  <si>
    <t>相川会津町</t>
  </si>
  <si>
    <t>青島</t>
  </si>
  <si>
    <t>青木新田</t>
    <phoneticPr fontId="1"/>
  </si>
  <si>
    <t>赤川</t>
  </si>
  <si>
    <t>網代浜</t>
  </si>
  <si>
    <t>井田</t>
  </si>
  <si>
    <t>石田新田</t>
  </si>
  <si>
    <t>赤岩</t>
  </si>
  <si>
    <t>相田</t>
  </si>
  <si>
    <t>神立</t>
  </si>
  <si>
    <t>赤田北方</t>
  </si>
  <si>
    <t>安角</t>
  </si>
  <si>
    <t>内浦</t>
    <rPh sb="0" eb="2">
      <t>ウチウラ</t>
    </rPh>
    <phoneticPr fontId="1"/>
  </si>
  <si>
    <t>彩野</t>
  </si>
  <si>
    <t>秋葉通</t>
  </si>
  <si>
    <t>赤坂町</t>
  </si>
  <si>
    <t>阿賀野</t>
  </si>
  <si>
    <t>朝捲</t>
  </si>
  <si>
    <t>青山新町</t>
  </si>
  <si>
    <t>味方</t>
  </si>
  <si>
    <t>青島町</t>
  </si>
  <si>
    <t>麻布</t>
  </si>
  <si>
    <t>荒川</t>
  </si>
  <si>
    <t>池ケ原</t>
  </si>
  <si>
    <t>赤谷</t>
  </si>
  <si>
    <t>明石町</t>
  </si>
  <si>
    <t>熱田町</t>
  </si>
  <si>
    <t>あけぼの</t>
  </si>
  <si>
    <t>秋葉町</t>
  </si>
  <si>
    <t>厚田</t>
  </si>
  <si>
    <t>赤倉</t>
  </si>
  <si>
    <t>赤羽</t>
  </si>
  <si>
    <t>青野</t>
  </si>
  <si>
    <t>荒屋</t>
  </si>
  <si>
    <t>相川四十物町</t>
  </si>
  <si>
    <t>赤土</t>
  </si>
  <si>
    <t>畔地</t>
  </si>
  <si>
    <t>あかね町</t>
  </si>
  <si>
    <t>位守町</t>
  </si>
  <si>
    <t>えび穴</t>
  </si>
  <si>
    <t>川船河</t>
  </si>
  <si>
    <t>あが野北</t>
  </si>
  <si>
    <t>尼瀬</t>
  </si>
  <si>
    <t>土樽</t>
  </si>
  <si>
    <t>秋成</t>
  </si>
  <si>
    <t>赤田町方</t>
  </si>
  <si>
    <t>荒川台</t>
  </si>
  <si>
    <t>釜谷</t>
    <rPh sb="0" eb="1">
      <t>カマ</t>
    </rPh>
    <rPh sb="1" eb="2">
      <t>タニ</t>
    </rPh>
    <phoneticPr fontId="1"/>
  </si>
  <si>
    <t>石動</t>
  </si>
  <si>
    <t>粟山</t>
  </si>
  <si>
    <t>明石</t>
  </si>
  <si>
    <t>曙町</t>
  </si>
  <si>
    <t>朝日</t>
  </si>
  <si>
    <t>青山水道</t>
  </si>
  <si>
    <t>安尻</t>
  </si>
  <si>
    <t>青葉台</t>
  </si>
  <si>
    <t>荒沢</t>
  </si>
  <si>
    <t>上輪</t>
  </si>
  <si>
    <t>荒町</t>
  </si>
  <si>
    <t>池中新田</t>
  </si>
  <si>
    <t>秋房</t>
  </si>
  <si>
    <t>池之内町</t>
  </si>
  <si>
    <t>朝日中野</t>
  </si>
  <si>
    <t>泉新</t>
  </si>
  <si>
    <t>新町</t>
  </si>
  <si>
    <t>安野町</t>
  </si>
  <si>
    <t>相川海士町</t>
  </si>
  <si>
    <t>穴沢</t>
  </si>
  <si>
    <t>畔地新田</t>
  </si>
  <si>
    <t>熱田坂</t>
  </si>
  <si>
    <t>上大谷内</t>
  </si>
  <si>
    <t>大戸</t>
  </si>
  <si>
    <t>坂田</t>
  </si>
  <si>
    <t>あが野南</t>
  </si>
  <si>
    <t>石井町</t>
  </si>
  <si>
    <t>三国</t>
  </si>
  <si>
    <t>芦ケ崎</t>
    <phoneticPr fontId="1"/>
  </si>
  <si>
    <t>油田</t>
  </si>
  <si>
    <t>幾地</t>
  </si>
  <si>
    <t>内島見</t>
  </si>
  <si>
    <t>石山</t>
  </si>
  <si>
    <t>旭</t>
  </si>
  <si>
    <t>天ヶ沢</t>
  </si>
  <si>
    <t>鰺潟</t>
  </si>
  <si>
    <t>赤塚</t>
  </si>
  <si>
    <t>油島</t>
  </si>
  <si>
    <t>上輪新田</t>
  </si>
  <si>
    <t>新屋敷</t>
  </si>
  <si>
    <t>稲荷町</t>
  </si>
  <si>
    <t>麻畑</t>
  </si>
  <si>
    <t>池之島町</t>
  </si>
  <si>
    <t>芦谷</t>
  </si>
  <si>
    <t>一ノ山</t>
  </si>
  <si>
    <t>粟倉</t>
  </si>
  <si>
    <t>新井</t>
  </si>
  <si>
    <t>赤海</t>
  </si>
  <si>
    <t>東町</t>
  </si>
  <si>
    <t>飯森杉</t>
  </si>
  <si>
    <t>相川石扣町</t>
  </si>
  <si>
    <t>池平</t>
  </si>
  <si>
    <t>穴地</t>
  </si>
  <si>
    <t>荒井浜</t>
  </si>
  <si>
    <t>亀塚</t>
  </si>
  <si>
    <t>荻野</t>
  </si>
  <si>
    <t>千苅新田</t>
  </si>
  <si>
    <t>新谷</t>
  </si>
  <si>
    <t>市野坪</t>
  </si>
  <si>
    <t>三俣</t>
  </si>
  <si>
    <t>大赤沢</t>
  </si>
  <si>
    <t>上野</t>
  </si>
  <si>
    <t>内沼</t>
  </si>
  <si>
    <t>石山団地</t>
  </si>
  <si>
    <t>旭町通</t>
  </si>
  <si>
    <t>天野</t>
  </si>
  <si>
    <t>市新</t>
  </si>
  <si>
    <t>有明町</t>
  </si>
  <si>
    <t>新屋</t>
  </si>
  <si>
    <t>朝日が丘</t>
  </si>
  <si>
    <t>飯島甲</t>
  </si>
  <si>
    <t>岩沢</t>
  </si>
  <si>
    <t>石川</t>
  </si>
  <si>
    <t>莇平</t>
  </si>
  <si>
    <t>石地町</t>
  </si>
  <si>
    <t>井土巻</t>
  </si>
  <si>
    <t>五十原</t>
  </si>
  <si>
    <t>新井新田</t>
  </si>
  <si>
    <t>天野原新田</t>
  </si>
  <si>
    <t>飯山新</t>
  </si>
  <si>
    <t>相川板町</t>
  </si>
  <si>
    <t>池平新田</t>
  </si>
  <si>
    <t>穴地新田</t>
  </si>
  <si>
    <t>飯角</t>
  </si>
  <si>
    <t>三賀</t>
  </si>
  <si>
    <t>上泉</t>
  </si>
  <si>
    <t>曽根新田</t>
  </si>
  <si>
    <t>五十沢</t>
  </si>
  <si>
    <t>稲川</t>
  </si>
  <si>
    <t>湯沢</t>
  </si>
  <si>
    <t>上郷上田甲</t>
  </si>
  <si>
    <t>井岡</t>
  </si>
  <si>
    <t>上野新</t>
  </si>
  <si>
    <t>内沼沖</t>
  </si>
  <si>
    <t>愛宕</t>
  </si>
  <si>
    <t>市之瀬</t>
  </si>
  <si>
    <t>飯島</t>
  </si>
  <si>
    <t>五十嵐一の町</t>
  </si>
  <si>
    <t>石瀬</t>
  </si>
  <si>
    <t>飯田</t>
  </si>
  <si>
    <t>畔屋</t>
  </si>
  <si>
    <t>飯島乙</t>
  </si>
  <si>
    <t>上ノ山</t>
  </si>
  <si>
    <t>鵜森</t>
  </si>
  <si>
    <t>当間</t>
  </si>
  <si>
    <t>市野坪町</t>
  </si>
  <si>
    <t>荒川口</t>
  </si>
  <si>
    <t>笈ケ島</t>
  </si>
  <si>
    <t>和泉</t>
  </si>
  <si>
    <t>石塚町</t>
  </si>
  <si>
    <t>泉</t>
  </si>
  <si>
    <t>相川市町</t>
  </si>
  <si>
    <t>泉沢</t>
  </si>
  <si>
    <t>海士ケ島新田</t>
  </si>
  <si>
    <t>江上</t>
  </si>
  <si>
    <t>次第浜</t>
  </si>
  <si>
    <t>川崎</t>
  </si>
  <si>
    <t>田上</t>
  </si>
  <si>
    <t>五十島</t>
  </si>
  <si>
    <t>井鼻</t>
  </si>
  <si>
    <t>上郷上田乙</t>
    <phoneticPr fontId="1"/>
  </si>
  <si>
    <t>入和田</t>
  </si>
  <si>
    <t>上野原</t>
  </si>
  <si>
    <t>浦木</t>
  </si>
  <si>
    <t>江口</t>
  </si>
  <si>
    <t>鐙</t>
  </si>
  <si>
    <t>泉町</t>
  </si>
  <si>
    <t>飯柳</t>
  </si>
  <si>
    <t>居宿</t>
  </si>
  <si>
    <t>五十嵐二の町</t>
  </si>
  <si>
    <t>井随</t>
  </si>
  <si>
    <t>赤沼</t>
  </si>
  <si>
    <t>井栗</t>
  </si>
  <si>
    <t>荒浜</t>
  </si>
  <si>
    <t>飯島新田</t>
  </si>
  <si>
    <t>浦柄</t>
  </si>
  <si>
    <t>後須田</t>
  </si>
  <si>
    <t>天池</t>
  </si>
  <si>
    <t>今町</t>
  </si>
  <si>
    <t>荒川縁新田</t>
  </si>
  <si>
    <t>大川津</t>
  </si>
  <si>
    <t>市野々</t>
  </si>
  <si>
    <t>五日市</t>
  </si>
  <si>
    <t>阿弥陀瀬</t>
  </si>
  <si>
    <t>市野山</t>
  </si>
  <si>
    <t>相川一町目</t>
  </si>
  <si>
    <t>伊勢島</t>
  </si>
  <si>
    <t>天野沢</t>
  </si>
  <si>
    <t>江尻</t>
  </si>
  <si>
    <t>諏訪山</t>
  </si>
  <si>
    <t>観音寺</t>
  </si>
  <si>
    <t>羽生田</t>
  </si>
  <si>
    <t>石戸</t>
  </si>
  <si>
    <t>上野山</t>
  </si>
  <si>
    <t>上郷大井平</t>
  </si>
  <si>
    <t>大塚</t>
  </si>
  <si>
    <t>浦ノ入</t>
  </si>
  <si>
    <t>榎</t>
  </si>
  <si>
    <t>鐙西</t>
  </si>
  <si>
    <t>稲葉</t>
  </si>
  <si>
    <t>梅ノ木</t>
  </si>
  <si>
    <t>五十嵐三の町</t>
  </si>
  <si>
    <t>茨島</t>
  </si>
  <si>
    <t>明戸</t>
  </si>
  <si>
    <t>石上</t>
  </si>
  <si>
    <t>安政町</t>
  </si>
  <si>
    <t>池ノ端</t>
  </si>
  <si>
    <t>片貝町</t>
  </si>
  <si>
    <t>駅前</t>
  </si>
  <si>
    <t>新里</t>
  </si>
  <si>
    <t>牛ケ嶺町</t>
  </si>
  <si>
    <t>大関</t>
  </si>
  <si>
    <t>一の宮</t>
  </si>
  <si>
    <t>稲塚</t>
  </si>
  <si>
    <t>有間川</t>
  </si>
  <si>
    <t>相川一町目裏町</t>
  </si>
  <si>
    <t>板木</t>
  </si>
  <si>
    <t>荒金</t>
  </si>
  <si>
    <t>追分</t>
  </si>
  <si>
    <t>大夫</t>
  </si>
  <si>
    <t>境江</t>
  </si>
  <si>
    <t>原ケ崎新田</t>
  </si>
  <si>
    <t>石間</t>
  </si>
  <si>
    <t>大釜谷</t>
  </si>
  <si>
    <t>上郷子種新田</t>
  </si>
  <si>
    <t>上高町</t>
  </si>
  <si>
    <t>打上</t>
  </si>
  <si>
    <t>大久保</t>
  </si>
  <si>
    <t>榎町</t>
  </si>
  <si>
    <t>網川原</t>
  </si>
  <si>
    <t>いぶき野</t>
  </si>
  <si>
    <t>浦興野</t>
  </si>
  <si>
    <t>犬帰新田</t>
  </si>
  <si>
    <t>五十嵐三の町北</t>
  </si>
  <si>
    <t>今井</t>
  </si>
  <si>
    <t>曙</t>
  </si>
  <si>
    <t>居島</t>
  </si>
  <si>
    <t>飯塚</t>
  </si>
  <si>
    <t>石喜</t>
  </si>
  <si>
    <t>片貝山屋町</t>
  </si>
  <si>
    <t>岡ノ町</t>
  </si>
  <si>
    <t>新町新田</t>
  </si>
  <si>
    <t>内町</t>
  </si>
  <si>
    <t>荒島</t>
  </si>
  <si>
    <t>太田</t>
  </si>
  <si>
    <t>市振</t>
  </si>
  <si>
    <t>猪野山</t>
  </si>
  <si>
    <t>粟島</t>
  </si>
  <si>
    <t>飯</t>
  </si>
  <si>
    <t>今板</t>
  </si>
  <si>
    <t>相川一町目浜町</t>
  </si>
  <si>
    <t>荒山</t>
  </si>
  <si>
    <t>近江新</t>
  </si>
  <si>
    <t>大夫興野</t>
  </si>
  <si>
    <t>田中新田</t>
  </si>
  <si>
    <t>保明新田</t>
  </si>
  <si>
    <t>岩谷</t>
  </si>
  <si>
    <t>大寺</t>
  </si>
  <si>
    <t>上郷寺石</t>
  </si>
  <si>
    <t>刈羽</t>
  </si>
  <si>
    <t>内須川</t>
  </si>
  <si>
    <t>大瀬柳</t>
  </si>
  <si>
    <t>海老ケ瀬</t>
  </si>
  <si>
    <t>有明大橋町</t>
  </si>
  <si>
    <t>うぐいす</t>
  </si>
  <si>
    <t>大秋</t>
  </si>
  <si>
    <t>茨曽根</t>
  </si>
  <si>
    <t>五十嵐三の町中</t>
  </si>
  <si>
    <t>岩室温泉</t>
  </si>
  <si>
    <t>泉新田</t>
  </si>
  <si>
    <t>五十土</t>
  </si>
  <si>
    <t>五十公野</t>
  </si>
  <si>
    <t>上片貝</t>
  </si>
  <si>
    <t>学校町</t>
  </si>
  <si>
    <t>漆山町</t>
  </si>
  <si>
    <t>安良町</t>
  </si>
  <si>
    <t>大武新田</t>
  </si>
  <si>
    <t>今村新田</t>
  </si>
  <si>
    <t>今府</t>
  </si>
  <si>
    <t>五十嵐新田</t>
  </si>
  <si>
    <t>姥ケ橋</t>
  </si>
  <si>
    <t>相川馬町</t>
  </si>
  <si>
    <t>井口新田</t>
  </si>
  <si>
    <t>雷土</t>
  </si>
  <si>
    <t>大出</t>
  </si>
  <si>
    <t>道賀新田</t>
  </si>
  <si>
    <t>中山</t>
  </si>
  <si>
    <t>湯川</t>
  </si>
  <si>
    <t>小木</t>
  </si>
  <si>
    <t>上郷宮野原</t>
  </si>
  <si>
    <t>枯木</t>
  </si>
  <si>
    <t>大内淵</t>
  </si>
  <si>
    <t>海老ケ瀬新町</t>
  </si>
  <si>
    <t>有明台</t>
  </si>
  <si>
    <t>鵜ノ子</t>
  </si>
  <si>
    <t>大鹿</t>
  </si>
  <si>
    <t>鋳物師興野</t>
  </si>
  <si>
    <t>五十嵐三の町西</t>
  </si>
  <si>
    <t>植野新田</t>
  </si>
  <si>
    <t>一ノ門</t>
  </si>
  <si>
    <t>石曽根</t>
  </si>
  <si>
    <t>板敷</t>
  </si>
  <si>
    <t>川井</t>
  </si>
  <si>
    <t>上大谷</t>
  </si>
  <si>
    <t>太田町</t>
  </si>
  <si>
    <t>大船渡</t>
  </si>
  <si>
    <t>岩木</t>
  </si>
  <si>
    <t>小出雲</t>
  </si>
  <si>
    <t>石倉</t>
  </si>
  <si>
    <t>相川江戸沢町</t>
  </si>
  <si>
    <t>今泉</t>
  </si>
  <si>
    <t>雷土新田</t>
  </si>
  <si>
    <t>大川町</t>
  </si>
  <si>
    <t>二本松</t>
  </si>
  <si>
    <t>走出</t>
  </si>
  <si>
    <t>横場新田</t>
  </si>
  <si>
    <t>大牧</t>
  </si>
  <si>
    <t>乙茂</t>
  </si>
  <si>
    <t>穴藤</t>
  </si>
  <si>
    <t>黒川</t>
  </si>
  <si>
    <t>小見</t>
  </si>
  <si>
    <t>大月</t>
  </si>
  <si>
    <t>王瀬新町</t>
  </si>
  <si>
    <t>医学町通</t>
  </si>
  <si>
    <t>姥ケ山</t>
  </si>
  <si>
    <t>兎新田</t>
  </si>
  <si>
    <t>五十嵐三の町東</t>
  </si>
  <si>
    <t>打越</t>
  </si>
  <si>
    <t>井戸場</t>
  </si>
  <si>
    <t>市野新田</t>
  </si>
  <si>
    <t>板山</t>
  </si>
  <si>
    <t>川井新田</t>
  </si>
  <si>
    <t>上高柳</t>
  </si>
  <si>
    <t>安養寺</t>
  </si>
  <si>
    <t>鹿熊町</t>
  </si>
  <si>
    <t>大曲</t>
  </si>
  <si>
    <t>上刈</t>
  </si>
  <si>
    <t>大貝</t>
  </si>
  <si>
    <t>池</t>
  </si>
  <si>
    <t>榎船渡</t>
  </si>
  <si>
    <t>相川大浦</t>
  </si>
  <si>
    <t>芋鞘</t>
  </si>
  <si>
    <t>石打</t>
  </si>
  <si>
    <t>蓮潟</t>
  </si>
  <si>
    <t>浜首</t>
  </si>
  <si>
    <t>吉田新田</t>
  </si>
  <si>
    <t>岡沢</t>
  </si>
  <si>
    <t>柿木</t>
  </si>
  <si>
    <t>結東</t>
    <phoneticPr fontId="1"/>
  </si>
  <si>
    <t>西元寺</t>
  </si>
  <si>
    <t>小見前新田</t>
  </si>
  <si>
    <t>大迎</t>
  </si>
  <si>
    <t>逢谷内</t>
  </si>
  <si>
    <t>礎町通</t>
  </si>
  <si>
    <t>梅見台</t>
  </si>
  <si>
    <t>岡田</t>
  </si>
  <si>
    <t>牛崎</t>
  </si>
  <si>
    <t>五十嵐三の町南</t>
  </si>
  <si>
    <t>姥島</t>
  </si>
  <si>
    <t>麻生田町</t>
  </si>
  <si>
    <t>猪子場新田</t>
  </si>
  <si>
    <t>茨目</t>
  </si>
  <si>
    <t>稲荷</t>
  </si>
  <si>
    <t>鴻巣町</t>
  </si>
  <si>
    <t>上土倉</t>
  </si>
  <si>
    <t>池沢</t>
  </si>
  <si>
    <t>片桐町</t>
  </si>
  <si>
    <t>有明</t>
  </si>
  <si>
    <t>庚塚</t>
  </si>
  <si>
    <t>大崎町</t>
  </si>
  <si>
    <t>大宮</t>
  </si>
  <si>
    <t>相川大床屋町</t>
  </si>
  <si>
    <t>魚野地</t>
  </si>
  <si>
    <t>大長谷</t>
  </si>
  <si>
    <t>蓮野</t>
  </si>
  <si>
    <t>平野</t>
  </si>
  <si>
    <t>小手茂</t>
  </si>
  <si>
    <t>勝見</t>
  </si>
  <si>
    <t>三箇</t>
  </si>
  <si>
    <t>下高町</t>
  </si>
  <si>
    <t>大石</t>
  </si>
  <si>
    <t>岡新田</t>
  </si>
  <si>
    <t>大形本町</t>
  </si>
  <si>
    <t>礎町通上一ノ町</t>
  </si>
  <si>
    <t>荻島</t>
  </si>
  <si>
    <t>臼井</t>
  </si>
  <si>
    <t>五十嵐上崎山</t>
  </si>
  <si>
    <t>卯八郎受</t>
  </si>
  <si>
    <t>芋川</t>
  </si>
  <si>
    <t>稲荷岡</t>
  </si>
  <si>
    <t>小栗山</t>
  </si>
  <si>
    <t>上町</t>
  </si>
  <si>
    <t>池尻</t>
  </si>
  <si>
    <t>飯岡</t>
  </si>
  <si>
    <t>上河原</t>
  </si>
  <si>
    <t>上横</t>
  </si>
  <si>
    <t>大沢新田</t>
  </si>
  <si>
    <t>伊勢の川</t>
  </si>
  <si>
    <t>石沢</t>
  </si>
  <si>
    <t>大室</t>
  </si>
  <si>
    <t>相川大間町</t>
  </si>
  <si>
    <t>宇津野</t>
  </si>
  <si>
    <t>小地谷</t>
  </si>
  <si>
    <t>東港</t>
  </si>
  <si>
    <t>麓</t>
  </si>
  <si>
    <t>鹿瀬</t>
  </si>
  <si>
    <t>桂沢</t>
  </si>
  <si>
    <t>下船渡</t>
  </si>
  <si>
    <t>正明寺</t>
  </si>
  <si>
    <t>大島</t>
  </si>
  <si>
    <t>笠柳</t>
  </si>
  <si>
    <t>大山</t>
  </si>
  <si>
    <t>一番堀通町</t>
  </si>
  <si>
    <t>大淵</t>
  </si>
  <si>
    <t>荻野町</t>
  </si>
  <si>
    <t>獺ヶ通</t>
  </si>
  <si>
    <t>五十嵐下崎山</t>
  </si>
  <si>
    <t>浦村</t>
  </si>
  <si>
    <t>雨池町</t>
  </si>
  <si>
    <t>今井野新田</t>
  </si>
  <si>
    <t>岩上</t>
  </si>
  <si>
    <t>丑首</t>
  </si>
  <si>
    <t>小粟田</t>
  </si>
  <si>
    <t>加茂新田</t>
  </si>
  <si>
    <t>池之尻</t>
  </si>
  <si>
    <t>加坪川町</t>
  </si>
  <si>
    <t>飯野</t>
  </si>
  <si>
    <t>上諏訪</t>
  </si>
  <si>
    <t>鶉石</t>
  </si>
  <si>
    <t>一本杉</t>
  </si>
  <si>
    <t>石橋</t>
  </si>
  <si>
    <t>大野地</t>
  </si>
  <si>
    <t>相川下戸炭屋裏町</t>
  </si>
  <si>
    <t>浦町</t>
  </si>
  <si>
    <t>市野江乙（後山）</t>
  </si>
  <si>
    <t>表町</t>
  </si>
  <si>
    <t>藤寄</t>
  </si>
  <si>
    <t>麓村新田</t>
  </si>
  <si>
    <t>上島</t>
  </si>
  <si>
    <t>神条</t>
  </si>
  <si>
    <t>外丸</t>
  </si>
  <si>
    <t>滝谷</t>
  </si>
  <si>
    <t>鮖谷</t>
  </si>
  <si>
    <t>かぶとやま</t>
  </si>
  <si>
    <t>岡山</t>
  </si>
  <si>
    <t>荻曽根</t>
  </si>
  <si>
    <t>長割</t>
  </si>
  <si>
    <t>浦梨</t>
  </si>
  <si>
    <t>五十嵐中島</t>
  </si>
  <si>
    <t>漆山</t>
  </si>
  <si>
    <t>天下島</t>
  </si>
  <si>
    <t>岩淵</t>
  </si>
  <si>
    <t>浦</t>
  </si>
  <si>
    <t>栄町</t>
  </si>
  <si>
    <t>北潟</t>
  </si>
  <si>
    <t>池之畑</t>
  </si>
  <si>
    <t>上新田町</t>
  </si>
  <si>
    <t>飯野桜ケ丘</t>
  </si>
  <si>
    <t>勘新</t>
  </si>
  <si>
    <t>歌</t>
  </si>
  <si>
    <t>大下</t>
  </si>
  <si>
    <t>石橋新田</t>
  </si>
  <si>
    <t>岡山町</t>
  </si>
  <si>
    <t>相川下戸炭屋浜町</t>
  </si>
  <si>
    <t>市野江甲</t>
  </si>
  <si>
    <t>上城塚</t>
  </si>
  <si>
    <t>別條</t>
  </si>
  <si>
    <t>峰見</t>
  </si>
  <si>
    <t>神谷乙</t>
  </si>
  <si>
    <t>上中条</t>
  </si>
  <si>
    <t>中深見</t>
  </si>
  <si>
    <t>滝谷新田</t>
  </si>
  <si>
    <t>片貝</t>
  </si>
  <si>
    <t>上大月</t>
  </si>
  <si>
    <t>卸新町</t>
  </si>
  <si>
    <t>入船町</t>
  </si>
  <si>
    <t>祖父興野</t>
  </si>
  <si>
    <t>覚路津</t>
  </si>
  <si>
    <t>大倉</t>
  </si>
  <si>
    <t>五十嵐西</t>
  </si>
  <si>
    <t>越前浜</t>
  </si>
  <si>
    <t>院内</t>
  </si>
  <si>
    <t>扇町</t>
  </si>
  <si>
    <t>浦新田</t>
  </si>
  <si>
    <t>桜町</t>
  </si>
  <si>
    <t>希望ケ丘</t>
  </si>
  <si>
    <t>河野町</t>
  </si>
  <si>
    <t>飯野西</t>
  </si>
  <si>
    <t>国上</t>
  </si>
  <si>
    <t>大谷</t>
  </si>
  <si>
    <t>板倉区青葉</t>
  </si>
  <si>
    <t>沖</t>
  </si>
  <si>
    <t>相川下戸炭屋町</t>
  </si>
  <si>
    <t>江口新田</t>
  </si>
  <si>
    <t>市野江丙（辻又）</t>
  </si>
  <si>
    <t>北成田</t>
  </si>
  <si>
    <t>真野</t>
  </si>
  <si>
    <t>美山</t>
  </si>
  <si>
    <t>神谷甲</t>
  </si>
  <si>
    <t>川西</t>
  </si>
  <si>
    <t>米原</t>
  </si>
  <si>
    <t>寺尾</t>
  </si>
  <si>
    <t>桂</t>
  </si>
  <si>
    <t>上土地亀</t>
  </si>
  <si>
    <t>上王瀬町</t>
  </si>
  <si>
    <t>祝町</t>
  </si>
  <si>
    <t>嘉木</t>
  </si>
  <si>
    <t>金沢町</t>
  </si>
  <si>
    <t>大倉新田</t>
  </si>
  <si>
    <t>五十嵐東</t>
  </si>
  <si>
    <t>遠藤</t>
  </si>
  <si>
    <t>荒巻</t>
  </si>
  <si>
    <t>青海川</t>
  </si>
  <si>
    <t>三仏生</t>
  </si>
  <si>
    <t>黒水</t>
  </si>
  <si>
    <t>伊勢平治</t>
  </si>
  <si>
    <t>北野町</t>
  </si>
  <si>
    <t>雷</t>
  </si>
  <si>
    <t>熊森</t>
  </si>
  <si>
    <t>青海</t>
  </si>
  <si>
    <t>大濁</t>
  </si>
  <si>
    <t>板倉区稲増</t>
  </si>
  <si>
    <t>相川下戸浜町</t>
  </si>
  <si>
    <t>一之沢</t>
  </si>
  <si>
    <t>北本町</t>
  </si>
  <si>
    <t>丸潟</t>
  </si>
  <si>
    <t>村山</t>
  </si>
  <si>
    <t>神谷丙</t>
  </si>
  <si>
    <t>木折町</t>
  </si>
  <si>
    <t>谷内</t>
  </si>
  <si>
    <t>十日市</t>
  </si>
  <si>
    <t>金丸</t>
  </si>
  <si>
    <t>上堀田</t>
  </si>
  <si>
    <t>上木戸</t>
  </si>
  <si>
    <t>浮洲町</t>
  </si>
  <si>
    <t>嘉瀬</t>
  </si>
  <si>
    <t>金津</t>
  </si>
  <si>
    <t>大通</t>
  </si>
  <si>
    <t>板井</t>
  </si>
  <si>
    <t>大潟</t>
  </si>
  <si>
    <t>牛ケ首</t>
  </si>
  <si>
    <t>大崎</t>
  </si>
  <si>
    <t>塩谷</t>
  </si>
  <si>
    <t>下条</t>
  </si>
  <si>
    <t>市之越</t>
  </si>
  <si>
    <t>葛巻</t>
  </si>
  <si>
    <t>伊呉野</t>
  </si>
  <si>
    <t>蔵関</t>
  </si>
  <si>
    <t>大原新田</t>
  </si>
  <si>
    <t>大川前</t>
  </si>
  <si>
    <t>板倉区大野新田</t>
  </si>
  <si>
    <t>沖通</t>
  </si>
  <si>
    <t>相川下戸町</t>
  </si>
  <si>
    <t>大芋川</t>
  </si>
  <si>
    <t>五日町</t>
  </si>
  <si>
    <t>切田</t>
  </si>
  <si>
    <t>桃山</t>
  </si>
  <si>
    <t>矢作</t>
  </si>
  <si>
    <t>川口</t>
  </si>
  <si>
    <t>久田</t>
  </si>
  <si>
    <t>西谷</t>
  </si>
  <si>
    <t>金俣</t>
  </si>
  <si>
    <t>神谷内</t>
  </si>
  <si>
    <t>亀田中島</t>
  </si>
  <si>
    <t>上和田</t>
  </si>
  <si>
    <t>金屋</t>
  </si>
  <si>
    <t>大通黄金</t>
  </si>
  <si>
    <t>内野潟端</t>
  </si>
  <si>
    <t>牛ケ島</t>
  </si>
  <si>
    <t>大河内新田</t>
  </si>
  <si>
    <t>太田新田</t>
  </si>
  <si>
    <t>塩殿</t>
  </si>
  <si>
    <t>穀町</t>
  </si>
  <si>
    <t>葛巻西町</t>
  </si>
  <si>
    <t>石住</t>
  </si>
  <si>
    <t>源八新田</t>
  </si>
  <si>
    <t>大沢</t>
  </si>
  <si>
    <t>岡崎新田</t>
  </si>
  <si>
    <t>大口</t>
  </si>
  <si>
    <t>板倉区釜塚</t>
  </si>
  <si>
    <t>沖ノ館</t>
  </si>
  <si>
    <t>相川下戸村</t>
  </si>
  <si>
    <t>大浦</t>
  </si>
  <si>
    <t>乙</t>
  </si>
  <si>
    <t>弥彦</t>
  </si>
  <si>
    <t>京ノ瀬</t>
  </si>
  <si>
    <t>小釜谷</t>
  </si>
  <si>
    <t>割町新田</t>
  </si>
  <si>
    <t>上川口</t>
  </si>
  <si>
    <t>嘉山</t>
  </si>
  <si>
    <t>鴎島町</t>
  </si>
  <si>
    <t>亀田東町</t>
  </si>
  <si>
    <t>鎌倉</t>
  </si>
  <si>
    <t>大通西</t>
  </si>
  <si>
    <t>内野潟向</t>
  </si>
  <si>
    <t>大曽根</t>
  </si>
  <si>
    <t>牛野尾</t>
  </si>
  <si>
    <t>大槻</t>
  </si>
  <si>
    <t>城内</t>
  </si>
  <si>
    <t>五反田</t>
  </si>
  <si>
    <t>葛巻東町</t>
  </si>
  <si>
    <t>石原</t>
  </si>
  <si>
    <t>小池</t>
  </si>
  <si>
    <t>大平</t>
  </si>
  <si>
    <t>大蔵</t>
  </si>
  <si>
    <t>板倉区上中島新田</t>
  </si>
  <si>
    <t>小里</t>
  </si>
  <si>
    <t>相川鹿伏</t>
  </si>
  <si>
    <t>大浦新田</t>
  </si>
  <si>
    <t>今町新田</t>
  </si>
  <si>
    <t>協和町</t>
  </si>
  <si>
    <t>山岸</t>
  </si>
  <si>
    <t>九島</t>
  </si>
  <si>
    <t>小竹</t>
  </si>
  <si>
    <t>上新保</t>
  </si>
  <si>
    <t>北葉町</t>
  </si>
  <si>
    <t>海辺町</t>
  </si>
  <si>
    <t>亀田大月</t>
  </si>
  <si>
    <t>柄目木</t>
  </si>
  <si>
    <t>大通南</t>
  </si>
  <si>
    <t>内野上新町</t>
  </si>
  <si>
    <t>大原</t>
  </si>
  <si>
    <t>池之島</t>
  </si>
  <si>
    <t>大清水</t>
  </si>
  <si>
    <t>大手町</t>
  </si>
  <si>
    <t>高梨町</t>
  </si>
  <si>
    <t>寿町</t>
  </si>
  <si>
    <t>犬伏</t>
  </si>
  <si>
    <t>葛巻町</t>
  </si>
  <si>
    <t>小池新町</t>
  </si>
  <si>
    <t>大所</t>
  </si>
  <si>
    <t>桶海</t>
  </si>
  <si>
    <t>板倉区上福田新田</t>
  </si>
  <si>
    <t>押切</t>
  </si>
  <si>
    <t>相川上京町</t>
  </si>
  <si>
    <t>芋赤</t>
  </si>
  <si>
    <t>草野</t>
  </si>
  <si>
    <t>山崎</t>
  </si>
  <si>
    <t>熊渡</t>
  </si>
  <si>
    <t>米田</t>
  </si>
  <si>
    <t>上関</t>
  </si>
  <si>
    <t>木崎</t>
  </si>
  <si>
    <t>北山</t>
  </si>
  <si>
    <t>上沼</t>
  </si>
  <si>
    <t>亀田工業団地</t>
  </si>
  <si>
    <t>大別當</t>
  </si>
  <si>
    <t>内野崎山</t>
  </si>
  <si>
    <t>押付</t>
  </si>
  <si>
    <t>石内</t>
  </si>
  <si>
    <t>枝郷</t>
  </si>
  <si>
    <t>大友</t>
  </si>
  <si>
    <t>千谷</t>
  </si>
  <si>
    <t>小橋</t>
  </si>
  <si>
    <t>葛巻南町</t>
  </si>
  <si>
    <t>板貝</t>
  </si>
  <si>
    <t>小島</t>
  </si>
  <si>
    <t>大野</t>
  </si>
  <si>
    <t>乙吉</t>
  </si>
  <si>
    <t>大須郷</t>
  </si>
  <si>
    <t>板倉区久々野</t>
  </si>
  <si>
    <t>折居</t>
  </si>
  <si>
    <t>相川紙屋町</t>
  </si>
  <si>
    <t>大倉沢</t>
  </si>
  <si>
    <t>岩崎</t>
  </si>
  <si>
    <t>倉敷町</t>
  </si>
  <si>
    <t>雲和田</t>
  </si>
  <si>
    <t>沢田</t>
  </si>
  <si>
    <t>上土沢</t>
  </si>
  <si>
    <t>葛塚</t>
  </si>
  <si>
    <t>空港西</t>
  </si>
  <si>
    <t>営所通</t>
  </si>
  <si>
    <t>亀田向陽</t>
  </si>
  <si>
    <t>蒲ヶ沢</t>
  </si>
  <si>
    <t>沖新保</t>
  </si>
  <si>
    <t>内野関場</t>
  </si>
  <si>
    <t>貝柄</t>
  </si>
  <si>
    <t>大広田</t>
  </si>
  <si>
    <t>大中島</t>
  </si>
  <si>
    <t>千谷川</t>
  </si>
  <si>
    <t>五番町</t>
  </si>
  <si>
    <t>芋川新田</t>
  </si>
  <si>
    <t>小栗山町</t>
  </si>
  <si>
    <t>板屋越</t>
  </si>
  <si>
    <t>小関</t>
  </si>
  <si>
    <t>大洞</t>
  </si>
  <si>
    <t>籠町</t>
  </si>
  <si>
    <t>板倉区熊川</t>
  </si>
  <si>
    <t>女堂</t>
  </si>
  <si>
    <t>相川北沢町</t>
  </si>
  <si>
    <t>宇津野新田</t>
    <phoneticPr fontId="1"/>
  </si>
  <si>
    <t>栗木野新田</t>
  </si>
  <si>
    <t>倉ノ平</t>
  </si>
  <si>
    <t>常楽寺</t>
  </si>
  <si>
    <t>聞出</t>
  </si>
  <si>
    <t>小杉</t>
  </si>
  <si>
    <t>下場</t>
  </si>
  <si>
    <t>烏帽子町</t>
  </si>
  <si>
    <t>亀田新明町</t>
  </si>
  <si>
    <t>川根</t>
  </si>
  <si>
    <t>上浦</t>
  </si>
  <si>
    <t>内野戸中才</t>
  </si>
  <si>
    <t>貝柄新田</t>
  </si>
  <si>
    <t>石動町</t>
  </si>
  <si>
    <t>大湊</t>
  </si>
  <si>
    <t>土川</t>
  </si>
  <si>
    <t>幸町</t>
  </si>
  <si>
    <t>芋沢</t>
  </si>
  <si>
    <t>坂井町</t>
  </si>
  <si>
    <t>板屋沢</t>
  </si>
  <si>
    <t>五千石</t>
  </si>
  <si>
    <t>大町</t>
  </si>
  <si>
    <t>板倉区熊川新田</t>
  </si>
  <si>
    <t>貝喰</t>
  </si>
  <si>
    <t>相川米屋町</t>
  </si>
  <si>
    <t>大白川</t>
  </si>
  <si>
    <t>姥沢新田</t>
  </si>
  <si>
    <t>黒岩</t>
  </si>
  <si>
    <t>住吉町</t>
  </si>
  <si>
    <t>久保</t>
  </si>
  <si>
    <t>笹山</t>
  </si>
  <si>
    <t>下場新町</t>
  </si>
  <si>
    <t>近江</t>
  </si>
  <si>
    <t>亀田水道町</t>
  </si>
  <si>
    <t>北</t>
  </si>
  <si>
    <t>上木山</t>
  </si>
  <si>
    <t>内野中浜</t>
  </si>
  <si>
    <t>柿島</t>
  </si>
  <si>
    <t>石動南町</t>
  </si>
  <si>
    <t>小倉町</t>
  </si>
  <si>
    <t>岡島</t>
  </si>
  <si>
    <t>坪野</t>
  </si>
  <si>
    <t>岩瀬</t>
  </si>
  <si>
    <t>指出町</t>
  </si>
  <si>
    <t>今川</t>
  </si>
  <si>
    <t>小高</t>
  </si>
  <si>
    <t>大谷内</t>
  </si>
  <si>
    <t>兼俣</t>
  </si>
  <si>
    <t>板倉区栗沢</t>
  </si>
  <si>
    <t>かがやき</t>
  </si>
  <si>
    <t>相川五郎左衛門町</t>
  </si>
  <si>
    <t>大塚新田</t>
  </si>
  <si>
    <t>姥島新田</t>
  </si>
  <si>
    <t>黒俣</t>
  </si>
  <si>
    <t>小出</t>
  </si>
  <si>
    <t>大門</t>
  </si>
  <si>
    <t>鍬江沢</t>
  </si>
  <si>
    <t>里飯野</t>
  </si>
  <si>
    <t>下場本町</t>
  </si>
  <si>
    <t>上塩俵</t>
  </si>
  <si>
    <t>内野西</t>
  </si>
  <si>
    <t>角田浜</t>
  </si>
  <si>
    <t>一之貝</t>
  </si>
  <si>
    <t>女谷</t>
  </si>
  <si>
    <t>東栄</t>
  </si>
  <si>
    <t>桜沢</t>
  </si>
  <si>
    <t>三林町</t>
  </si>
  <si>
    <t>今宿</t>
  </si>
  <si>
    <t>小中川</t>
  </si>
  <si>
    <t>押上</t>
  </si>
  <si>
    <t>上大塚新田</t>
  </si>
  <si>
    <t>板倉区玄藤寺新田</t>
  </si>
  <si>
    <t>籠田</t>
  </si>
  <si>
    <t>相川小六町</t>
  </si>
  <si>
    <t>大栃山</t>
  </si>
  <si>
    <t>浦佐</t>
  </si>
  <si>
    <t>鍬江</t>
  </si>
  <si>
    <t>小花地</t>
  </si>
  <si>
    <t>小和田</t>
  </si>
  <si>
    <t>三軒屋町</t>
  </si>
  <si>
    <t>幸栄</t>
  </si>
  <si>
    <t>翁町</t>
  </si>
  <si>
    <t>亀田長潟</t>
  </si>
  <si>
    <t>北上</t>
  </si>
  <si>
    <t>上新田</t>
  </si>
  <si>
    <t>内野早角</t>
  </si>
  <si>
    <t>角海浜</t>
  </si>
  <si>
    <t>稲島</t>
  </si>
  <si>
    <t>大野畑</t>
  </si>
  <si>
    <t>岡屋敷</t>
  </si>
  <si>
    <t>時水</t>
  </si>
  <si>
    <t>芝野</t>
  </si>
  <si>
    <t>浦田</t>
  </si>
  <si>
    <t>芝野町</t>
  </si>
  <si>
    <t>鋳物師</t>
  </si>
  <si>
    <t>小古津新</t>
  </si>
  <si>
    <t>鬼伏</t>
  </si>
  <si>
    <t>上小沢</t>
  </si>
  <si>
    <t>荻野島</t>
  </si>
  <si>
    <t>板倉区小石原</t>
  </si>
  <si>
    <t>粕島</t>
  </si>
  <si>
    <t>相川材木町</t>
  </si>
  <si>
    <t>鴻ノ巣</t>
  </si>
  <si>
    <t>三宝分乙</t>
  </si>
  <si>
    <t>立石</t>
  </si>
  <si>
    <t>沢</t>
  </si>
  <si>
    <t>島見町</t>
  </si>
  <si>
    <t>河渡</t>
  </si>
  <si>
    <t>亀田早通</t>
  </si>
  <si>
    <t>北上新田</t>
  </si>
  <si>
    <t>上道潟</t>
  </si>
  <si>
    <t>内野町</t>
  </si>
  <si>
    <t>潟浦新</t>
  </si>
  <si>
    <t>稲葉町</t>
  </si>
  <si>
    <t>大宮新田</t>
  </si>
  <si>
    <t>貝渕</t>
  </si>
  <si>
    <t>小川</t>
  </si>
  <si>
    <t>西中</t>
  </si>
  <si>
    <t>下大谷</t>
  </si>
  <si>
    <t>漆島</t>
  </si>
  <si>
    <t>島切窪町</t>
  </si>
  <si>
    <t>岩ケ崎</t>
  </si>
  <si>
    <t>小牧</t>
  </si>
  <si>
    <t>小熊</t>
  </si>
  <si>
    <t>板倉区国川</t>
  </si>
  <si>
    <t>嘉瀬島</t>
  </si>
  <si>
    <t>相川栄町</t>
  </si>
  <si>
    <t>大湯温泉</t>
  </si>
  <si>
    <t>雲洞</t>
  </si>
  <si>
    <t>苔実</t>
  </si>
  <si>
    <t>三宝分甲</t>
  </si>
  <si>
    <t>田中</t>
  </si>
  <si>
    <t>下川口</t>
  </si>
  <si>
    <t>下大谷内</t>
  </si>
  <si>
    <t>河渡庚</t>
  </si>
  <si>
    <t>親松</t>
  </si>
  <si>
    <t>亀田本町</t>
  </si>
  <si>
    <t>草水町</t>
  </si>
  <si>
    <t>上八枚</t>
  </si>
  <si>
    <t>内野山手</t>
  </si>
  <si>
    <t>潟頭</t>
  </si>
  <si>
    <t>稲保</t>
  </si>
  <si>
    <t>大面</t>
  </si>
  <si>
    <t>鏡町</t>
  </si>
  <si>
    <t>小国谷</t>
  </si>
  <si>
    <t>西吉谷</t>
  </si>
  <si>
    <t>下高柳</t>
  </si>
  <si>
    <t>上山</t>
  </si>
  <si>
    <t>下新町</t>
  </si>
  <si>
    <t>岩崩</t>
  </si>
  <si>
    <t>角間</t>
  </si>
  <si>
    <t>上百々</t>
  </si>
  <si>
    <t>尾白</t>
  </si>
  <si>
    <t>板倉区菰立</t>
  </si>
  <si>
    <t>相川坂下町</t>
  </si>
  <si>
    <t>枝吉</t>
  </si>
  <si>
    <t>小長谷</t>
  </si>
  <si>
    <t>三宝分丙</t>
  </si>
  <si>
    <t>豊橋</t>
  </si>
  <si>
    <t>下関</t>
  </si>
  <si>
    <t>下土地亀</t>
  </si>
  <si>
    <t>河渡甲</t>
  </si>
  <si>
    <t>鏡が岡</t>
  </si>
  <si>
    <t>亀田緑町</t>
  </si>
  <si>
    <t>栗宮</t>
  </si>
  <si>
    <t>上曲通</t>
  </si>
  <si>
    <t>浦山</t>
  </si>
  <si>
    <t>潟上</t>
  </si>
  <si>
    <t>大谷地</t>
  </si>
  <si>
    <t>笠島</t>
  </si>
  <si>
    <t>奥山新保</t>
  </si>
  <si>
    <t>ひ生</t>
  </si>
  <si>
    <t>下土倉</t>
  </si>
  <si>
    <t>駅通り</t>
  </si>
  <si>
    <t>下関町</t>
  </si>
  <si>
    <t>笹曲</t>
  </si>
  <si>
    <t>梶屋敷</t>
  </si>
  <si>
    <t>上中</t>
  </si>
  <si>
    <t>小山田</t>
  </si>
  <si>
    <t>板倉区坂井</t>
  </si>
  <si>
    <t>勝屋</t>
  </si>
  <si>
    <t>相川左門町</t>
  </si>
  <si>
    <t>小平尾</t>
  </si>
  <si>
    <t>大木六</t>
  </si>
  <si>
    <t>小舟戸</t>
  </si>
  <si>
    <t>白崎</t>
  </si>
  <si>
    <t>下土沢</t>
  </si>
  <si>
    <t>下早通</t>
  </si>
  <si>
    <t>河渡新町</t>
  </si>
  <si>
    <t>亀田四ツ興野</t>
  </si>
  <si>
    <t>車場</t>
  </si>
  <si>
    <t>神屋</t>
  </si>
  <si>
    <t>金池</t>
  </si>
  <si>
    <t>入塩川</t>
  </si>
  <si>
    <t>岡野新田</t>
  </si>
  <si>
    <t>春日</t>
  </si>
  <si>
    <t>東吉谷</t>
  </si>
  <si>
    <t>上条</t>
  </si>
  <si>
    <t>江道</t>
  </si>
  <si>
    <t>下鳥町</t>
  </si>
  <si>
    <t>佐善</t>
  </si>
  <si>
    <t>梶山</t>
  </si>
  <si>
    <t>上中村新田</t>
  </si>
  <si>
    <t>板倉区猿供養寺</t>
  </si>
  <si>
    <t>金沢</t>
  </si>
  <si>
    <t>相川三町目</t>
  </si>
  <si>
    <t>親柄</t>
  </si>
  <si>
    <t>大木六新田</t>
  </si>
  <si>
    <t>小牧台</t>
  </si>
  <si>
    <t>大倉乙</t>
  </si>
  <si>
    <t>鳴滝町</t>
  </si>
  <si>
    <t>蛇喰</t>
  </si>
  <si>
    <t>十二</t>
  </si>
  <si>
    <t>河渡本町</t>
  </si>
  <si>
    <t>春日町</t>
  </si>
  <si>
    <t>こがね町</t>
  </si>
  <si>
    <t>北田中</t>
  </si>
  <si>
    <t>上木島</t>
  </si>
  <si>
    <t>岩田</t>
  </si>
  <si>
    <t>押廻</t>
  </si>
  <si>
    <t>日吉</t>
  </si>
  <si>
    <t>新栄町</t>
  </si>
  <si>
    <t>大池</t>
  </si>
  <si>
    <t>釈迦塚町</t>
  </si>
  <si>
    <t>岩野沢</t>
  </si>
  <si>
    <t>佐渡山</t>
  </si>
  <si>
    <t>上濁川</t>
  </si>
  <si>
    <t>上大蒲原</t>
  </si>
  <si>
    <t>板倉区沢田</t>
  </si>
  <si>
    <t>相川三町目新浜町</t>
  </si>
  <si>
    <t>折立又新田</t>
  </si>
  <si>
    <t>蔵王</t>
  </si>
  <si>
    <t>大倉甲</t>
  </si>
  <si>
    <t>羽黒町</t>
  </si>
  <si>
    <t>勝蔵</t>
  </si>
  <si>
    <t>十二前</t>
  </si>
  <si>
    <t>江南</t>
  </si>
  <si>
    <t>学校裏町</t>
  </si>
  <si>
    <t>木津</t>
  </si>
  <si>
    <t>小口</t>
  </si>
  <si>
    <t>木滑</t>
  </si>
  <si>
    <t>上小吉</t>
  </si>
  <si>
    <t>岩野</t>
    <phoneticPr fontId="1"/>
  </si>
  <si>
    <t>荻堀</t>
  </si>
  <si>
    <t>加納</t>
  </si>
  <si>
    <t>小戸</t>
  </si>
  <si>
    <t>平沢</t>
  </si>
  <si>
    <t>陣ケ峰</t>
  </si>
  <si>
    <t>庄川平町</t>
  </si>
  <si>
    <t>岩船駅前</t>
  </si>
  <si>
    <t>佐渡</t>
  </si>
  <si>
    <t>蒲池</t>
  </si>
  <si>
    <t>上八幡新田</t>
  </si>
  <si>
    <t>上木越</t>
  </si>
  <si>
    <t>板倉区下田屋</t>
  </si>
  <si>
    <t>金田町</t>
  </si>
  <si>
    <t>相川三町目浜町</t>
  </si>
  <si>
    <t>金ケ沢</t>
  </si>
  <si>
    <t>大桑原</t>
  </si>
  <si>
    <t>坂井</t>
  </si>
  <si>
    <t>田沢</t>
  </si>
  <si>
    <t>藤巻</t>
  </si>
  <si>
    <t>蔵田島</t>
  </si>
  <si>
    <t>白勢町</t>
  </si>
  <si>
    <t>向陽</t>
  </si>
  <si>
    <t>学校町通</t>
  </si>
  <si>
    <t>木津工業団地</t>
  </si>
  <si>
    <t>小須戸</t>
  </si>
  <si>
    <t>櫛笥</t>
  </si>
  <si>
    <t>大野町</t>
  </si>
  <si>
    <t>河井</t>
  </si>
  <si>
    <t>上田町</t>
  </si>
  <si>
    <t>小古瀬</t>
  </si>
  <si>
    <t>上方</t>
  </si>
  <si>
    <t>乙次</t>
  </si>
  <si>
    <t>平沢新田</t>
  </si>
  <si>
    <t>庄川町</t>
  </si>
  <si>
    <t>岩船上大町</t>
  </si>
  <si>
    <t>三王渕</t>
  </si>
  <si>
    <t>釜沢</t>
  </si>
  <si>
    <t>上馬場</t>
  </si>
  <si>
    <t>上杉川</t>
  </si>
  <si>
    <t>板倉区下米沢</t>
  </si>
  <si>
    <t>金渕乙</t>
  </si>
  <si>
    <t>相川塩屋町</t>
  </si>
  <si>
    <t>上折立</t>
  </si>
  <si>
    <t>笹口浜</t>
  </si>
  <si>
    <t>津川</t>
  </si>
  <si>
    <t>船橋</t>
  </si>
  <si>
    <t>高瀬</t>
  </si>
  <si>
    <t>新富町</t>
  </si>
  <si>
    <t>小金台</t>
  </si>
  <si>
    <t>上近江</t>
  </si>
  <si>
    <t>久蔵興野</t>
  </si>
  <si>
    <t>古田</t>
  </si>
  <si>
    <t>蜘手興野</t>
  </si>
  <si>
    <t>緒立流通</t>
  </si>
  <si>
    <t>上の原町</t>
  </si>
  <si>
    <t>尾崎</t>
  </si>
  <si>
    <t>上田尻</t>
  </si>
  <si>
    <t>小友</t>
  </si>
  <si>
    <t>船岡</t>
  </si>
  <si>
    <t>神明町</t>
  </si>
  <si>
    <t>大黒沢</t>
  </si>
  <si>
    <t>昭和町</t>
  </si>
  <si>
    <t>岩船上浜町</t>
  </si>
  <si>
    <t>地蔵堂</t>
  </si>
  <si>
    <t>上出</t>
  </si>
  <si>
    <t>上平丸</t>
  </si>
  <si>
    <t>上戸倉</t>
  </si>
  <si>
    <t>板倉区関田</t>
  </si>
  <si>
    <t>金渕甲</t>
  </si>
  <si>
    <t>相川柴町</t>
  </si>
  <si>
    <t>上長鳥新田</t>
  </si>
  <si>
    <t>大里</t>
  </si>
  <si>
    <t>山王</t>
  </si>
  <si>
    <t>綱木</t>
  </si>
  <si>
    <t>別ケ谷</t>
  </si>
  <si>
    <t>高田</t>
  </si>
  <si>
    <t>新鼻</t>
  </si>
  <si>
    <t>小金町</t>
  </si>
  <si>
    <t>上大川前通</t>
  </si>
  <si>
    <t>蔵岡</t>
  </si>
  <si>
    <t>古田ノ内大野開</t>
  </si>
  <si>
    <t>小坂</t>
  </si>
  <si>
    <t>小見郷屋</t>
  </si>
  <si>
    <t>桔梗ケ丘</t>
  </si>
  <si>
    <t>梅田</t>
  </si>
  <si>
    <t>遅場</t>
  </si>
  <si>
    <t>上原</t>
  </si>
  <si>
    <t>砂押新田</t>
  </si>
  <si>
    <t>大白倉</t>
  </si>
  <si>
    <t>新幸町</t>
  </si>
  <si>
    <t>岩船岸見寺町</t>
  </si>
  <si>
    <t>地蔵堂本町</t>
  </si>
  <si>
    <t>上沢</t>
  </si>
  <si>
    <t>上堀之内</t>
  </si>
  <si>
    <t>柄沢</t>
  </si>
  <si>
    <t>板倉区関根</t>
  </si>
  <si>
    <t>上飯塚</t>
  </si>
  <si>
    <t>相川下京町</t>
  </si>
  <si>
    <t>塩沢</t>
  </si>
  <si>
    <t>角島</t>
  </si>
  <si>
    <t>馬草</t>
  </si>
  <si>
    <t>滝原</t>
  </si>
  <si>
    <t>新鼻乙</t>
  </si>
  <si>
    <t>材木町</t>
  </si>
  <si>
    <t>小戸上組</t>
  </si>
  <si>
    <t>小蔵子</t>
  </si>
  <si>
    <t>笠木</t>
  </si>
  <si>
    <t>北野</t>
  </si>
  <si>
    <t>梅野俣</t>
  </si>
  <si>
    <t>落合</t>
  </si>
  <si>
    <t>軽井川</t>
  </si>
  <si>
    <t>貝塚</t>
  </si>
  <si>
    <t>豊久新田</t>
  </si>
  <si>
    <t>狭口</t>
  </si>
  <si>
    <t>太田島</t>
  </si>
  <si>
    <t>神保町</t>
  </si>
  <si>
    <t>岩船上町</t>
  </si>
  <si>
    <t>下粟生津</t>
  </si>
  <si>
    <t>川島</t>
  </si>
  <si>
    <t>板倉区曽根田</t>
  </si>
  <si>
    <t>上一分</t>
  </si>
  <si>
    <t>相川下寺町</t>
  </si>
  <si>
    <t>雁坂下</t>
  </si>
  <si>
    <t>大杉新田</t>
  </si>
  <si>
    <t>塩津</t>
  </si>
  <si>
    <t>釣浜</t>
  </si>
  <si>
    <t>松本</t>
  </si>
  <si>
    <t>辰田新</t>
  </si>
  <si>
    <t>新鼻甲</t>
  </si>
  <si>
    <t>猿ケ馬場</t>
  </si>
  <si>
    <t>上所上</t>
  </si>
  <si>
    <t>駒込</t>
  </si>
  <si>
    <t>小戸下組</t>
  </si>
  <si>
    <t>金巻</t>
  </si>
  <si>
    <t>国見</t>
  </si>
  <si>
    <t>鬼木</t>
  </si>
  <si>
    <t>木沢</t>
  </si>
  <si>
    <t>貝屋</t>
  </si>
  <si>
    <t>本町</t>
  </si>
  <si>
    <t>千刈</t>
  </si>
  <si>
    <t>沖立</t>
  </si>
  <si>
    <t>岩船北浜町</t>
  </si>
  <si>
    <t>下諏訪</t>
  </si>
  <si>
    <t>川詰</t>
  </si>
  <si>
    <t>上四ツ屋</t>
  </si>
  <si>
    <t>川瀬</t>
  </si>
  <si>
    <t>板倉区田井</t>
  </si>
  <si>
    <t>上江端</t>
  </si>
  <si>
    <t>相川下山之神町</t>
  </si>
  <si>
    <t>清本</t>
  </si>
  <si>
    <t>柴橋</t>
  </si>
  <si>
    <t>天満</t>
  </si>
  <si>
    <t>山谷</t>
  </si>
  <si>
    <t>田麦千刈</t>
  </si>
  <si>
    <t>新元島町</t>
  </si>
  <si>
    <t>下山</t>
  </si>
  <si>
    <t>上所中</t>
  </si>
  <si>
    <t>酒屋町</t>
  </si>
  <si>
    <t>子成場</t>
  </si>
  <si>
    <t>山王新田</t>
  </si>
  <si>
    <t>金巻新田</t>
  </si>
  <si>
    <t>久保田</t>
  </si>
  <si>
    <t>浦瀬町</t>
  </si>
  <si>
    <t>鬼木新田</t>
  </si>
  <si>
    <t>北条</t>
  </si>
  <si>
    <t>加治万代</t>
  </si>
  <si>
    <t>真人町</t>
  </si>
  <si>
    <t>大郷町</t>
  </si>
  <si>
    <t>杉澤町</t>
  </si>
  <si>
    <t>岩船地蔵町</t>
  </si>
  <si>
    <t>川上</t>
  </si>
  <si>
    <t>川内</t>
  </si>
  <si>
    <t>板倉区高野</t>
  </si>
  <si>
    <t>上蔵野</t>
  </si>
  <si>
    <t>相川新五郎町</t>
  </si>
  <si>
    <t>栗山</t>
  </si>
  <si>
    <t>岡</t>
  </si>
  <si>
    <t>下赤谷</t>
  </si>
  <si>
    <t>豊川乙</t>
  </si>
  <si>
    <t>吉川</t>
  </si>
  <si>
    <t>中束</t>
  </si>
  <si>
    <t>須戸</t>
  </si>
  <si>
    <t>紫竹</t>
  </si>
  <si>
    <t>小向</t>
  </si>
  <si>
    <t>七軒</t>
  </si>
  <si>
    <t>上新栄町</t>
  </si>
  <si>
    <t>熊谷</t>
  </si>
  <si>
    <t>瓜生</t>
  </si>
  <si>
    <t>帯織</t>
  </si>
  <si>
    <t>北園町</t>
  </si>
  <si>
    <t>片桐</t>
  </si>
  <si>
    <t>南荷頃</t>
  </si>
  <si>
    <t>高須町</t>
  </si>
  <si>
    <t>苧島</t>
  </si>
  <si>
    <t>反田町</t>
  </si>
  <si>
    <t>岩船下大町</t>
  </si>
  <si>
    <t>新興野</t>
  </si>
  <si>
    <t>鬼舞</t>
  </si>
  <si>
    <t>木越</t>
  </si>
  <si>
    <t>板倉区達野</t>
  </si>
  <si>
    <t>上黒瀬</t>
  </si>
  <si>
    <t>相川新材木町</t>
  </si>
  <si>
    <t>小出島</t>
  </si>
  <si>
    <t>下荒沢</t>
  </si>
  <si>
    <t>豊川甲</t>
  </si>
  <si>
    <t>吉水</t>
  </si>
  <si>
    <t>沼</t>
  </si>
  <si>
    <t>すみれ野</t>
  </si>
  <si>
    <t>紫竹卸新町</t>
  </si>
  <si>
    <t>川岸町</t>
  </si>
  <si>
    <t>五月町</t>
  </si>
  <si>
    <t>小屋場</t>
  </si>
  <si>
    <t>七軒町</t>
  </si>
  <si>
    <t>神山</t>
  </si>
  <si>
    <t>桑山</t>
  </si>
  <si>
    <t>上沼新田</t>
  </si>
  <si>
    <t>貝喰新田</t>
  </si>
  <si>
    <t>北半田</t>
  </si>
  <si>
    <t>元町</t>
  </si>
  <si>
    <t>海老</t>
  </si>
  <si>
    <t>田井町</t>
  </si>
  <si>
    <t>岩船下浜町</t>
  </si>
  <si>
    <t>新生町</t>
  </si>
  <si>
    <t>京ケ峰</t>
  </si>
  <si>
    <t>北田屋新田</t>
  </si>
  <si>
    <t>木越荒屋</t>
  </si>
  <si>
    <t>板倉区田屋</t>
  </si>
  <si>
    <t>上小中山</t>
  </si>
  <si>
    <t>相川新西坂町</t>
  </si>
  <si>
    <t>越又</t>
  </si>
  <si>
    <t>奥</t>
  </si>
  <si>
    <t>下江端</t>
  </si>
  <si>
    <t>豊川丙</t>
  </si>
  <si>
    <t>深沢</t>
  </si>
  <si>
    <t>太子堂</t>
  </si>
  <si>
    <t>紫竹山</t>
  </si>
  <si>
    <t>川端町</t>
  </si>
  <si>
    <t>早苗</t>
  </si>
  <si>
    <t>さつき野</t>
  </si>
  <si>
    <t>清水</t>
  </si>
  <si>
    <t>亀貝</t>
  </si>
  <si>
    <t>高野宮</t>
  </si>
  <si>
    <t>海老島勇次新田</t>
  </si>
  <si>
    <t>鹿熊</t>
  </si>
  <si>
    <t>希望が丘</t>
  </si>
  <si>
    <t>天神林</t>
  </si>
  <si>
    <t>加賀糸屋町</t>
  </si>
  <si>
    <t>田之尻町</t>
  </si>
  <si>
    <t>岩船新田町</t>
  </si>
  <si>
    <t>新長</t>
  </si>
  <si>
    <t>清崎</t>
  </si>
  <si>
    <t>経塚町</t>
  </si>
  <si>
    <t>北五泉駅前</t>
  </si>
  <si>
    <t>板倉区筒方</t>
  </si>
  <si>
    <t>上坂町</t>
  </si>
  <si>
    <t>相川新浜町</t>
  </si>
  <si>
    <t>古新田</t>
  </si>
  <si>
    <t>思川</t>
  </si>
  <si>
    <t>下城塚</t>
  </si>
  <si>
    <t>豊実</t>
  </si>
  <si>
    <t>平内新</t>
  </si>
  <si>
    <t>高森</t>
  </si>
  <si>
    <t>下木戸</t>
  </si>
  <si>
    <t>神道寺</t>
  </si>
  <si>
    <t>三條岡</t>
  </si>
  <si>
    <t>三枚潟</t>
  </si>
  <si>
    <t>下木山</t>
  </si>
  <si>
    <t>勘助郷屋</t>
  </si>
  <si>
    <t>河間</t>
  </si>
  <si>
    <t>王番田町</t>
  </si>
  <si>
    <t>篭場</t>
  </si>
  <si>
    <t>旧広田</t>
  </si>
  <si>
    <t>金塚</t>
  </si>
  <si>
    <t>薮川</t>
  </si>
  <si>
    <t>中大谷</t>
  </si>
  <si>
    <t>月見台</t>
  </si>
  <si>
    <t>岩船縦新町</t>
  </si>
  <si>
    <t>水道町</t>
  </si>
  <si>
    <t>崩</t>
  </si>
  <si>
    <t>窪田新田</t>
  </si>
  <si>
    <t>切畑</t>
  </si>
  <si>
    <t>板倉区戸狩</t>
  </si>
  <si>
    <t>上関口</t>
  </si>
  <si>
    <t>相川炭屋町</t>
  </si>
  <si>
    <t>小庭名</t>
  </si>
  <si>
    <t>欠之上</t>
  </si>
  <si>
    <t>下高田</t>
  </si>
  <si>
    <t>取上</t>
  </si>
  <si>
    <t>朴坂</t>
  </si>
  <si>
    <t>高森新田</t>
  </si>
  <si>
    <t>白銀</t>
  </si>
  <si>
    <t>神道寺南</t>
  </si>
  <si>
    <t>三百地</t>
  </si>
  <si>
    <t>下塩俵</t>
  </si>
  <si>
    <t>北場</t>
  </si>
  <si>
    <t>五ケ浜</t>
  </si>
  <si>
    <t>大荒戸町</t>
  </si>
  <si>
    <t>笠堀</t>
  </si>
  <si>
    <t>鯨波</t>
  </si>
  <si>
    <t>金谷</t>
  </si>
  <si>
    <t>山本</t>
  </si>
  <si>
    <t>長谷</t>
  </si>
  <si>
    <t>椿澤町</t>
  </si>
  <si>
    <t>岩船中新町</t>
  </si>
  <si>
    <t>杉名</t>
  </si>
  <si>
    <t>窪松原</t>
  </si>
  <si>
    <t>熊沢</t>
  </si>
  <si>
    <t>板倉区長塚</t>
  </si>
  <si>
    <t>上高関</t>
  </si>
  <si>
    <t>相川諏訪町</t>
  </si>
  <si>
    <t>小庭名新田</t>
  </si>
  <si>
    <t>片田</t>
  </si>
  <si>
    <t>下館</t>
  </si>
  <si>
    <t>松ケ丘</t>
  </si>
  <si>
    <t>太夫浜</t>
  </si>
  <si>
    <t>新石山</t>
  </si>
  <si>
    <t>蒲原町</t>
  </si>
  <si>
    <t>下興野町</t>
  </si>
  <si>
    <t>下道潟</t>
  </si>
  <si>
    <t>木場</t>
  </si>
  <si>
    <t>五之上</t>
  </si>
  <si>
    <t>大川戸</t>
  </si>
  <si>
    <t>片口</t>
  </si>
  <si>
    <t>黒滝</t>
  </si>
  <si>
    <t>金山</t>
  </si>
  <si>
    <t>仲町</t>
  </si>
  <si>
    <t>片桐山</t>
  </si>
  <si>
    <t>戸代新田町</t>
  </si>
  <si>
    <t>岩船三日市</t>
  </si>
  <si>
    <t>杉柳</t>
  </si>
  <si>
    <t>来海沢</t>
  </si>
  <si>
    <t>栗原</t>
  </si>
  <si>
    <t>熊野堂</t>
  </si>
  <si>
    <t>板倉区中之宮</t>
  </si>
  <si>
    <t>上高田</t>
  </si>
  <si>
    <t>相川大工町</t>
  </si>
  <si>
    <t>佐梨</t>
  </si>
  <si>
    <t>蟹沢新田</t>
  </si>
  <si>
    <t>地本</t>
  </si>
  <si>
    <t>中ノ沢</t>
  </si>
  <si>
    <t>松平</t>
  </si>
  <si>
    <t>太夫浜新町</t>
  </si>
  <si>
    <t>新岡山</t>
  </si>
  <si>
    <t>北大畑町</t>
  </si>
  <si>
    <t>下早通柳田</t>
  </si>
  <si>
    <t>下新</t>
  </si>
  <si>
    <t>下八枚</t>
  </si>
  <si>
    <t>木山</t>
  </si>
  <si>
    <t>小吉</t>
  </si>
  <si>
    <t>大川原町</t>
  </si>
  <si>
    <t>嘉坪川</t>
  </si>
  <si>
    <t>久米</t>
  </si>
  <si>
    <t>釜杭</t>
  </si>
  <si>
    <t>横渡</t>
  </si>
  <si>
    <t>中村</t>
  </si>
  <si>
    <t>栃栄町</t>
  </si>
  <si>
    <t>岩船港町</t>
  </si>
  <si>
    <t>雀森</t>
  </si>
  <si>
    <t>越</t>
  </si>
  <si>
    <t>毛祝坂</t>
  </si>
  <si>
    <t>暮坪</t>
  </si>
  <si>
    <t>板倉区長嶺</t>
  </si>
  <si>
    <t>相川中京町</t>
  </si>
  <si>
    <t>下倉</t>
  </si>
  <si>
    <t>樺野沢</t>
  </si>
  <si>
    <t>十二天</t>
  </si>
  <si>
    <t>七名乙</t>
  </si>
  <si>
    <t>南赤谷</t>
  </si>
  <si>
    <t>太郎代</t>
  </si>
  <si>
    <t>新川町</t>
  </si>
  <si>
    <t>北多門町</t>
  </si>
  <si>
    <t>鐘木</t>
  </si>
  <si>
    <t>下曲通</t>
  </si>
  <si>
    <t>黒鳥</t>
  </si>
  <si>
    <t>栄</t>
  </si>
  <si>
    <t>鹿峠</t>
  </si>
  <si>
    <t>剣野</t>
  </si>
  <si>
    <t>上赤谷</t>
  </si>
  <si>
    <t>四ツ子</t>
  </si>
  <si>
    <t>西山</t>
  </si>
  <si>
    <t>栃窪町</t>
  </si>
  <si>
    <t>岩船横新町</t>
  </si>
  <si>
    <t>砂子塚</t>
  </si>
  <si>
    <t>御前山</t>
  </si>
  <si>
    <t>工団町</t>
  </si>
  <si>
    <t>郷屋川</t>
  </si>
  <si>
    <t>板倉区中四ツ屋</t>
  </si>
  <si>
    <t>上中野目</t>
  </si>
  <si>
    <t>相川長坂町</t>
  </si>
  <si>
    <t>渋川</t>
  </si>
  <si>
    <t>樺野沢新田</t>
  </si>
  <si>
    <t>七名甲</t>
  </si>
  <si>
    <t>南中</t>
  </si>
  <si>
    <t>つくし野</t>
  </si>
  <si>
    <t>新松崎</t>
  </si>
  <si>
    <t>北浜通</t>
  </si>
  <si>
    <t>城所</t>
  </si>
  <si>
    <t>新金沢町</t>
  </si>
  <si>
    <t>下山崎</t>
  </si>
  <si>
    <t>小新</t>
  </si>
  <si>
    <t>大島新町</t>
  </si>
  <si>
    <t>金子新田</t>
  </si>
  <si>
    <t>剣野町</t>
  </si>
  <si>
    <t>上荒沢</t>
  </si>
  <si>
    <t>両新田</t>
  </si>
  <si>
    <t>番田</t>
  </si>
  <si>
    <t>上新井</t>
  </si>
  <si>
    <t>鳥屋脇町</t>
  </si>
  <si>
    <t>関崎</t>
  </si>
  <si>
    <t>小滝</t>
  </si>
  <si>
    <t>国賀</t>
  </si>
  <si>
    <t>小搦</t>
  </si>
  <si>
    <t>板倉区機織</t>
  </si>
  <si>
    <t>上西野</t>
  </si>
  <si>
    <t>相川中寺町</t>
  </si>
  <si>
    <t>下折立</t>
  </si>
  <si>
    <t>上出浦</t>
  </si>
  <si>
    <t>新舘</t>
  </si>
  <si>
    <t>西</t>
  </si>
  <si>
    <t>宮前</t>
  </si>
  <si>
    <t>東栄町</t>
  </si>
  <si>
    <t>北毘沙門町</t>
  </si>
  <si>
    <t>城山</t>
  </si>
  <si>
    <t>新郷屋</t>
  </si>
  <si>
    <t>十五間</t>
  </si>
  <si>
    <t>小新大通</t>
  </si>
  <si>
    <t>桜林</t>
  </si>
  <si>
    <t>大島本町</t>
  </si>
  <si>
    <t>上大浦</t>
  </si>
  <si>
    <t>向陽町</t>
  </si>
  <si>
    <t>上石川</t>
  </si>
  <si>
    <t>若葉</t>
  </si>
  <si>
    <t>上川町</t>
  </si>
  <si>
    <t>名木野町</t>
  </si>
  <si>
    <t>牛屋</t>
  </si>
  <si>
    <t>杣木</t>
  </si>
  <si>
    <t>木浦</t>
  </si>
  <si>
    <t>小局</t>
  </si>
  <si>
    <t>板倉区針</t>
  </si>
  <si>
    <t>上西山</t>
  </si>
  <si>
    <t>相川濁川町</t>
  </si>
  <si>
    <t>下島</t>
  </si>
  <si>
    <t>上十日町</t>
  </si>
  <si>
    <t>新和町</t>
  </si>
  <si>
    <t>野村</t>
  </si>
  <si>
    <t>八ツ口</t>
  </si>
  <si>
    <t>樋ノ入</t>
  </si>
  <si>
    <t>末広町</t>
  </si>
  <si>
    <t>寄附町</t>
  </si>
  <si>
    <t>砂岡</t>
  </si>
  <si>
    <t>新保</t>
  </si>
  <si>
    <t>十二道島</t>
  </si>
  <si>
    <t>小新西</t>
  </si>
  <si>
    <t>真田</t>
  </si>
  <si>
    <t>大積折渡町</t>
  </si>
  <si>
    <t>上須頃</t>
  </si>
  <si>
    <t>上今泉</t>
  </si>
  <si>
    <t>前須田</t>
  </si>
  <si>
    <t>上組</t>
  </si>
  <si>
    <t>新潟西町</t>
  </si>
  <si>
    <t>鵜泊</t>
  </si>
  <si>
    <t>大保</t>
  </si>
  <si>
    <t>木成</t>
  </si>
  <si>
    <t>五泉</t>
  </si>
  <si>
    <t>板倉区東山寺</t>
  </si>
  <si>
    <t>上福岡</t>
  </si>
  <si>
    <t>相川西坂町</t>
  </si>
  <si>
    <t>下新田</t>
  </si>
  <si>
    <t>菅田</t>
  </si>
  <si>
    <t>花立</t>
  </si>
  <si>
    <t>鳥屋</t>
  </si>
  <si>
    <t>太平</t>
  </si>
  <si>
    <t>砂崩</t>
  </si>
  <si>
    <t>上下諏訪木</t>
  </si>
  <si>
    <t>小新南</t>
  </si>
  <si>
    <t>猿ケ瀬</t>
  </si>
  <si>
    <t>大積熊上町</t>
  </si>
  <si>
    <t>上保内</t>
  </si>
  <si>
    <t>小黒須</t>
  </si>
  <si>
    <t>上楠川</t>
  </si>
  <si>
    <t>松坂町</t>
  </si>
  <si>
    <t>蒲生</t>
  </si>
  <si>
    <t>新潟東町</t>
  </si>
  <si>
    <t>鵜渡路</t>
  </si>
  <si>
    <t>高木</t>
  </si>
  <si>
    <t>桜木</t>
  </si>
  <si>
    <t>小濁</t>
  </si>
  <si>
    <t>小面谷</t>
  </si>
  <si>
    <t>板倉区福王寺</t>
  </si>
  <si>
    <t>上山田</t>
  </si>
  <si>
    <t>相川二町目</t>
  </si>
  <si>
    <t>下田</t>
  </si>
  <si>
    <t>上原新田</t>
  </si>
  <si>
    <t>須巻</t>
  </si>
  <si>
    <t>払川</t>
  </si>
  <si>
    <t>長戸</t>
  </si>
  <si>
    <t>宝町</t>
  </si>
  <si>
    <t>窪田町</t>
  </si>
  <si>
    <t>砂山</t>
  </si>
  <si>
    <t>水田</t>
  </si>
  <si>
    <t>庄瀬</t>
  </si>
  <si>
    <t>小瀬</t>
  </si>
  <si>
    <t>三角野新田</t>
  </si>
  <si>
    <t>大積千本町</t>
  </si>
  <si>
    <t>上谷地</t>
  </si>
  <si>
    <t>上小松</t>
  </si>
  <si>
    <t>皆川</t>
  </si>
  <si>
    <t>河内町</t>
  </si>
  <si>
    <t>新潟町</t>
  </si>
  <si>
    <t>舘野</t>
  </si>
  <si>
    <t>指塩</t>
  </si>
  <si>
    <t>小原新田</t>
  </si>
  <si>
    <t>小流</t>
  </si>
  <si>
    <t>板倉区不動新田</t>
  </si>
  <si>
    <t>上山屋</t>
  </si>
  <si>
    <t>相川二町目新浜町</t>
  </si>
  <si>
    <t>新道島</t>
  </si>
  <si>
    <t>上一日市</t>
  </si>
  <si>
    <t>東山</t>
  </si>
  <si>
    <t>若山</t>
  </si>
  <si>
    <t>長戸呂</t>
  </si>
  <si>
    <t>竹尾</t>
  </si>
  <si>
    <t>京王</t>
  </si>
  <si>
    <t>諏訪</t>
  </si>
  <si>
    <t>善道町</t>
  </si>
  <si>
    <t>次郎右エ門興野</t>
  </si>
  <si>
    <t>小針</t>
  </si>
  <si>
    <t>三方</t>
  </si>
  <si>
    <t>大積善間町</t>
  </si>
  <si>
    <t>川通中町</t>
  </si>
  <si>
    <t>上三光</t>
  </si>
  <si>
    <t>都ケ丘</t>
  </si>
  <si>
    <t>川治</t>
  </si>
  <si>
    <t>仁嘉町</t>
  </si>
  <si>
    <t>海老江</t>
  </si>
  <si>
    <t>田中新</t>
  </si>
  <si>
    <t>猿倉</t>
  </si>
  <si>
    <t>小丸山新田</t>
  </si>
  <si>
    <t>笹野町</t>
  </si>
  <si>
    <t>板倉区別所</t>
  </si>
  <si>
    <t>川岡</t>
  </si>
  <si>
    <t>相川二町目浜町</t>
  </si>
  <si>
    <t>上薬師堂</t>
  </si>
  <si>
    <t>関沢</t>
  </si>
  <si>
    <t>日出谷</t>
  </si>
  <si>
    <t>蕨野</t>
  </si>
  <si>
    <t>長戸呂新田</t>
  </si>
  <si>
    <t>竹尾卸新町</t>
  </si>
  <si>
    <t>高志</t>
  </si>
  <si>
    <t>清五郎</t>
  </si>
  <si>
    <t>田家</t>
  </si>
  <si>
    <t>白根</t>
  </si>
  <si>
    <t>小針が丘</t>
  </si>
  <si>
    <t>下木島</t>
  </si>
  <si>
    <t>大積高鳥町</t>
  </si>
  <si>
    <t>北五百川</t>
  </si>
  <si>
    <t>小田山新田</t>
  </si>
  <si>
    <t>上寺内</t>
  </si>
  <si>
    <t>宮寄上</t>
  </si>
  <si>
    <t>川治下町</t>
  </si>
  <si>
    <t>西今町</t>
  </si>
  <si>
    <t>大欠</t>
  </si>
  <si>
    <t>児ノ木</t>
  </si>
  <si>
    <t>坂井新田</t>
  </si>
  <si>
    <t>笹堀</t>
  </si>
  <si>
    <t>板倉区緑ケ丘</t>
  </si>
  <si>
    <t>相川羽田町</t>
  </si>
  <si>
    <t>新保新田</t>
  </si>
  <si>
    <t>川窪</t>
  </si>
  <si>
    <t>高野</t>
  </si>
  <si>
    <t>日野川乙</t>
  </si>
  <si>
    <t>長場</t>
  </si>
  <si>
    <t>児池</t>
  </si>
  <si>
    <t>沢海</t>
  </si>
  <si>
    <t>大安寺</t>
  </si>
  <si>
    <t>白根東町</t>
  </si>
  <si>
    <t>小針上山</t>
  </si>
  <si>
    <t>大積田代町</t>
  </si>
  <si>
    <t>矢立</t>
  </si>
  <si>
    <t>川原町</t>
  </si>
  <si>
    <t>速水町</t>
  </si>
  <si>
    <t>大栗田</t>
  </si>
  <si>
    <t>長所</t>
  </si>
  <si>
    <t>島道</t>
  </si>
  <si>
    <t>笹目</t>
  </si>
  <si>
    <t>板倉区南中島</t>
  </si>
  <si>
    <t>川前</t>
  </si>
  <si>
    <t>相川羽田村</t>
  </si>
  <si>
    <t>須川</t>
  </si>
  <si>
    <t>鷹ノ巣</t>
  </si>
  <si>
    <t>日野川甲</t>
  </si>
  <si>
    <t>名目所</t>
  </si>
  <si>
    <t>長者町</t>
  </si>
  <si>
    <t>湖南</t>
  </si>
  <si>
    <t>曽川</t>
  </si>
  <si>
    <t>白根魚町</t>
  </si>
  <si>
    <t>小針台</t>
  </si>
  <si>
    <t>下和納</t>
  </si>
  <si>
    <t>大積灰下町</t>
  </si>
  <si>
    <t>北新保</t>
  </si>
  <si>
    <t>上館</t>
  </si>
  <si>
    <t>柳町</t>
  </si>
  <si>
    <t>木落</t>
  </si>
  <si>
    <t>東今町</t>
  </si>
  <si>
    <t>大毎</t>
  </si>
  <si>
    <t>長辰</t>
  </si>
  <si>
    <t>清水山</t>
  </si>
  <si>
    <t>坂口新田</t>
  </si>
  <si>
    <t>佐取</t>
  </si>
  <si>
    <t>板倉区南四ツ屋新田</t>
  </si>
  <si>
    <t>相川広間町</t>
  </si>
  <si>
    <t>須原</t>
  </si>
  <si>
    <t>君帰</t>
  </si>
  <si>
    <t>高野村新田</t>
  </si>
  <si>
    <t>日野川丙</t>
  </si>
  <si>
    <t>新井郷</t>
  </si>
  <si>
    <t>月見町</t>
  </si>
  <si>
    <t>小張木</t>
  </si>
  <si>
    <t>楚川</t>
  </si>
  <si>
    <t>滝谷町</t>
  </si>
  <si>
    <t>白根水道町</t>
  </si>
  <si>
    <t>小針西</t>
  </si>
  <si>
    <t>称名</t>
  </si>
  <si>
    <t>大積三島谷町</t>
  </si>
  <si>
    <t>北中</t>
  </si>
  <si>
    <t>上内竹</t>
  </si>
  <si>
    <t>山島新田</t>
  </si>
  <si>
    <t>桔梗原</t>
  </si>
  <si>
    <t>福島町</t>
  </si>
  <si>
    <t>次新</t>
  </si>
  <si>
    <t>下出</t>
  </si>
  <si>
    <t>坂下新田</t>
  </si>
  <si>
    <t>猿橋</t>
  </si>
  <si>
    <t>板倉区宮島</t>
  </si>
  <si>
    <t>相川水金町</t>
  </si>
  <si>
    <t>諏訪町</t>
  </si>
  <si>
    <t>君沢</t>
  </si>
  <si>
    <t>高橋</t>
  </si>
  <si>
    <t>平堀</t>
  </si>
  <si>
    <t>新崎</t>
  </si>
  <si>
    <t>津島屋</t>
  </si>
  <si>
    <t>曽野木</t>
  </si>
  <si>
    <t>滝谷本町</t>
  </si>
  <si>
    <t>白根ノ内七軒</t>
  </si>
  <si>
    <t>小針藤山</t>
  </si>
  <si>
    <t>白鳥</t>
  </si>
  <si>
    <t>大積町</t>
  </si>
  <si>
    <t>北入蔵</t>
  </si>
  <si>
    <t>桜木町</t>
  </si>
  <si>
    <t>上中江</t>
  </si>
  <si>
    <t>八幡</t>
  </si>
  <si>
    <t>北鐙坂</t>
  </si>
  <si>
    <t>双葉町</t>
  </si>
  <si>
    <t>大須戸</t>
  </si>
  <si>
    <t>燕</t>
  </si>
  <si>
    <t>上覚</t>
  </si>
  <si>
    <t>猿和田</t>
  </si>
  <si>
    <t>板倉区山越</t>
  </si>
  <si>
    <t>京ケ島</t>
  </si>
  <si>
    <t>相川味噌屋町</t>
  </si>
  <si>
    <t>外山</t>
  </si>
  <si>
    <t>京岡</t>
  </si>
  <si>
    <t>高畑</t>
  </si>
  <si>
    <t>広沢</t>
  </si>
  <si>
    <t>濁川</t>
  </si>
  <si>
    <t>寺山</t>
  </si>
  <si>
    <t>幸西</t>
  </si>
  <si>
    <t>太右エ門新田</t>
  </si>
  <si>
    <t>田島</t>
  </si>
  <si>
    <t>白根日の出町</t>
  </si>
  <si>
    <t>小針南</t>
  </si>
  <si>
    <t>大手通</t>
  </si>
  <si>
    <t>北野新田</t>
  </si>
  <si>
    <t>佐藤池新田</t>
  </si>
  <si>
    <t>上中沢</t>
  </si>
  <si>
    <t>横江</t>
  </si>
  <si>
    <t>北新田</t>
  </si>
  <si>
    <t>傍所町</t>
  </si>
  <si>
    <t>道金</t>
  </si>
  <si>
    <t>真光寺</t>
  </si>
  <si>
    <t>三本木新田</t>
  </si>
  <si>
    <t>三本木</t>
  </si>
  <si>
    <t>板倉区山部</t>
  </si>
  <si>
    <t>京ケ瀬工業団地</t>
  </si>
  <si>
    <t>相川南沢町</t>
  </si>
  <si>
    <t>高倉</t>
  </si>
  <si>
    <t>京岡新田</t>
  </si>
  <si>
    <t>竹島</t>
  </si>
  <si>
    <t>広谷乙</t>
  </si>
  <si>
    <t>西名目所</t>
  </si>
  <si>
    <t>東新町</t>
  </si>
  <si>
    <t>俵柳</t>
  </si>
  <si>
    <t>出戸</t>
  </si>
  <si>
    <t>白根古川</t>
  </si>
  <si>
    <t>小針南台</t>
  </si>
  <si>
    <t>鱸</t>
  </si>
  <si>
    <t>大沼新田</t>
  </si>
  <si>
    <t>北四日町</t>
  </si>
  <si>
    <t>佐水</t>
  </si>
  <si>
    <t>上中山</t>
  </si>
  <si>
    <t>若宮町</t>
  </si>
  <si>
    <t>儀明</t>
  </si>
  <si>
    <t>細越</t>
  </si>
  <si>
    <t>大代</t>
  </si>
  <si>
    <t>殿島</t>
  </si>
  <si>
    <t>新鉄</t>
  </si>
  <si>
    <t>志</t>
  </si>
  <si>
    <t>下阿弥陀瀬</t>
  </si>
  <si>
    <t>板倉区横町</t>
  </si>
  <si>
    <t>切梅新田</t>
  </si>
  <si>
    <t>相川八百屋町</t>
  </si>
  <si>
    <t>田川</t>
  </si>
  <si>
    <t>桐沢</t>
  </si>
  <si>
    <t>築地</t>
  </si>
  <si>
    <t>広谷甲</t>
  </si>
  <si>
    <t>灰塚</t>
  </si>
  <si>
    <t>東明</t>
  </si>
  <si>
    <t>魁町</t>
  </si>
  <si>
    <t>茅野山</t>
  </si>
  <si>
    <t>中沢町</t>
  </si>
  <si>
    <t>白根四ツ興野</t>
  </si>
  <si>
    <t>小平方</t>
  </si>
  <si>
    <t>善光寺</t>
  </si>
  <si>
    <t>九之曽根</t>
  </si>
  <si>
    <t>三和町</t>
    <phoneticPr fontId="1"/>
  </si>
  <si>
    <t>上羽津</t>
  </si>
  <si>
    <t>桐山</t>
  </si>
  <si>
    <t>堀溝町</t>
  </si>
  <si>
    <t>富永</t>
  </si>
  <si>
    <t>東雲町</t>
  </si>
  <si>
    <t>下大蒲原</t>
  </si>
  <si>
    <t>板倉区吉増</t>
  </si>
  <si>
    <t>草水</t>
  </si>
  <si>
    <t>相川弥十郎町</t>
  </si>
  <si>
    <t>滝之又</t>
  </si>
  <si>
    <t>黒土</t>
  </si>
  <si>
    <t>築地新</t>
  </si>
  <si>
    <t>広谷丙</t>
  </si>
  <si>
    <t>白新町</t>
  </si>
  <si>
    <t>中木戸</t>
  </si>
  <si>
    <t>手代山</t>
  </si>
  <si>
    <t>中新田</t>
  </si>
  <si>
    <t>善光寺村受</t>
  </si>
  <si>
    <t>大曲戸</t>
  </si>
  <si>
    <t>蔵内</t>
  </si>
  <si>
    <t>椎谷</t>
  </si>
  <si>
    <t>木和田原</t>
  </si>
  <si>
    <t>本所</t>
  </si>
  <si>
    <t>大谷沢</t>
  </si>
  <si>
    <t>富永十兵衛新田</t>
  </si>
  <si>
    <t>杉之当</t>
  </si>
  <si>
    <t>渋江町</t>
  </si>
  <si>
    <t>板倉区米増</t>
  </si>
  <si>
    <t>相川夕白町</t>
  </si>
  <si>
    <t>田小屋</t>
  </si>
  <si>
    <t>黒土新田</t>
  </si>
  <si>
    <t>土作</t>
  </si>
  <si>
    <t>福取</t>
  </si>
  <si>
    <t>浜浦</t>
  </si>
  <si>
    <t>中興野</t>
  </si>
  <si>
    <t>笹口</t>
  </si>
  <si>
    <t>所島</t>
  </si>
  <si>
    <t>中野</t>
  </si>
  <si>
    <t>新山崎町</t>
  </si>
  <si>
    <t>坂井砂山</t>
  </si>
  <si>
    <t>曽根</t>
  </si>
  <si>
    <t>大曲戸新田</t>
  </si>
  <si>
    <t>栗林</t>
  </si>
  <si>
    <t>清水谷</t>
  </si>
  <si>
    <t>川尻</t>
  </si>
  <si>
    <t>倉下</t>
  </si>
  <si>
    <t>大津</t>
  </si>
  <si>
    <t>中川</t>
  </si>
  <si>
    <t>須沢</t>
  </si>
  <si>
    <t>下濁川</t>
  </si>
  <si>
    <t>市野江</t>
  </si>
  <si>
    <t>窪川原</t>
  </si>
  <si>
    <t>相川四町目</t>
  </si>
  <si>
    <t>田尻</t>
  </si>
  <si>
    <t>五箇</t>
  </si>
  <si>
    <t>つつじが丘</t>
  </si>
  <si>
    <t>古岐</t>
  </si>
  <si>
    <t>早通</t>
  </si>
  <si>
    <t>中島</t>
  </si>
  <si>
    <t>三和町</t>
  </si>
  <si>
    <t>泥潟</t>
  </si>
  <si>
    <t>親和町</t>
  </si>
  <si>
    <t>坂井東</t>
  </si>
  <si>
    <t>下大新田</t>
  </si>
  <si>
    <t>北中江</t>
  </si>
  <si>
    <t>倉俣</t>
  </si>
  <si>
    <t>本明町</t>
  </si>
  <si>
    <t>砂場</t>
  </si>
  <si>
    <t>下平丸</t>
  </si>
  <si>
    <t>下杉川</t>
  </si>
  <si>
    <t>稲</t>
  </si>
  <si>
    <t>熊居新田</t>
  </si>
  <si>
    <t>相川四町目浜町</t>
  </si>
  <si>
    <t>田戸</t>
  </si>
  <si>
    <t>小木六</t>
  </si>
  <si>
    <t>鼓岡</t>
  </si>
  <si>
    <t>早通北</t>
  </si>
  <si>
    <t>中野山</t>
  </si>
  <si>
    <t>汐見台</t>
  </si>
  <si>
    <t>直り山</t>
  </si>
  <si>
    <t>七日町</t>
  </si>
  <si>
    <t>杉菜</t>
  </si>
  <si>
    <t>大宮町</t>
  </si>
  <si>
    <t>桑切</t>
  </si>
  <si>
    <t>下方</t>
  </si>
  <si>
    <t>北蓑口</t>
  </si>
  <si>
    <t>鍬柄沢</t>
  </si>
  <si>
    <t>緑町</t>
  </si>
  <si>
    <t>中諏訪</t>
  </si>
  <si>
    <t>仙納</t>
  </si>
  <si>
    <t>下町</t>
  </si>
  <si>
    <t>下戸倉</t>
  </si>
  <si>
    <t>稲田</t>
  </si>
  <si>
    <t>熊堂</t>
  </si>
  <si>
    <t>相川六右衛門町</t>
  </si>
  <si>
    <t>国際町</t>
  </si>
  <si>
    <t>坪穴</t>
  </si>
  <si>
    <t>三方乙</t>
  </si>
  <si>
    <t>早通南</t>
  </si>
  <si>
    <t>長潟（丁目）</t>
  </si>
  <si>
    <t>新津</t>
  </si>
  <si>
    <t>助次右エ門組</t>
  </si>
  <si>
    <t>新田</t>
  </si>
  <si>
    <t>竹野町</t>
  </si>
  <si>
    <t>高安寺</t>
  </si>
  <si>
    <t>下田尻</t>
  </si>
  <si>
    <t>切梅</t>
  </si>
  <si>
    <t>南本町</t>
  </si>
  <si>
    <t>大場沢</t>
  </si>
  <si>
    <t>長渡</t>
  </si>
  <si>
    <t>大王</t>
  </si>
  <si>
    <t>神宮寺</t>
  </si>
  <si>
    <t>尻上</t>
  </si>
  <si>
    <t>稲谷</t>
  </si>
  <si>
    <t>中家</t>
  </si>
  <si>
    <t>東牧</t>
  </si>
  <si>
    <t>三方甲</t>
  </si>
  <si>
    <t>錦町</t>
  </si>
  <si>
    <t>長潟（番地）</t>
  </si>
  <si>
    <t>新津東町</t>
  </si>
  <si>
    <t>蔵主</t>
  </si>
  <si>
    <t>新通</t>
  </si>
  <si>
    <t>津雲田</t>
  </si>
  <si>
    <t>興野</t>
  </si>
  <si>
    <t>熊出</t>
  </si>
  <si>
    <t>源田</t>
  </si>
  <si>
    <t>嶺崎</t>
  </si>
  <si>
    <t>新堀</t>
  </si>
  <si>
    <t>大工屋敷</t>
  </si>
  <si>
    <t>城下</t>
  </si>
  <si>
    <t>下条町</t>
  </si>
  <si>
    <t>吾潟</t>
  </si>
  <si>
    <t>中家新田</t>
  </si>
  <si>
    <t>九日町</t>
  </si>
  <si>
    <t>富岡</t>
  </si>
  <si>
    <t>向鹿瀬</t>
  </si>
  <si>
    <t>平林</t>
  </si>
  <si>
    <t>西野</t>
  </si>
  <si>
    <t>信濃町</t>
  </si>
  <si>
    <t>新津本町</t>
  </si>
  <si>
    <t>大郷</t>
  </si>
  <si>
    <t>新通西</t>
  </si>
  <si>
    <t>釣寄</t>
  </si>
  <si>
    <t>小国町相野原</t>
  </si>
  <si>
    <t>城塚</t>
  </si>
  <si>
    <t>蔵光</t>
  </si>
  <si>
    <t>小荒戸</t>
  </si>
  <si>
    <t>耳取町</t>
  </si>
  <si>
    <t>二階堂</t>
  </si>
  <si>
    <t>大神堂</t>
  </si>
  <si>
    <t>新工町</t>
  </si>
  <si>
    <t>新田町</t>
  </si>
  <si>
    <t>茨沢</t>
  </si>
  <si>
    <t>小浮</t>
  </si>
  <si>
    <t>赤玉</t>
  </si>
  <si>
    <t>中子沢</t>
  </si>
  <si>
    <t>小杉新田</t>
  </si>
  <si>
    <t>寅田</t>
  </si>
  <si>
    <t>八木山</t>
  </si>
  <si>
    <t>仏伝</t>
  </si>
  <si>
    <t>根室新町</t>
  </si>
  <si>
    <t>下旭町</t>
  </si>
  <si>
    <t>鍋潟新田</t>
  </si>
  <si>
    <t>新津緑町</t>
  </si>
  <si>
    <t>田尾</t>
  </si>
  <si>
    <t>新通南</t>
  </si>
  <si>
    <t>釣寄新</t>
  </si>
  <si>
    <t>小国町新町</t>
  </si>
  <si>
    <t>小長沢</t>
  </si>
  <si>
    <t>城東</t>
  </si>
  <si>
    <t>宮之原町</t>
  </si>
  <si>
    <t>小国町</t>
  </si>
  <si>
    <t>西槇</t>
  </si>
  <si>
    <t>大道寺</t>
  </si>
  <si>
    <t>菅出</t>
  </si>
  <si>
    <t>今池</t>
  </si>
  <si>
    <t>小河原</t>
  </si>
  <si>
    <t>赤泊</t>
  </si>
  <si>
    <t>十日町</t>
  </si>
  <si>
    <t>小松沢</t>
  </si>
  <si>
    <t>中倉</t>
  </si>
  <si>
    <t>谷沢</t>
  </si>
  <si>
    <t>北陽</t>
  </si>
  <si>
    <t>はなみずき</t>
  </si>
  <si>
    <t>下大川前通</t>
  </si>
  <si>
    <t>新津四ツ興野</t>
  </si>
  <si>
    <t>高井興野</t>
  </si>
  <si>
    <t>新中浜</t>
  </si>
  <si>
    <t>天竺堂</t>
  </si>
  <si>
    <t>小国町大貝</t>
  </si>
  <si>
    <t>新赤坂</t>
  </si>
  <si>
    <t>桑ノ口</t>
  </si>
  <si>
    <t>小泉</t>
  </si>
  <si>
    <t>明晶町</t>
  </si>
  <si>
    <t>遅郷</t>
  </si>
  <si>
    <t>野中才</t>
  </si>
  <si>
    <t>大平寺</t>
  </si>
  <si>
    <t>菅沢</t>
  </si>
  <si>
    <t>秋津</t>
  </si>
  <si>
    <t>徳田</t>
  </si>
  <si>
    <t>五郎丸</t>
  </si>
  <si>
    <t>中条</t>
  </si>
  <si>
    <t>八ツ田</t>
  </si>
  <si>
    <t>細山</t>
  </si>
  <si>
    <t>浜町</t>
  </si>
  <si>
    <t>下所島</t>
  </si>
  <si>
    <t>西町</t>
  </si>
  <si>
    <t>西金沢</t>
  </si>
  <si>
    <t>高井東</t>
  </si>
  <si>
    <t>須賀</t>
  </si>
  <si>
    <t>小国町小国沢</t>
  </si>
  <si>
    <t>五明</t>
  </si>
  <si>
    <t>新田畑</t>
  </si>
  <si>
    <t>小谷</t>
  </si>
  <si>
    <t>野本</t>
  </si>
  <si>
    <t>平</t>
  </si>
  <si>
    <t>菅沼</t>
  </si>
  <si>
    <t>仙見谷</t>
  </si>
  <si>
    <t>小境</t>
  </si>
  <si>
    <t>坂戸</t>
  </si>
  <si>
    <t>長橋</t>
  </si>
  <si>
    <t>行地</t>
  </si>
  <si>
    <t>前新田</t>
  </si>
  <si>
    <t>浜谷町</t>
  </si>
  <si>
    <t>西島</t>
  </si>
  <si>
    <t>関屋</t>
  </si>
  <si>
    <t>道上</t>
  </si>
  <si>
    <t>小国町上岩田</t>
  </si>
  <si>
    <t>栄荻島</t>
  </si>
  <si>
    <t>新道</t>
  </si>
  <si>
    <t>高山寺</t>
  </si>
  <si>
    <t>高道山</t>
  </si>
  <si>
    <t>柳橋町</t>
  </si>
  <si>
    <t>小俣</t>
  </si>
  <si>
    <t>灰方</t>
  </si>
  <si>
    <t>杉野沢</t>
  </si>
  <si>
    <t>高松</t>
  </si>
  <si>
    <t>後谷</t>
  </si>
  <si>
    <t>阿仏坊</t>
  </si>
  <si>
    <t>中島新田</t>
  </si>
  <si>
    <t>三郎丸</t>
  </si>
  <si>
    <t>中村浜</t>
  </si>
  <si>
    <t>吉津</t>
  </si>
  <si>
    <t>前新田沖</t>
  </si>
  <si>
    <t>東中島</t>
  </si>
  <si>
    <t>新光町</t>
  </si>
  <si>
    <t>二本木</t>
  </si>
  <si>
    <t>西古津</t>
  </si>
  <si>
    <t>月潟</t>
  </si>
  <si>
    <t>関屋堀割町</t>
  </si>
  <si>
    <t>小国町上谷内新田</t>
  </si>
  <si>
    <t>新橋</t>
  </si>
  <si>
    <t>小黒沢</t>
  </si>
  <si>
    <t>山崎興野町</t>
  </si>
  <si>
    <t>貝附</t>
  </si>
  <si>
    <t>白山町</t>
  </si>
  <si>
    <t>滝川原</t>
  </si>
  <si>
    <t>住吉</t>
  </si>
  <si>
    <t>高山</t>
  </si>
  <si>
    <t>宇津尾</t>
  </si>
  <si>
    <t>越御堂</t>
  </si>
  <si>
    <t>蚫</t>
  </si>
  <si>
    <t>長鳥</t>
  </si>
  <si>
    <t>夏井</t>
  </si>
  <si>
    <t>両郷乙</t>
  </si>
  <si>
    <t>松栄町</t>
  </si>
  <si>
    <t>東中野山</t>
  </si>
  <si>
    <t>新島町通</t>
  </si>
  <si>
    <t>花ノ牧</t>
  </si>
  <si>
    <t>日宝町</t>
  </si>
  <si>
    <t>善久</t>
  </si>
  <si>
    <t>中郷屋</t>
  </si>
  <si>
    <t>小国町桐沢</t>
  </si>
  <si>
    <t>笹岡</t>
  </si>
  <si>
    <t>新花町</t>
  </si>
  <si>
    <t>五軒新田</t>
  </si>
  <si>
    <t>山崎町</t>
  </si>
  <si>
    <t>加賀町</t>
  </si>
  <si>
    <t>八王寺</t>
  </si>
  <si>
    <t>竹ケ花</t>
  </si>
  <si>
    <t>田屋</t>
  </si>
  <si>
    <t>浦川原区有島</t>
  </si>
  <si>
    <t>小松</t>
  </si>
  <si>
    <t>中之島</t>
  </si>
  <si>
    <t>四十日</t>
  </si>
  <si>
    <t>並槻</t>
  </si>
  <si>
    <t>両郷甲</t>
  </si>
  <si>
    <t>松潟</t>
  </si>
  <si>
    <t>東臨港町</t>
  </si>
  <si>
    <t>新和</t>
  </si>
  <si>
    <t>野方</t>
  </si>
  <si>
    <t>曽和</t>
  </si>
  <si>
    <t>小国町小栗山</t>
  </si>
  <si>
    <t>笹巻</t>
  </si>
  <si>
    <t>越ケ沢</t>
  </si>
  <si>
    <t>山吉町</t>
  </si>
  <si>
    <t>垣之内</t>
  </si>
  <si>
    <t>花園町</t>
  </si>
  <si>
    <t>関川</t>
  </si>
  <si>
    <t>中名沢</t>
  </si>
  <si>
    <t>浦川原区飯室</t>
  </si>
  <si>
    <t>駒林</t>
  </si>
  <si>
    <t>飯持</t>
  </si>
  <si>
    <t>中原</t>
  </si>
  <si>
    <t>島新田</t>
  </si>
  <si>
    <t>仁谷野</t>
  </si>
  <si>
    <t>松浜</t>
  </si>
  <si>
    <t>一日市</t>
  </si>
  <si>
    <t>東早通</t>
  </si>
  <si>
    <t>東金沢</t>
  </si>
  <si>
    <t>戸石</t>
  </si>
  <si>
    <t>大学南</t>
  </si>
  <si>
    <t>中之口</t>
  </si>
  <si>
    <t>小国町苔野島</t>
  </si>
  <si>
    <t>三貫地新田</t>
  </si>
  <si>
    <t>関町</t>
  </si>
  <si>
    <t>小舟町</t>
  </si>
  <si>
    <t>小白倉</t>
  </si>
  <si>
    <t>柏尾</t>
  </si>
  <si>
    <t>花見</t>
  </si>
  <si>
    <t>田伏</t>
  </si>
  <si>
    <t>関川町</t>
  </si>
  <si>
    <t>千原</t>
  </si>
  <si>
    <t>浦川原区今熊</t>
  </si>
  <si>
    <t>五郎巻</t>
  </si>
  <si>
    <t>五十浦</t>
  </si>
  <si>
    <t>長堀新田</t>
  </si>
  <si>
    <t>西川内</t>
  </si>
  <si>
    <t>松浜新町</t>
  </si>
  <si>
    <t>藤見町</t>
  </si>
  <si>
    <t>菅根町</t>
  </si>
  <si>
    <t>東船場</t>
  </si>
  <si>
    <t>東島</t>
  </si>
  <si>
    <t>戸頭</t>
  </si>
  <si>
    <t>田潟</t>
  </si>
  <si>
    <t>小国町諏訪井</t>
  </si>
  <si>
    <t>三竹</t>
  </si>
  <si>
    <t>善根</t>
  </si>
  <si>
    <t>境</t>
  </si>
  <si>
    <t>鍛冶町</t>
  </si>
  <si>
    <t>東太田</t>
  </si>
  <si>
    <t>田麦平</t>
  </si>
  <si>
    <t>関山</t>
    <phoneticPr fontId="1"/>
  </si>
  <si>
    <t>次屋</t>
  </si>
  <si>
    <t>浦川原区岩室</t>
  </si>
  <si>
    <t>境新</t>
  </si>
  <si>
    <t>石花</t>
  </si>
  <si>
    <t>長松</t>
  </si>
  <si>
    <t>清水瀬</t>
  </si>
  <si>
    <t>西栄町</t>
  </si>
  <si>
    <t>松浜町</t>
  </si>
  <si>
    <t>船江町</t>
  </si>
  <si>
    <t>東本町</t>
  </si>
  <si>
    <t>福島</t>
  </si>
  <si>
    <t>中小見</t>
  </si>
  <si>
    <t>小国町武石</t>
  </si>
  <si>
    <t>曽地</t>
  </si>
  <si>
    <t>佐々木</t>
  </si>
  <si>
    <t>小根岸</t>
  </si>
  <si>
    <t>潟端</t>
  </si>
  <si>
    <t>日之出町</t>
  </si>
  <si>
    <t>蔵々</t>
  </si>
  <si>
    <t>土堀</t>
  </si>
  <si>
    <t>浦川原区印内</t>
  </si>
  <si>
    <t>境新田</t>
  </si>
  <si>
    <t>石田</t>
  </si>
  <si>
    <t>七日市</t>
  </si>
  <si>
    <t>下出浦</t>
  </si>
  <si>
    <t>西条</t>
  </si>
  <si>
    <t>松浜東町</t>
  </si>
  <si>
    <t>古川町</t>
  </si>
  <si>
    <t>日水</t>
  </si>
  <si>
    <t>舟戸</t>
  </si>
  <si>
    <t>中塩俵</t>
  </si>
  <si>
    <t>並岡</t>
  </si>
  <si>
    <t>小国町太郎丸</t>
  </si>
  <si>
    <t>塩野渕</t>
  </si>
  <si>
    <t>曽地新田</t>
  </si>
  <si>
    <t>繁山</t>
  </si>
  <si>
    <t>小原</t>
  </si>
  <si>
    <t>片町</t>
  </si>
  <si>
    <t>物流センター</t>
  </si>
  <si>
    <t>谷根</t>
  </si>
  <si>
    <t>祖父竹</t>
  </si>
  <si>
    <t>寺沢</t>
  </si>
  <si>
    <t>浦川原区大栃山</t>
  </si>
  <si>
    <t>下里</t>
  </si>
  <si>
    <t>石名</t>
  </si>
  <si>
    <t>七日市新田</t>
  </si>
  <si>
    <t>下原</t>
  </si>
  <si>
    <t>西条町</t>
  </si>
  <si>
    <t>松浜本町</t>
  </si>
  <si>
    <t>古湊町</t>
  </si>
  <si>
    <t>関新</t>
  </si>
  <si>
    <t>平賀</t>
  </si>
  <si>
    <t>古津</t>
  </si>
  <si>
    <t>立仏</t>
  </si>
  <si>
    <t>仁箇</t>
  </si>
  <si>
    <t>小国町千谷沢</t>
  </si>
  <si>
    <t>島潟</t>
  </si>
  <si>
    <t>高畔</t>
  </si>
  <si>
    <t>小屋丸</t>
  </si>
  <si>
    <t>勝木</t>
  </si>
  <si>
    <t>分水あけぼの</t>
  </si>
  <si>
    <t>中央</t>
  </si>
  <si>
    <t>高柳</t>
  </si>
  <si>
    <t>寺田</t>
  </si>
  <si>
    <t>浦川原区釜淵</t>
  </si>
  <si>
    <t>並柳</t>
  </si>
  <si>
    <t>下原新田</t>
  </si>
  <si>
    <t>西本町</t>
  </si>
  <si>
    <t>松浜みなと</t>
  </si>
  <si>
    <t>平和町</t>
  </si>
  <si>
    <t>関南町</t>
  </si>
  <si>
    <t>平山</t>
  </si>
  <si>
    <t>程島</t>
  </si>
  <si>
    <t>七穂</t>
  </si>
  <si>
    <t>中権寺</t>
  </si>
  <si>
    <t>小国町七日町</t>
  </si>
  <si>
    <t>島川原</t>
  </si>
  <si>
    <t>高柳町石黒</t>
  </si>
  <si>
    <t>下飯塚</t>
  </si>
  <si>
    <t>小脇</t>
  </si>
  <si>
    <t>分水旭町</t>
  </si>
  <si>
    <t>土倉</t>
  </si>
  <si>
    <t>田切</t>
  </si>
  <si>
    <t>土深</t>
  </si>
  <si>
    <t>浦川原区上猪子田</t>
  </si>
  <si>
    <t>里</t>
  </si>
  <si>
    <t>市野沢</t>
  </si>
  <si>
    <t>西名</t>
  </si>
  <si>
    <t>下一日市</t>
  </si>
  <si>
    <t>野中</t>
  </si>
  <si>
    <t>美里</t>
  </si>
  <si>
    <t>牡丹山</t>
  </si>
  <si>
    <t>袋津</t>
  </si>
  <si>
    <t>松ヶ丘</t>
  </si>
  <si>
    <t>鍋潟</t>
  </si>
  <si>
    <t>西長島</t>
  </si>
  <si>
    <t>小国町楢沢</t>
  </si>
  <si>
    <t>島田</t>
  </si>
  <si>
    <t>高柳町漆島</t>
  </si>
  <si>
    <t>下石川</t>
  </si>
  <si>
    <t>西方</t>
  </si>
  <si>
    <t>分水大武</t>
  </si>
  <si>
    <t>土塩</t>
  </si>
  <si>
    <t>田口</t>
  </si>
  <si>
    <t>土淵</t>
  </si>
  <si>
    <t>浦川原区上岡</t>
  </si>
  <si>
    <t>沢口</t>
  </si>
  <si>
    <t>井坪</t>
  </si>
  <si>
    <t>西名新田</t>
  </si>
  <si>
    <t>下薬師堂</t>
  </si>
  <si>
    <t>羽黒</t>
  </si>
  <si>
    <t>三ツ森川原</t>
  </si>
  <si>
    <t>関屋大川前</t>
  </si>
  <si>
    <t>藤山</t>
  </si>
  <si>
    <t>満願寺</t>
  </si>
  <si>
    <t>新飯田</t>
  </si>
  <si>
    <t>寺尾朝日通</t>
  </si>
  <si>
    <t>西船越</t>
  </si>
  <si>
    <t>小国町二本柳</t>
  </si>
  <si>
    <t>下大浦</t>
  </si>
  <si>
    <t>高柳町岡田</t>
  </si>
  <si>
    <t>下今泉</t>
  </si>
  <si>
    <t>分水学校町</t>
  </si>
  <si>
    <t>筒石</t>
  </si>
  <si>
    <t>田中村新田</t>
  </si>
  <si>
    <t>中川新</t>
  </si>
  <si>
    <t>浦川原区上柿野</t>
  </si>
  <si>
    <t>稲鯨</t>
  </si>
  <si>
    <t>根小屋</t>
  </si>
  <si>
    <t>城山新田</t>
  </si>
  <si>
    <t>三ツ屋</t>
  </si>
  <si>
    <t>松崎</t>
  </si>
  <si>
    <t>関屋御船蔵町</t>
  </si>
  <si>
    <t>船戸山</t>
  </si>
  <si>
    <t>みそら野</t>
  </si>
  <si>
    <t>西笠巻</t>
  </si>
  <si>
    <t>寺尾上</t>
  </si>
  <si>
    <t>西汰上</t>
  </si>
  <si>
    <t>小国町八王子</t>
  </si>
  <si>
    <t>下坂井</t>
  </si>
  <si>
    <t>高柳町岡野町</t>
  </si>
  <si>
    <t>下楠川</t>
  </si>
  <si>
    <t>上相川</t>
  </si>
  <si>
    <t>分水向陽</t>
  </si>
  <si>
    <t>田町</t>
  </si>
  <si>
    <t>浦川原区熊沢</t>
  </si>
  <si>
    <t>寺社</t>
  </si>
  <si>
    <t>犬神平</t>
  </si>
  <si>
    <t>原</t>
  </si>
  <si>
    <t>関</t>
  </si>
  <si>
    <t>八田</t>
  </si>
  <si>
    <t>村新田</t>
  </si>
  <si>
    <t>松島</t>
  </si>
  <si>
    <t>関屋金鉢山町</t>
  </si>
  <si>
    <t>三津屋</t>
  </si>
  <si>
    <t>西笠巻新田</t>
  </si>
  <si>
    <t>寺尾北</t>
  </si>
  <si>
    <t>布目</t>
  </si>
  <si>
    <t>小国町原</t>
  </si>
  <si>
    <t>高柳町荻ノ島</t>
  </si>
  <si>
    <t>下興野</t>
  </si>
  <si>
    <t>真田甲</t>
  </si>
  <si>
    <t>上大蔵</t>
  </si>
  <si>
    <t>分水栄町</t>
  </si>
  <si>
    <t>頭山</t>
  </si>
  <si>
    <t>樽本</t>
    <phoneticPr fontId="1"/>
  </si>
  <si>
    <t>中野橋</t>
  </si>
  <si>
    <t>浦川原区顕聖寺</t>
  </si>
  <si>
    <t>寺社新</t>
  </si>
  <si>
    <t>岩首</t>
  </si>
  <si>
    <t>原虫野</t>
  </si>
  <si>
    <t>芹田</t>
  </si>
  <si>
    <t>半山</t>
  </si>
  <si>
    <t>森下</t>
  </si>
  <si>
    <t>松園</t>
  </si>
  <si>
    <t>関屋金衛町</t>
  </si>
  <si>
    <t>舞潟</t>
  </si>
  <si>
    <t>南町</t>
  </si>
  <si>
    <t>西萱場</t>
  </si>
  <si>
    <t>寺尾台</t>
  </si>
  <si>
    <t>葉萱場</t>
  </si>
  <si>
    <t>小国町法坂</t>
  </si>
  <si>
    <t>下須頃</t>
  </si>
  <si>
    <t>高柳町門出</t>
  </si>
  <si>
    <t>下小中山</t>
  </si>
  <si>
    <t>真田乙</t>
  </si>
  <si>
    <t>上大鳥</t>
  </si>
  <si>
    <t>分水桜町</t>
  </si>
  <si>
    <t>寺地</t>
  </si>
  <si>
    <t>中央町</t>
  </si>
  <si>
    <t>浦川原区小蒲生田</t>
  </si>
  <si>
    <t>七石</t>
  </si>
  <si>
    <t>岩谷口</t>
  </si>
  <si>
    <t>東中</t>
  </si>
  <si>
    <t>仙石</t>
  </si>
  <si>
    <t>東川内</t>
  </si>
  <si>
    <t>柳原</t>
  </si>
  <si>
    <t>関屋下川原町</t>
  </si>
  <si>
    <t>松山</t>
  </si>
  <si>
    <t>美幸町</t>
  </si>
  <si>
    <t>西酒屋</t>
  </si>
  <si>
    <t>寺尾中央公園</t>
  </si>
  <si>
    <t>小国町法末</t>
  </si>
  <si>
    <t>下保内</t>
  </si>
  <si>
    <t>高柳町高尾</t>
  </si>
  <si>
    <t>下小松</t>
  </si>
  <si>
    <t>真田丙</t>
  </si>
  <si>
    <t>上鍜冶屋</t>
  </si>
  <si>
    <t>分水新町</t>
  </si>
  <si>
    <t>寺島</t>
  </si>
  <si>
    <t>月岡</t>
  </si>
  <si>
    <t>夏針</t>
  </si>
  <si>
    <t>浦川原区小谷島</t>
  </si>
  <si>
    <t>嶋瀬</t>
  </si>
  <si>
    <t>後尾</t>
  </si>
  <si>
    <t>東野名</t>
  </si>
  <si>
    <t>泉盛寺</t>
  </si>
  <si>
    <t>山飯野</t>
  </si>
  <si>
    <t>松和町</t>
  </si>
  <si>
    <t>関屋昭和町</t>
  </si>
  <si>
    <t>美善</t>
  </si>
  <si>
    <t>西白根</t>
  </si>
  <si>
    <t>寺尾西</t>
  </si>
  <si>
    <t>橋本</t>
  </si>
  <si>
    <t>小国町三桶</t>
  </si>
  <si>
    <t>条南町</t>
  </si>
  <si>
    <t>高柳町田代</t>
  </si>
  <si>
    <t>下坂町</t>
  </si>
  <si>
    <t>真田丁</t>
  </si>
  <si>
    <t>上片町</t>
  </si>
  <si>
    <t>分水東学校町</t>
  </si>
  <si>
    <t>寺町</t>
  </si>
  <si>
    <t>坪山</t>
  </si>
  <si>
    <t>浦川原区桜島</t>
  </si>
  <si>
    <t>歌見</t>
  </si>
  <si>
    <t>台上</t>
  </si>
  <si>
    <t>平木田</t>
  </si>
  <si>
    <t>横井</t>
  </si>
  <si>
    <t>南紫竹</t>
  </si>
  <si>
    <t>関屋新町通</t>
  </si>
  <si>
    <t>丸潟新田</t>
  </si>
  <si>
    <t>結</t>
  </si>
  <si>
    <t>根岸</t>
  </si>
  <si>
    <t>寺尾東</t>
  </si>
  <si>
    <t>旗屋</t>
  </si>
  <si>
    <t>小国町森光</t>
  </si>
  <si>
    <t>白山新田</t>
  </si>
  <si>
    <t>高柳町栃ケ原</t>
  </si>
  <si>
    <t>下三光</t>
  </si>
  <si>
    <t>上助渕</t>
  </si>
  <si>
    <t>分水文京町</t>
  </si>
  <si>
    <t>西四ツ屋</t>
  </si>
  <si>
    <t>浦川原区下猪子田</t>
  </si>
  <si>
    <t>下一分</t>
  </si>
  <si>
    <t>馬首</t>
  </si>
  <si>
    <t>干溝</t>
  </si>
  <si>
    <t>平木田駅前</t>
  </si>
  <si>
    <t>横越</t>
  </si>
  <si>
    <t>もえぎ野</t>
  </si>
  <si>
    <t>関屋田町</t>
  </si>
  <si>
    <t>丸山</t>
  </si>
  <si>
    <t>矢代田</t>
  </si>
  <si>
    <t>能登</t>
  </si>
  <si>
    <t>寺尾前通</t>
  </si>
  <si>
    <t>旗屋村受</t>
  </si>
  <si>
    <t>小国町山野田</t>
  </si>
  <si>
    <t>高柳町山中</t>
  </si>
  <si>
    <t>下寺内</t>
  </si>
  <si>
    <t>三領</t>
  </si>
  <si>
    <t>上中島</t>
  </si>
  <si>
    <t>分水向山</t>
  </si>
  <si>
    <t>藤後</t>
  </si>
  <si>
    <t>東陽町</t>
  </si>
  <si>
    <t>能代</t>
  </si>
  <si>
    <t>浦川原区下柿野</t>
  </si>
  <si>
    <t>下黒瀬</t>
  </si>
  <si>
    <t>梅津</t>
  </si>
  <si>
    <t>平野又</t>
  </si>
  <si>
    <t>竹俣</t>
  </si>
  <si>
    <t>平根台</t>
  </si>
  <si>
    <t>横土居</t>
  </si>
  <si>
    <t>木工新町</t>
  </si>
  <si>
    <t>関屋浜松町</t>
  </si>
  <si>
    <t>茗荷谷</t>
  </si>
  <si>
    <t>山谷町</t>
  </si>
  <si>
    <t>東笠巻</t>
  </si>
  <si>
    <t>羽田</t>
  </si>
  <si>
    <t>小国町横沢</t>
  </si>
  <si>
    <t>下城</t>
  </si>
  <si>
    <t>上の山</t>
  </si>
  <si>
    <t>分水弥生町</t>
  </si>
  <si>
    <t>藤崎</t>
  </si>
  <si>
    <t>羽下</t>
  </si>
  <si>
    <t>浦川原区真光寺</t>
  </si>
  <si>
    <t>下ノ橋</t>
  </si>
  <si>
    <t>浦川</t>
  </si>
  <si>
    <t>日渡新田</t>
  </si>
  <si>
    <t>竹俣新田</t>
  </si>
  <si>
    <t>二葉町</t>
  </si>
  <si>
    <t>物見山</t>
  </si>
  <si>
    <t>関屋本村町</t>
  </si>
  <si>
    <t>横川浜</t>
  </si>
  <si>
    <t>東笠巻新田</t>
  </si>
  <si>
    <t>道河原</t>
  </si>
  <si>
    <t>押切川原町</t>
  </si>
  <si>
    <t>直江町</t>
  </si>
  <si>
    <t>田塚</t>
  </si>
  <si>
    <t>下新保</t>
  </si>
  <si>
    <t>塩ノ又</t>
  </si>
  <si>
    <t>牧ケ花</t>
  </si>
  <si>
    <t>道平</t>
  </si>
  <si>
    <t>土田</t>
  </si>
  <si>
    <t>白山</t>
  </si>
  <si>
    <t>浦川原区杉坪</t>
  </si>
  <si>
    <t>下福岡</t>
  </si>
  <si>
    <t>江積</t>
  </si>
  <si>
    <t>福田新田</t>
  </si>
  <si>
    <t>田崎</t>
  </si>
  <si>
    <t>船戸</t>
  </si>
  <si>
    <t>桃山町</t>
  </si>
  <si>
    <t>関屋松波町</t>
  </si>
  <si>
    <t>山二ツ</t>
  </si>
  <si>
    <t>吉岡町</t>
  </si>
  <si>
    <t>東萱場</t>
  </si>
  <si>
    <t>藤蔵新田</t>
  </si>
  <si>
    <t>針ケ曽根</t>
  </si>
  <si>
    <t>押切新田</t>
  </si>
  <si>
    <t>須頃</t>
  </si>
  <si>
    <t>下高関</t>
  </si>
  <si>
    <t>下平新田</t>
  </si>
  <si>
    <t>河内</t>
  </si>
  <si>
    <t>真木山</t>
  </si>
  <si>
    <t>田海</t>
  </si>
  <si>
    <t>土路</t>
  </si>
  <si>
    <t>橋田</t>
  </si>
  <si>
    <t>浦川原区谷</t>
  </si>
  <si>
    <t>下山屋</t>
  </si>
  <si>
    <t>福山新田</t>
  </si>
  <si>
    <t>津久野</t>
  </si>
  <si>
    <t>星の宮町</t>
  </si>
  <si>
    <t>柳ケ丘</t>
  </si>
  <si>
    <t>関屋恵町</t>
  </si>
  <si>
    <t>竜玄</t>
  </si>
  <si>
    <t>東長嶋</t>
  </si>
  <si>
    <t>ときめき西</t>
  </si>
  <si>
    <t>番屋</t>
  </si>
  <si>
    <t>小島谷</t>
  </si>
  <si>
    <t>須戸新田</t>
  </si>
  <si>
    <t>下内竹</t>
  </si>
  <si>
    <t>川端</t>
  </si>
  <si>
    <t>幕島</t>
  </si>
  <si>
    <t>道明</t>
  </si>
  <si>
    <t>馬場町</t>
  </si>
  <si>
    <t>浦川原区坪野</t>
  </si>
  <si>
    <t>十二神</t>
  </si>
  <si>
    <t>細野</t>
  </si>
  <si>
    <t>津久野上新田</t>
  </si>
  <si>
    <t>堀口</t>
  </si>
  <si>
    <t>山木戸</t>
  </si>
  <si>
    <t>横越上町</t>
  </si>
  <si>
    <t>六郷</t>
  </si>
  <si>
    <t>菱潟</t>
  </si>
  <si>
    <t>ときめき東</t>
  </si>
  <si>
    <t>東小吉</t>
  </si>
  <si>
    <t>乙吉町</t>
  </si>
  <si>
    <t>下中</t>
  </si>
  <si>
    <t>島</t>
  </si>
  <si>
    <t>川部</t>
  </si>
  <si>
    <t>又新</t>
  </si>
  <si>
    <t>徳合</t>
  </si>
  <si>
    <t>長沢</t>
  </si>
  <si>
    <t>番坂</t>
  </si>
  <si>
    <t>浦川原区中猪子田</t>
  </si>
  <si>
    <t>城</t>
  </si>
  <si>
    <t>大倉谷</t>
  </si>
  <si>
    <t>堀之内</t>
  </si>
  <si>
    <t>津久野下新田</t>
  </si>
  <si>
    <t>本郷</t>
  </si>
  <si>
    <t>山の下町</t>
  </si>
  <si>
    <t>横越川根町</t>
  </si>
  <si>
    <t>蕨曽根</t>
  </si>
  <si>
    <t>菱潟新田</t>
  </si>
  <si>
    <t>鳥原</t>
  </si>
  <si>
    <t>思川新田</t>
  </si>
  <si>
    <t>芹山</t>
  </si>
  <si>
    <t>下中江</t>
  </si>
  <si>
    <t>寒川</t>
  </si>
  <si>
    <t>松橋</t>
  </si>
  <si>
    <t>外波</t>
  </si>
  <si>
    <t>長沢原</t>
  </si>
  <si>
    <t>東石曽根</t>
  </si>
  <si>
    <t>浦川原区長走</t>
  </si>
  <si>
    <t>庄ケ宮</t>
  </si>
  <si>
    <t>大須</t>
  </si>
  <si>
    <t>土沢</t>
  </si>
  <si>
    <t>本郷町</t>
  </si>
  <si>
    <t>有楽</t>
  </si>
  <si>
    <t>高美町</t>
  </si>
  <si>
    <t>横越中央</t>
  </si>
  <si>
    <t>割町</t>
  </si>
  <si>
    <t>引越</t>
  </si>
  <si>
    <t>鳥原新田</t>
  </si>
  <si>
    <t>東船越</t>
  </si>
  <si>
    <t>善久寺</t>
  </si>
  <si>
    <t>剣</t>
  </si>
  <si>
    <t>下中沢</t>
  </si>
  <si>
    <t>下川原町</t>
  </si>
  <si>
    <t>岩石</t>
  </si>
  <si>
    <t>溝</t>
  </si>
  <si>
    <t>中川原新田</t>
  </si>
  <si>
    <t>中宿</t>
  </si>
  <si>
    <t>浦川原区東俣</t>
  </si>
  <si>
    <t>次郎丸</t>
  </si>
  <si>
    <t>大杉</t>
  </si>
  <si>
    <t>松川</t>
  </si>
  <si>
    <t>豊</t>
  </si>
  <si>
    <t>田中町</t>
  </si>
  <si>
    <t>横越東町</t>
  </si>
  <si>
    <t>平潟</t>
  </si>
  <si>
    <t>中野小屋</t>
  </si>
  <si>
    <t>東汰上</t>
  </si>
  <si>
    <t>親沢町</t>
  </si>
  <si>
    <t>千把野新田</t>
  </si>
  <si>
    <t>土合</t>
  </si>
  <si>
    <t>下中ノ目</t>
  </si>
  <si>
    <t>下組</t>
  </si>
  <si>
    <t>溝古新</t>
  </si>
  <si>
    <t>東四ツ屋</t>
  </si>
  <si>
    <t>浦川原区菱田</t>
  </si>
  <si>
    <t>真光寺ヴィレッジ</t>
  </si>
  <si>
    <t>多田</t>
  </si>
  <si>
    <t>水沢</t>
  </si>
  <si>
    <t>堂島新田</t>
  </si>
  <si>
    <t>水沢町</t>
  </si>
  <si>
    <t>臨海町</t>
  </si>
  <si>
    <t>両川</t>
  </si>
  <si>
    <t>平潟新田</t>
  </si>
  <si>
    <t>西有明町</t>
  </si>
  <si>
    <t>樋曽</t>
  </si>
  <si>
    <t>御山町</t>
  </si>
  <si>
    <t>代官島</t>
  </si>
  <si>
    <t>土合新田</t>
  </si>
  <si>
    <t>下中山</t>
  </si>
  <si>
    <t>霜条</t>
  </si>
  <si>
    <t>北赤谷</t>
  </si>
  <si>
    <t>南</t>
  </si>
  <si>
    <t>中原新田</t>
  </si>
  <si>
    <t>蛭野</t>
  </si>
  <si>
    <t>浦川原区日向</t>
  </si>
  <si>
    <t>新座</t>
  </si>
  <si>
    <t>三ツ又</t>
  </si>
  <si>
    <t>徳田新田</t>
  </si>
  <si>
    <t>宮川</t>
  </si>
  <si>
    <t>臨港</t>
  </si>
  <si>
    <t>和田</t>
  </si>
  <si>
    <t>西小針台</t>
  </si>
  <si>
    <t>兵右衛門新田</t>
  </si>
  <si>
    <t>柿町</t>
  </si>
  <si>
    <t>高岡</t>
  </si>
  <si>
    <t>東条</t>
  </si>
  <si>
    <t>下西山</t>
  </si>
  <si>
    <t>重地</t>
  </si>
  <si>
    <t>北大平</t>
  </si>
  <si>
    <t>柳山</t>
  </si>
  <si>
    <t>中野口</t>
  </si>
  <si>
    <t>中町</t>
  </si>
  <si>
    <t>二ツ柳</t>
  </si>
  <si>
    <t>浦川原区法定寺</t>
  </si>
  <si>
    <t>蓑和田</t>
  </si>
  <si>
    <t>栃窪</t>
  </si>
  <si>
    <t>宮瀬</t>
  </si>
  <si>
    <t>臨港町</t>
  </si>
  <si>
    <t>忠蔵町</t>
  </si>
  <si>
    <t>割野</t>
  </si>
  <si>
    <t>古川新田</t>
  </si>
  <si>
    <t>早潟</t>
  </si>
  <si>
    <t>柏町</t>
  </si>
  <si>
    <t>高屋敷</t>
  </si>
  <si>
    <t>東の輪町</t>
  </si>
  <si>
    <t>下羽津</t>
  </si>
  <si>
    <t>北黒川</t>
  </si>
  <si>
    <t>横田</t>
  </si>
  <si>
    <t>中浜</t>
  </si>
  <si>
    <t>長森</t>
  </si>
  <si>
    <t>不動堂</t>
  </si>
  <si>
    <t>浦川原区六日町</t>
  </si>
  <si>
    <t>水原</t>
  </si>
  <si>
    <t>小木金田新田</t>
  </si>
  <si>
    <t>三渕沢</t>
  </si>
  <si>
    <t>中</t>
  </si>
  <si>
    <t>宮久</t>
  </si>
  <si>
    <t>月町</t>
  </si>
  <si>
    <t>平成町</t>
  </si>
  <si>
    <t>東青山</t>
  </si>
  <si>
    <t>常盤台</t>
  </si>
  <si>
    <t>下山田</t>
  </si>
  <si>
    <t>白羽毛</t>
  </si>
  <si>
    <t>吉田</t>
    <phoneticPr fontId="1"/>
  </si>
  <si>
    <t>中林</t>
  </si>
  <si>
    <t>中横山</t>
  </si>
  <si>
    <t>船越</t>
  </si>
  <si>
    <t>浦川原区虫川</t>
  </si>
  <si>
    <t>須走</t>
  </si>
  <si>
    <t>小木木野浦</t>
  </si>
  <si>
    <t>宮沢新田</t>
  </si>
  <si>
    <t>村松浜</t>
  </si>
  <si>
    <t>附船町</t>
  </si>
  <si>
    <t>保坂</t>
  </si>
  <si>
    <t>福井</t>
  </si>
  <si>
    <t>長崎</t>
  </si>
  <si>
    <t>城北町</t>
  </si>
  <si>
    <t>新座</t>
    <phoneticPr fontId="1"/>
  </si>
  <si>
    <t>吉田曙町</t>
  </si>
  <si>
    <t>中谷内</t>
  </si>
  <si>
    <t>梨木</t>
  </si>
  <si>
    <t>別所</t>
  </si>
  <si>
    <t>浦川原区山印内</t>
  </si>
  <si>
    <t>清野</t>
  </si>
  <si>
    <t>小木強清水</t>
  </si>
  <si>
    <t>宮椿新田</t>
  </si>
  <si>
    <t>中川新田</t>
  </si>
  <si>
    <t>持倉</t>
  </si>
  <si>
    <t>出来島</t>
  </si>
  <si>
    <t>堀掛</t>
  </si>
  <si>
    <t>藤野木</t>
  </si>
  <si>
    <t>片田町</t>
  </si>
  <si>
    <t>棚鱗</t>
  </si>
  <si>
    <t>長崎新田</t>
  </si>
  <si>
    <t>新座乙</t>
  </si>
  <si>
    <t>吉田旭町</t>
  </si>
  <si>
    <t>成沢</t>
  </si>
  <si>
    <t>浦川原区山本</t>
  </si>
  <si>
    <t>小木堂釜</t>
  </si>
  <si>
    <t>明神</t>
  </si>
  <si>
    <t>中子新田乙</t>
  </si>
  <si>
    <t>桃崎浜</t>
  </si>
  <si>
    <t>寺裏通</t>
  </si>
  <si>
    <t>真木</t>
  </si>
  <si>
    <t>平島</t>
  </si>
  <si>
    <t>伏部</t>
  </si>
  <si>
    <t>中田</t>
  </si>
  <si>
    <t>新宮</t>
  </si>
  <si>
    <t>吉田東町</t>
  </si>
  <si>
    <t>西川原</t>
  </si>
  <si>
    <t>馬下</t>
  </si>
  <si>
    <t>浦川原区横川</t>
  </si>
  <si>
    <t>千唐仁</t>
  </si>
  <si>
    <t>小木大浦</t>
  </si>
  <si>
    <t>葎沢</t>
  </si>
  <si>
    <t>中子新田甲</t>
  </si>
  <si>
    <t>弥彦岡</t>
  </si>
  <si>
    <t>寺山町</t>
  </si>
  <si>
    <t>保古野木</t>
  </si>
  <si>
    <t>加津保町</t>
  </si>
  <si>
    <t>茅原</t>
  </si>
  <si>
    <t>新保小路</t>
  </si>
  <si>
    <t>茎太</t>
  </si>
  <si>
    <t>吉田春日町</t>
  </si>
  <si>
    <t>西塚</t>
  </si>
  <si>
    <t>西菅沼新田</t>
  </si>
  <si>
    <t>牧</t>
  </si>
  <si>
    <t>浦川原区横住</t>
  </si>
  <si>
    <t>曽郷</t>
  </si>
  <si>
    <t>小木町</t>
  </si>
  <si>
    <t>虫野</t>
  </si>
  <si>
    <t>山屋</t>
  </si>
  <si>
    <t>天神</t>
  </si>
  <si>
    <t>万年</t>
  </si>
  <si>
    <t>前野外新田</t>
  </si>
  <si>
    <t>堀上新田</t>
  </si>
  <si>
    <t>桂町</t>
  </si>
  <si>
    <t>中新</t>
  </si>
  <si>
    <t>長浜町</t>
  </si>
  <si>
    <t>菅谷</t>
  </si>
  <si>
    <t>菅刈</t>
  </si>
  <si>
    <t>日下</t>
  </si>
  <si>
    <t>吉田学校町</t>
  </si>
  <si>
    <t>西田屋新田</t>
  </si>
  <si>
    <t>町屋</t>
  </si>
  <si>
    <t>夷浜</t>
  </si>
  <si>
    <t>大日</t>
  </si>
  <si>
    <t>小倉</t>
  </si>
  <si>
    <t>茂沢</t>
  </si>
  <si>
    <t>横道</t>
  </si>
  <si>
    <t>天神尾</t>
  </si>
  <si>
    <t>山崎興野</t>
  </si>
  <si>
    <t>槇尾</t>
  </si>
  <si>
    <t>堀山新田</t>
  </si>
  <si>
    <t>蝶名林</t>
  </si>
  <si>
    <t>長峰町</t>
  </si>
  <si>
    <t>姿</t>
  </si>
  <si>
    <t>久保多町</t>
  </si>
  <si>
    <t>吉田神田町</t>
  </si>
  <si>
    <t>西飛山</t>
  </si>
  <si>
    <t>西野谷</t>
  </si>
  <si>
    <t>松野</t>
  </si>
  <si>
    <t>小野見</t>
  </si>
  <si>
    <t>永松</t>
  </si>
  <si>
    <t>若松町</t>
  </si>
  <si>
    <t>天明町</t>
  </si>
  <si>
    <t>吉江</t>
  </si>
  <si>
    <t>真砂</t>
  </si>
  <si>
    <t>前田</t>
  </si>
  <si>
    <t>要町</t>
  </si>
  <si>
    <t>塚野目</t>
  </si>
  <si>
    <t>住田</t>
  </si>
  <si>
    <t>熊登</t>
  </si>
  <si>
    <t>吉田上町</t>
  </si>
  <si>
    <t>西谷内</t>
  </si>
  <si>
    <t>西野谷新田</t>
  </si>
  <si>
    <t>丸田</t>
  </si>
  <si>
    <t>小池新田</t>
  </si>
  <si>
    <t>滝沢</t>
  </si>
  <si>
    <t>山口</t>
  </si>
  <si>
    <t>鳥屋野</t>
  </si>
  <si>
    <t>松海が丘</t>
  </si>
  <si>
    <t>金房</t>
  </si>
  <si>
    <t>南光町</t>
  </si>
  <si>
    <t>黒田</t>
  </si>
  <si>
    <t>吉田鴻巣</t>
  </si>
  <si>
    <t>西山</t>
    <phoneticPr fontId="1"/>
  </si>
  <si>
    <t>楡島</t>
  </si>
  <si>
    <t>美郷</t>
  </si>
  <si>
    <t>大潟区和泉新田</t>
  </si>
  <si>
    <t>柿野浦</t>
  </si>
  <si>
    <t>山田</t>
  </si>
  <si>
    <t>長森新田</t>
  </si>
  <si>
    <t>豊照町</t>
  </si>
  <si>
    <t>鷲ノ木新田</t>
  </si>
  <si>
    <t>松美台</t>
  </si>
  <si>
    <t>巻東町</t>
  </si>
  <si>
    <t>金町</t>
  </si>
  <si>
    <t>鶴田</t>
  </si>
  <si>
    <t>桑川</t>
  </si>
  <si>
    <t>吉田寿町</t>
  </si>
  <si>
    <t>日光寺</t>
  </si>
  <si>
    <t>除戸</t>
  </si>
  <si>
    <t>水島町</t>
  </si>
  <si>
    <t>大潟区岩野古新田</t>
  </si>
  <si>
    <t>田山</t>
  </si>
  <si>
    <t>山田下</t>
  </si>
  <si>
    <t>名木沢</t>
  </si>
  <si>
    <t>中大畑町</t>
  </si>
  <si>
    <t>的場流通</t>
  </si>
  <si>
    <t>巻大原</t>
  </si>
  <si>
    <t>釜ケ島</t>
    <phoneticPr fontId="1"/>
  </si>
  <si>
    <t>東光寺</t>
  </si>
  <si>
    <t>西長鳥</t>
  </si>
  <si>
    <t>清田山</t>
  </si>
  <si>
    <t>下渡</t>
  </si>
  <si>
    <t>吉田幸町</t>
  </si>
  <si>
    <t>水戸野</t>
  </si>
  <si>
    <t>大潟区内雁子</t>
  </si>
  <si>
    <t>湯之谷芋川</t>
  </si>
  <si>
    <t>長潟</t>
  </si>
  <si>
    <t>みずき野</t>
  </si>
  <si>
    <t>巻乙</t>
  </si>
  <si>
    <t>釜沢町</t>
  </si>
  <si>
    <t>戸口</t>
  </si>
  <si>
    <t>関井</t>
  </si>
  <si>
    <t>関口樋口町</t>
  </si>
  <si>
    <t>小揚</t>
  </si>
  <si>
    <t>吉田栄町</t>
  </si>
  <si>
    <t>能生</t>
  </si>
  <si>
    <t>橋本新田</t>
  </si>
  <si>
    <t>大潟区内雁子新田</t>
  </si>
  <si>
    <t>片野尾</t>
  </si>
  <si>
    <t>横瀬</t>
  </si>
  <si>
    <t>新堀新田</t>
  </si>
  <si>
    <t>長嶺町</t>
  </si>
  <si>
    <t>明田</t>
  </si>
  <si>
    <t>牧ケ島</t>
  </si>
  <si>
    <t>上岩井</t>
  </si>
  <si>
    <t>土場</t>
  </si>
  <si>
    <t>西港町</t>
  </si>
  <si>
    <t>関妻</t>
  </si>
  <si>
    <t>関根</t>
  </si>
  <si>
    <t>碁石</t>
  </si>
  <si>
    <t>吉田下中野</t>
  </si>
  <si>
    <t>能生小泊</t>
  </si>
  <si>
    <t>花房</t>
  </si>
  <si>
    <t>南田中</t>
  </si>
  <si>
    <t>大潟区潟田</t>
  </si>
  <si>
    <t>塚田</t>
  </si>
  <si>
    <t>横町</t>
  </si>
  <si>
    <t>西泉田</t>
  </si>
  <si>
    <t>巻甲</t>
  </si>
  <si>
    <t>上樫出</t>
  </si>
  <si>
    <t>中浦</t>
  </si>
  <si>
    <t>西山町池浦</t>
  </si>
  <si>
    <t>草荷</t>
  </si>
  <si>
    <t>吉田下町</t>
  </si>
  <si>
    <t>橋立</t>
  </si>
  <si>
    <t>原通</t>
  </si>
  <si>
    <t>大潟区潟町</t>
  </si>
  <si>
    <t>月崎</t>
  </si>
  <si>
    <t>金井新保</t>
  </si>
  <si>
    <t>横根</t>
  </si>
  <si>
    <t>野際</t>
  </si>
  <si>
    <t>並木町</t>
  </si>
  <si>
    <t>槇島</t>
  </si>
  <si>
    <t>上桐</t>
  </si>
  <si>
    <t>西山町石地</t>
  </si>
  <si>
    <t>相馬</t>
  </si>
  <si>
    <t>小岩内</t>
  </si>
  <si>
    <t>吉田新田町</t>
  </si>
  <si>
    <t>柱道</t>
  </si>
  <si>
    <t>東志</t>
  </si>
  <si>
    <t>宮町</t>
  </si>
  <si>
    <t>大潟区潟守新田</t>
    <phoneticPr fontId="1"/>
  </si>
  <si>
    <t>堤</t>
  </si>
  <si>
    <t>与五郎新田</t>
  </si>
  <si>
    <t>野田</t>
  </si>
  <si>
    <t>西受地町</t>
  </si>
  <si>
    <t>升岡</t>
  </si>
  <si>
    <t>上塩</t>
  </si>
  <si>
    <t>西山町五日市</t>
  </si>
  <si>
    <t>越沢</t>
  </si>
  <si>
    <t>吉田新町</t>
  </si>
  <si>
    <t>羽生</t>
  </si>
  <si>
    <t>東菅沼</t>
  </si>
  <si>
    <t>宮野下</t>
  </si>
  <si>
    <t>大潟区上小船津浜</t>
  </si>
  <si>
    <t>出湯</t>
  </si>
  <si>
    <t>上川茂</t>
  </si>
  <si>
    <t>吉田</t>
  </si>
  <si>
    <t>西馬越</t>
  </si>
  <si>
    <t>四ツ郷屋</t>
  </si>
  <si>
    <t>升潟</t>
  </si>
  <si>
    <t>上富岡</t>
  </si>
  <si>
    <t>中曽根新田</t>
  </si>
  <si>
    <t>西山町伊毛</t>
  </si>
  <si>
    <t>大栄町</t>
  </si>
  <si>
    <t>高島</t>
  </si>
  <si>
    <t>小口川</t>
  </si>
  <si>
    <t>吉田神明町</t>
  </si>
  <si>
    <t>東海</t>
  </si>
  <si>
    <t>東関</t>
  </si>
  <si>
    <t>村松</t>
  </si>
  <si>
    <t>大潟区雁子浜</t>
  </si>
  <si>
    <t>天神堂</t>
  </si>
  <si>
    <t>上長木</t>
  </si>
  <si>
    <t>吉平</t>
  </si>
  <si>
    <t>八竜新田</t>
  </si>
  <si>
    <t>西厩島町</t>
  </si>
  <si>
    <t>與兵衛野新田</t>
  </si>
  <si>
    <t>間瀬</t>
  </si>
  <si>
    <t>上富岡町</t>
  </si>
  <si>
    <t>長野</t>
  </si>
  <si>
    <t>西山町後谷</t>
  </si>
  <si>
    <t>大伝</t>
  </si>
  <si>
    <t>高田町</t>
    <phoneticPr fontId="1"/>
  </si>
  <si>
    <t>九日市</t>
  </si>
  <si>
    <t>吉田水道町</t>
  </si>
  <si>
    <t>東川原</t>
  </si>
  <si>
    <t>東田屋新田</t>
  </si>
  <si>
    <t>村松乙</t>
  </si>
  <si>
    <t>大潟区九戸浜</t>
  </si>
  <si>
    <t>外城町</t>
  </si>
  <si>
    <t>上新穂</t>
  </si>
  <si>
    <t>早川</t>
  </si>
  <si>
    <t>西大畑町</t>
  </si>
  <si>
    <t>流通</t>
  </si>
  <si>
    <t>松郷屋</t>
  </si>
  <si>
    <t>上除町</t>
  </si>
  <si>
    <t>仲之町</t>
  </si>
  <si>
    <t>西山町内方</t>
  </si>
  <si>
    <t>田貝</t>
  </si>
  <si>
    <t>鷹羽</t>
  </si>
  <si>
    <t>吉田大保町</t>
  </si>
  <si>
    <t>東谷内</t>
  </si>
  <si>
    <t>東福田新田</t>
  </si>
  <si>
    <t>村松甲</t>
  </si>
  <si>
    <t>大潟区蜘ケ池</t>
  </si>
  <si>
    <t>土橋</t>
  </si>
  <si>
    <t>上矢馳</t>
  </si>
  <si>
    <t>吉原</t>
  </si>
  <si>
    <t>西中町</t>
  </si>
  <si>
    <t>流通センター</t>
  </si>
  <si>
    <t>上除町西</t>
  </si>
  <si>
    <t>中野原</t>
  </si>
  <si>
    <t>西山町大崎</t>
  </si>
  <si>
    <t>高原田</t>
  </si>
  <si>
    <t>小町</t>
  </si>
  <si>
    <t>吉田堤町</t>
  </si>
  <si>
    <t>東塚</t>
  </si>
  <si>
    <t>東四ツ屋新田</t>
  </si>
  <si>
    <t>村松丙</t>
  </si>
  <si>
    <t>大潟区犀潟</t>
  </si>
  <si>
    <t>長起</t>
  </si>
  <si>
    <t>上横山</t>
  </si>
  <si>
    <t>四日町</t>
  </si>
  <si>
    <t>東泉田</t>
  </si>
  <si>
    <t>西船見町</t>
  </si>
  <si>
    <t>松野尾</t>
  </si>
  <si>
    <t>上野町</t>
  </si>
  <si>
    <t>長嶺</t>
  </si>
  <si>
    <t>西山町大津</t>
  </si>
  <si>
    <t>薦川</t>
  </si>
  <si>
    <t>吉田中町</t>
  </si>
  <si>
    <t>東寺町</t>
  </si>
  <si>
    <t>飛田</t>
  </si>
  <si>
    <t>村松工業団地</t>
  </si>
  <si>
    <t>大潟区里鵜島新田</t>
  </si>
  <si>
    <t>中潟</t>
  </si>
  <si>
    <t>加茂歌代</t>
  </si>
  <si>
    <t>米沢</t>
  </si>
  <si>
    <t>一村尾</t>
  </si>
  <si>
    <t>西堀通</t>
  </si>
  <si>
    <t>上前島町</t>
  </si>
  <si>
    <t>楢山</t>
  </si>
  <si>
    <t>西山町大坪</t>
  </si>
  <si>
    <t>滝</t>
  </si>
  <si>
    <t>田川町</t>
  </si>
  <si>
    <t>細工町</t>
  </si>
  <si>
    <t>吉田西太田</t>
  </si>
  <si>
    <t>飛田新田</t>
  </si>
  <si>
    <t>本田屋</t>
  </si>
  <si>
    <t>大潟区渋柿浜</t>
  </si>
  <si>
    <t>河崎</t>
  </si>
  <si>
    <t>竜光</t>
  </si>
  <si>
    <t>蛭窪</t>
  </si>
  <si>
    <t>西堀前通</t>
  </si>
  <si>
    <t>馬堀</t>
  </si>
  <si>
    <t>神谷</t>
  </si>
  <si>
    <t>西山町鬼王</t>
  </si>
  <si>
    <t>吉田浜首町</t>
  </si>
  <si>
    <t>平牛</t>
  </si>
  <si>
    <t>美守</t>
  </si>
  <si>
    <t>安出</t>
  </si>
  <si>
    <t>大潟区下小船津浜</t>
  </si>
  <si>
    <t>中島町</t>
  </si>
  <si>
    <t>河原田諏訪町</t>
  </si>
  <si>
    <t>連日</t>
  </si>
  <si>
    <t>西湊町通</t>
  </si>
  <si>
    <t>上柳町</t>
  </si>
  <si>
    <t>濁沢</t>
  </si>
  <si>
    <t>西山町尾野内</t>
  </si>
  <si>
    <t>竹所</t>
  </si>
  <si>
    <t>肴町</t>
  </si>
  <si>
    <t>吉田東栄町</t>
  </si>
  <si>
    <t>吹原</t>
  </si>
  <si>
    <t>姫川原</t>
    <phoneticPr fontId="1"/>
  </si>
  <si>
    <t>矢津</t>
  </si>
  <si>
    <t>大潟区高橋新田</t>
  </si>
  <si>
    <t>中ノ通</t>
  </si>
  <si>
    <t>河原田本町</t>
  </si>
  <si>
    <t>藤原</t>
  </si>
  <si>
    <t>沼垂西</t>
  </si>
  <si>
    <t>三ツ門</t>
  </si>
  <si>
    <t>亀貝町</t>
  </si>
  <si>
    <t>西裏館</t>
  </si>
  <si>
    <t>西山町尾町</t>
  </si>
  <si>
    <t>田沢本村</t>
  </si>
  <si>
    <t>坂町</t>
  </si>
  <si>
    <t>吉田日之出町</t>
  </si>
  <si>
    <t>広島</t>
  </si>
  <si>
    <t>大潟区土底浜</t>
  </si>
  <si>
    <t>七浦</t>
  </si>
  <si>
    <t>北五十里</t>
  </si>
  <si>
    <t>和長島</t>
  </si>
  <si>
    <t>舞台</t>
  </si>
  <si>
    <t>沼垂東</t>
  </si>
  <si>
    <t>亀ケ谷新田</t>
  </si>
  <si>
    <t>西大崎</t>
  </si>
  <si>
    <t>西山町鎌田</t>
  </si>
  <si>
    <t>竹俣万代</t>
  </si>
  <si>
    <t>田代</t>
  </si>
  <si>
    <t>笹川</t>
  </si>
  <si>
    <t>吉田文京町</t>
  </si>
  <si>
    <t>堀切</t>
  </si>
  <si>
    <t>広田町</t>
  </si>
  <si>
    <t>大潟区長崎</t>
  </si>
  <si>
    <t>七島</t>
  </si>
  <si>
    <t>北鵜島</t>
  </si>
  <si>
    <t>二日町</t>
  </si>
  <si>
    <t>白山浦</t>
  </si>
  <si>
    <t>南谷内</t>
  </si>
  <si>
    <t>亀崎町</t>
  </si>
  <si>
    <t>西潟</t>
  </si>
  <si>
    <t>西山町上山田</t>
  </si>
  <si>
    <t>太斎</t>
  </si>
  <si>
    <t>伊達</t>
  </si>
  <si>
    <t>吉田法花堂</t>
  </si>
  <si>
    <t>藤塚新田</t>
  </si>
  <si>
    <t>大潟区山鵜島新田</t>
  </si>
  <si>
    <t>西岡</t>
  </si>
  <si>
    <t>北狄</t>
  </si>
  <si>
    <t>船ケ沢新田</t>
  </si>
  <si>
    <t>白山浦新町通</t>
  </si>
  <si>
    <t>峰岡</t>
  </si>
  <si>
    <t>鴉ケ島</t>
  </si>
  <si>
    <t>西鱈田</t>
  </si>
  <si>
    <t>西山町北野</t>
  </si>
  <si>
    <t>館野小路</t>
  </si>
  <si>
    <t>城之古</t>
  </si>
  <si>
    <t>笹平</t>
  </si>
  <si>
    <t>吉田本所</t>
  </si>
  <si>
    <t>二俣</t>
  </si>
  <si>
    <t>大潟区吉崎新田</t>
  </si>
  <si>
    <t>北片辺</t>
  </si>
  <si>
    <t>艀川岸町</t>
  </si>
  <si>
    <t>門田</t>
  </si>
  <si>
    <t>軽井沢</t>
  </si>
  <si>
    <t>西山町黒部</t>
  </si>
  <si>
    <t>指合</t>
  </si>
  <si>
    <t>吉田松岡新田</t>
  </si>
  <si>
    <t>槇</t>
  </si>
  <si>
    <t>巻淵</t>
  </si>
  <si>
    <t>吉沢</t>
  </si>
  <si>
    <t>大潟区四ツ屋浜</t>
  </si>
  <si>
    <t>猫山</t>
  </si>
  <si>
    <t>北川内</t>
  </si>
  <si>
    <t>法音寺</t>
  </si>
  <si>
    <t>花園</t>
  </si>
  <si>
    <t>矢島</t>
  </si>
  <si>
    <t>川口相川</t>
  </si>
  <si>
    <t>西本成寺</t>
  </si>
  <si>
    <t>西山町甲田</t>
  </si>
  <si>
    <t>長者舘</t>
  </si>
  <si>
    <t>里本庄</t>
  </si>
  <si>
    <t>吉田松岡町</t>
  </si>
  <si>
    <t>柵口</t>
  </si>
  <si>
    <t>三ツ俣</t>
  </si>
  <si>
    <t>四ツ屋新</t>
  </si>
  <si>
    <t>大潟区米倉新田</t>
  </si>
  <si>
    <t>北小浦</t>
  </si>
  <si>
    <t>舞子</t>
  </si>
  <si>
    <t>花町</t>
  </si>
  <si>
    <t>山口新田</t>
  </si>
  <si>
    <t>川口荒谷</t>
  </si>
  <si>
    <t>西四日町</t>
  </si>
  <si>
    <t>西山町坂田</t>
  </si>
  <si>
    <t>山辺里</t>
  </si>
  <si>
    <t>吉田宮小路</t>
  </si>
  <si>
    <t>間脇</t>
  </si>
  <si>
    <t>宮内</t>
  </si>
  <si>
    <t>論瀬</t>
  </si>
  <si>
    <t>北立島</t>
  </si>
  <si>
    <t>前原町</t>
  </si>
  <si>
    <t>浜浦町</t>
  </si>
  <si>
    <t>山島</t>
  </si>
  <si>
    <t>川口牛ケ島</t>
    <phoneticPr fontId="1"/>
  </si>
  <si>
    <t>西山町下山田</t>
  </si>
  <si>
    <t>田野倉</t>
  </si>
  <si>
    <t>猿沢</t>
  </si>
  <si>
    <t>吉田本町</t>
  </si>
  <si>
    <t>水保</t>
  </si>
  <si>
    <t>葎生</t>
  </si>
  <si>
    <t>大島区板山</t>
  </si>
  <si>
    <t>北田野浦</t>
  </si>
  <si>
    <t>丸池新田</t>
  </si>
  <si>
    <t>早川町</t>
  </si>
  <si>
    <t>横曽根</t>
  </si>
  <si>
    <t>川口木沢</t>
  </si>
  <si>
    <t>入蔵新田</t>
  </si>
  <si>
    <t>西山町新保</t>
  </si>
  <si>
    <t>月岡温泉</t>
  </si>
  <si>
    <t>珠川</t>
  </si>
  <si>
    <t>猿田</t>
  </si>
  <si>
    <t>吉田矢作</t>
  </si>
  <si>
    <t>溝尾</t>
  </si>
  <si>
    <t>谷内林新田</t>
  </si>
  <si>
    <t>大島区牛ケ鼻</t>
  </si>
  <si>
    <t>箸木免</t>
  </si>
  <si>
    <t>北松ケ崎</t>
  </si>
  <si>
    <t>万条新田</t>
  </si>
  <si>
    <t>万代</t>
  </si>
  <si>
    <t>横戸</t>
  </si>
  <si>
    <t>川口田麦山</t>
  </si>
  <si>
    <t>如法寺</t>
  </si>
  <si>
    <t>西山町田沢</t>
  </si>
  <si>
    <t>敦賀</t>
  </si>
  <si>
    <t>田麦</t>
  </si>
  <si>
    <t>山居町</t>
  </si>
  <si>
    <t>吉田弥生町</t>
  </si>
  <si>
    <t>見滝</t>
  </si>
  <si>
    <t>柳井田町</t>
  </si>
  <si>
    <t>大島区大島</t>
  </si>
  <si>
    <t>畑江</t>
  </si>
  <si>
    <t>久知河内</t>
  </si>
  <si>
    <t>美佐島</t>
  </si>
  <si>
    <t>万代島</t>
  </si>
  <si>
    <t>川口峠</t>
  </si>
  <si>
    <t>庭月</t>
  </si>
  <si>
    <t>西山町中央台</t>
  </si>
  <si>
    <t>樽沢</t>
  </si>
  <si>
    <t>三之町</t>
  </si>
  <si>
    <t>吉田吉栄</t>
  </si>
  <si>
    <t>南押上</t>
  </si>
  <si>
    <t>雪森</t>
  </si>
  <si>
    <t>大島区大平</t>
  </si>
  <si>
    <t>羽多屋</t>
  </si>
  <si>
    <t>窪田</t>
  </si>
  <si>
    <t>水尾</t>
  </si>
  <si>
    <t>東入船町</t>
  </si>
  <si>
    <t>鎧潟</t>
  </si>
  <si>
    <t>川口中山</t>
  </si>
  <si>
    <t>八幡町</t>
  </si>
  <si>
    <t>西山町長嶺</t>
  </si>
  <si>
    <t>天王</t>
  </si>
  <si>
    <t>千年</t>
  </si>
  <si>
    <t>塩野町</t>
  </si>
  <si>
    <t>吉田若生町</t>
  </si>
  <si>
    <t>南寺島</t>
  </si>
  <si>
    <t>吉木</t>
  </si>
  <si>
    <t>大島区岡</t>
  </si>
  <si>
    <t>栗野江</t>
  </si>
  <si>
    <t>水尾新田</t>
  </si>
  <si>
    <t>東受地町</t>
  </si>
  <si>
    <t>六分</t>
  </si>
  <si>
    <t>川口武道窪</t>
  </si>
  <si>
    <t>花渕</t>
  </si>
  <si>
    <t>西山町西山</t>
  </si>
  <si>
    <t>戸板沢</t>
  </si>
  <si>
    <t>千歳町</t>
  </si>
  <si>
    <t>塩町</t>
  </si>
  <si>
    <t>四ツ屋</t>
  </si>
  <si>
    <t>南寺町</t>
  </si>
  <si>
    <t>吉木新田</t>
  </si>
  <si>
    <t>大島区上達</t>
  </si>
  <si>
    <t>黒姫</t>
  </si>
  <si>
    <t>東厩島町</t>
  </si>
  <si>
    <t>鷲ノ木</t>
  </si>
  <si>
    <t>川口和南津</t>
  </si>
  <si>
    <t>馬場</t>
  </si>
  <si>
    <t>西山町灰爪</t>
  </si>
  <si>
    <t>道賀</t>
  </si>
  <si>
    <t>千代田町</t>
  </si>
  <si>
    <t>米納津</t>
  </si>
  <si>
    <t>宮平</t>
  </si>
  <si>
    <t>米島新田</t>
  </si>
  <si>
    <t>大島区下達</t>
  </si>
  <si>
    <t>日の出町</t>
  </si>
  <si>
    <t>国分寺</t>
  </si>
  <si>
    <t>宮</t>
  </si>
  <si>
    <t>東大通</t>
  </si>
  <si>
    <t>和納</t>
  </si>
  <si>
    <t>林町</t>
  </si>
  <si>
    <t>西山町浜忠</t>
  </si>
  <si>
    <t>津池</t>
  </si>
  <si>
    <t>志田平</t>
  </si>
  <si>
    <t>渡部</t>
  </si>
  <si>
    <t>物出</t>
  </si>
  <si>
    <t>両善寺</t>
  </si>
  <si>
    <t>大島区菖蒲</t>
  </si>
  <si>
    <t>深堀</t>
  </si>
  <si>
    <t>小田</t>
  </si>
  <si>
    <t>東大畑通</t>
  </si>
  <si>
    <t>割前</t>
  </si>
  <si>
    <t>川崎町</t>
  </si>
  <si>
    <t>早水</t>
  </si>
  <si>
    <t>西山町藤掛</t>
  </si>
  <si>
    <t>戸野港</t>
  </si>
  <si>
    <t>塚原町</t>
  </si>
  <si>
    <t>下相川</t>
  </si>
  <si>
    <t>百川</t>
  </si>
  <si>
    <t>和屋</t>
  </si>
  <si>
    <t>大島区棚岡</t>
  </si>
  <si>
    <t>深町</t>
  </si>
  <si>
    <t>琴浦</t>
  </si>
  <si>
    <t>宮村下新田</t>
  </si>
  <si>
    <t>東幸町</t>
  </si>
  <si>
    <t>河根川町</t>
  </si>
  <si>
    <t>西山町二田</t>
  </si>
  <si>
    <t>富島</t>
  </si>
  <si>
    <t>下大蔵</t>
  </si>
  <si>
    <t>大島区田麦</t>
  </si>
  <si>
    <t>木流</t>
  </si>
  <si>
    <t>妙音寺</t>
  </si>
  <si>
    <t>東出来島</t>
  </si>
  <si>
    <t>川袋町</t>
  </si>
  <si>
    <t>半ノ木</t>
  </si>
  <si>
    <t>西山町別山</t>
  </si>
  <si>
    <t>富塚町</t>
  </si>
  <si>
    <t>下大鳥</t>
  </si>
  <si>
    <t>山寺</t>
  </si>
  <si>
    <t>大島区中野</t>
  </si>
  <si>
    <t>福田</t>
  </si>
  <si>
    <t>小比叡</t>
  </si>
  <si>
    <t>茗荷沢</t>
  </si>
  <si>
    <t>東中通</t>
  </si>
  <si>
    <t>川辺町</t>
  </si>
  <si>
    <t>東裏館</t>
  </si>
  <si>
    <t>西山町緑が丘</t>
  </si>
  <si>
    <t>虎丸</t>
  </si>
  <si>
    <t>妻有町</t>
  </si>
  <si>
    <t>下鍜冶屋</t>
  </si>
  <si>
    <t>大和川</t>
  </si>
  <si>
    <t>大島区仁上</t>
  </si>
  <si>
    <t>福永</t>
  </si>
  <si>
    <t>猿八</t>
  </si>
  <si>
    <t>茗荷沢新田</t>
  </si>
  <si>
    <t>東万代町</t>
  </si>
  <si>
    <t>寒沢</t>
  </si>
  <si>
    <t>東大崎</t>
  </si>
  <si>
    <t>西山町妙法寺</t>
  </si>
  <si>
    <t>鳥穴</t>
  </si>
  <si>
    <t>鶴吉</t>
  </si>
  <si>
    <t>山之坊</t>
  </si>
  <si>
    <t>大島区嶺</t>
  </si>
  <si>
    <t>藤屋</t>
  </si>
  <si>
    <t>沢崎</t>
  </si>
  <si>
    <t>六日町</t>
  </si>
  <si>
    <t>東堀通</t>
  </si>
  <si>
    <t>雁島町</t>
  </si>
  <si>
    <t>東三条</t>
  </si>
  <si>
    <t>西山町礼拝</t>
  </si>
  <si>
    <t>寺ケ崎</t>
  </si>
  <si>
    <t>下助渕</t>
  </si>
  <si>
    <t>船居</t>
  </si>
  <si>
    <t>沢根五十里</t>
  </si>
  <si>
    <t>目来田</t>
  </si>
  <si>
    <t>東堀前通</t>
  </si>
  <si>
    <t>神田町</t>
  </si>
  <si>
    <t>東新保</t>
  </si>
  <si>
    <t>西山町和田</t>
  </si>
  <si>
    <t>下中島</t>
  </si>
  <si>
    <t>大貫</t>
  </si>
  <si>
    <t>分田</t>
  </si>
  <si>
    <t>沢根篭町</t>
  </si>
  <si>
    <t>門前</t>
  </si>
  <si>
    <t>東湊町通</t>
  </si>
  <si>
    <t>関東町</t>
  </si>
  <si>
    <t>東鱈田</t>
  </si>
  <si>
    <t>日石町</t>
  </si>
  <si>
    <t>土市</t>
  </si>
  <si>
    <t>余所</t>
  </si>
  <si>
    <t>大場</t>
  </si>
  <si>
    <t>法柳</t>
  </si>
  <si>
    <t>沢根炭屋町</t>
  </si>
  <si>
    <t>八色原</t>
  </si>
  <si>
    <t>日の出</t>
  </si>
  <si>
    <t>気比宮</t>
  </si>
  <si>
    <t>東本成寺</t>
  </si>
  <si>
    <t>南下</t>
  </si>
  <si>
    <t>長島</t>
  </si>
  <si>
    <t>峠</t>
  </si>
  <si>
    <t>庄内町</t>
  </si>
  <si>
    <t>大渕</t>
  </si>
  <si>
    <t>法柳新田</t>
  </si>
  <si>
    <t>沢根</t>
  </si>
  <si>
    <t>雲雀町</t>
  </si>
  <si>
    <t>一ツ屋敷新田</t>
  </si>
  <si>
    <t>中曽根町</t>
  </si>
  <si>
    <t>東善寺</t>
  </si>
  <si>
    <t>新光寺</t>
  </si>
  <si>
    <t>蓮台寺</t>
  </si>
  <si>
    <t>発久</t>
  </si>
  <si>
    <t>沢根町</t>
  </si>
  <si>
    <t>北荷頃</t>
  </si>
  <si>
    <t>広手</t>
  </si>
  <si>
    <t>橋場</t>
  </si>
  <si>
    <t>中田町</t>
  </si>
  <si>
    <t>十日町赤倉</t>
  </si>
  <si>
    <t>鷲尾</t>
  </si>
  <si>
    <t>堀越</t>
  </si>
  <si>
    <t>三宮</t>
  </si>
  <si>
    <t>山崎新田</t>
  </si>
  <si>
    <t>船場町</t>
  </si>
  <si>
    <t>喜多町</t>
  </si>
  <si>
    <t>福岡</t>
  </si>
  <si>
    <t>橋場町</t>
  </si>
  <si>
    <t>中俵</t>
  </si>
  <si>
    <t>十日町栄町</t>
  </si>
  <si>
    <t>岡原</t>
  </si>
  <si>
    <t>本明</t>
  </si>
  <si>
    <t>三瀬川</t>
  </si>
  <si>
    <t>船見町</t>
  </si>
  <si>
    <t>福島新田</t>
  </si>
  <si>
    <t>花田</t>
  </si>
  <si>
    <t>中妻</t>
  </si>
  <si>
    <t>通り山</t>
  </si>
  <si>
    <t>杉平</t>
  </si>
  <si>
    <t>蒔田</t>
  </si>
  <si>
    <t>椎泊</t>
  </si>
  <si>
    <t>古町通</t>
  </si>
  <si>
    <t>狐興野</t>
  </si>
  <si>
    <t>福島新田乙</t>
  </si>
  <si>
    <t>原町</t>
  </si>
  <si>
    <t>中々山</t>
  </si>
  <si>
    <t>友重</t>
  </si>
  <si>
    <t>杉原</t>
  </si>
  <si>
    <t>柿崎区旭平</t>
  </si>
  <si>
    <t>前山</t>
  </si>
  <si>
    <t>静平</t>
  </si>
  <si>
    <t>湯谷</t>
  </si>
  <si>
    <t>文京町</t>
  </si>
  <si>
    <t>福島新田甲</t>
  </si>
  <si>
    <t>番神</t>
  </si>
  <si>
    <t>中子</t>
  </si>
  <si>
    <t>関口</t>
  </si>
  <si>
    <t>柿崎区阿弥陀瀬</t>
  </si>
  <si>
    <t>牧島</t>
  </si>
  <si>
    <t>余川</t>
  </si>
  <si>
    <t>弁天</t>
  </si>
  <si>
    <t>希望が丘南</t>
  </si>
  <si>
    <t>福島新田丁</t>
  </si>
  <si>
    <t>半田</t>
  </si>
  <si>
    <t>中ノ目新田</t>
  </si>
  <si>
    <t>中在家</t>
  </si>
  <si>
    <t>瀬波温泉</t>
  </si>
  <si>
    <t>柿崎区芋島</t>
  </si>
  <si>
    <t>下川茂</t>
  </si>
  <si>
    <t>吉里</t>
  </si>
  <si>
    <t>弁天橋通</t>
  </si>
  <si>
    <t>木山沢</t>
  </si>
  <si>
    <t>福島新田丙</t>
  </si>
  <si>
    <t>東長鳥</t>
  </si>
  <si>
    <t>長畑</t>
  </si>
  <si>
    <t>中里下山</t>
  </si>
  <si>
    <t>瀬波上町</t>
  </si>
  <si>
    <t>柿崎区岩手</t>
  </si>
  <si>
    <t>水ケ曽根</t>
  </si>
  <si>
    <t>下久知</t>
  </si>
  <si>
    <t>吉山新田</t>
  </si>
  <si>
    <t>九川</t>
  </si>
  <si>
    <t>福島新田戊</t>
  </si>
  <si>
    <t>東長浜町</t>
  </si>
  <si>
    <t>中条甲</t>
  </si>
  <si>
    <t>瀬波新田町</t>
  </si>
  <si>
    <t>柿崎区岩野</t>
  </si>
  <si>
    <t>みそら野町</t>
  </si>
  <si>
    <t>下黒山</t>
  </si>
  <si>
    <t>柳古新田</t>
  </si>
  <si>
    <t>堀之内南</t>
  </si>
  <si>
    <t>草生津</t>
  </si>
  <si>
    <t>袋</t>
  </si>
  <si>
    <t>東原町</t>
  </si>
  <si>
    <t>西浦</t>
  </si>
  <si>
    <t>中条乙</t>
  </si>
  <si>
    <t>瀬波中町</t>
  </si>
  <si>
    <t>柿崎区江島新田</t>
  </si>
  <si>
    <t>緑岡</t>
  </si>
  <si>
    <t>下長木</t>
  </si>
  <si>
    <t>堀割町</t>
  </si>
  <si>
    <t>熊袋</t>
  </si>
  <si>
    <t>西園町</t>
  </si>
  <si>
    <t>中条丙</t>
  </si>
  <si>
    <t>瀬波浜町</t>
  </si>
  <si>
    <t>柿崎区小萱</t>
  </si>
  <si>
    <t>下新穂</t>
  </si>
  <si>
    <t>本町通</t>
  </si>
  <si>
    <t>雲出町</t>
  </si>
  <si>
    <t>前谷内</t>
  </si>
  <si>
    <t>東港町</t>
  </si>
  <si>
    <t>西名柄</t>
  </si>
  <si>
    <t>中条丁</t>
  </si>
  <si>
    <t>瀬波横町</t>
  </si>
  <si>
    <t>柿崎区荻谷</t>
  </si>
  <si>
    <t>南安野町</t>
  </si>
  <si>
    <t>下横山</t>
  </si>
  <si>
    <t>本間町</t>
  </si>
  <si>
    <t>栗山沢</t>
  </si>
  <si>
    <t>曲谷</t>
  </si>
  <si>
    <t>東柳田</t>
  </si>
  <si>
    <t>西姫田</t>
  </si>
  <si>
    <t>中条戊</t>
  </si>
  <si>
    <t>十川</t>
  </si>
  <si>
    <t>柿崎区落合</t>
  </si>
  <si>
    <t>南沖山</t>
  </si>
  <si>
    <t>宿根木</t>
  </si>
  <si>
    <t>秣川岸通</t>
  </si>
  <si>
    <t>黒坂</t>
  </si>
  <si>
    <t>曲渕</t>
  </si>
  <si>
    <t>比角</t>
  </si>
  <si>
    <t>西蓑口</t>
  </si>
  <si>
    <t>中仙田</t>
  </si>
  <si>
    <t>大工町</t>
  </si>
  <si>
    <t>柿崎区柿崎</t>
  </si>
  <si>
    <t>宮島</t>
  </si>
  <si>
    <t>城腰</t>
  </si>
  <si>
    <t>松岡町</t>
  </si>
  <si>
    <t>黒津町</t>
  </si>
  <si>
    <t>松ノ木町</t>
  </si>
  <si>
    <t>日吉町</t>
  </si>
  <si>
    <t>西宮内</t>
  </si>
  <si>
    <t>中条己</t>
  </si>
  <si>
    <t>高平</t>
  </si>
  <si>
    <t>柿崎区金谷</t>
  </si>
  <si>
    <t>宮下</t>
  </si>
  <si>
    <t>白瀬</t>
  </si>
  <si>
    <t>稽古町</t>
  </si>
  <si>
    <t>みずほ</t>
  </si>
  <si>
    <t>平井</t>
  </si>
  <si>
    <t>中条庚</t>
  </si>
  <si>
    <t>高根</t>
  </si>
  <si>
    <t>柿崎区上小野</t>
  </si>
  <si>
    <t>六日野</t>
  </si>
  <si>
    <t>見方町</t>
  </si>
  <si>
    <t>今朝白</t>
  </si>
  <si>
    <t>三柳</t>
  </si>
  <si>
    <t>枇杷島</t>
  </si>
  <si>
    <t>高御堂</t>
  </si>
  <si>
    <t>柿崎区上金原</t>
  </si>
  <si>
    <t>向中ノ通</t>
  </si>
  <si>
    <t>水津</t>
  </si>
  <si>
    <t>美咲町</t>
  </si>
  <si>
    <t>緑ケ丘</t>
  </si>
  <si>
    <t>藤井</t>
  </si>
  <si>
    <t>則清</t>
  </si>
  <si>
    <t>中屋敷</t>
  </si>
  <si>
    <t>滝の前</t>
  </si>
  <si>
    <t>柿崎区上中山</t>
  </si>
  <si>
    <t>村岡</t>
  </si>
  <si>
    <t>杉野浦</t>
  </si>
  <si>
    <t>幸南</t>
  </si>
  <si>
    <t>南五百川</t>
  </si>
  <si>
    <t>藤橋</t>
  </si>
  <si>
    <t>則清新田</t>
  </si>
  <si>
    <t>南雲</t>
  </si>
  <si>
    <t>立島</t>
  </si>
  <si>
    <t>柿崎区上直海</t>
  </si>
  <si>
    <t>村杉</t>
  </si>
  <si>
    <t>南新保</t>
  </si>
  <si>
    <t>藤元町</t>
  </si>
  <si>
    <t>乗廻</t>
  </si>
  <si>
    <t>名平</t>
  </si>
  <si>
    <t>田端町</t>
  </si>
  <si>
    <t>柿崎区川井</t>
  </si>
  <si>
    <t>百津</t>
  </si>
  <si>
    <t>湊町通</t>
  </si>
  <si>
    <t>江陽</t>
  </si>
  <si>
    <t>古町</t>
  </si>
  <si>
    <t>箱岩</t>
  </si>
  <si>
    <t>奈良立</t>
  </si>
  <si>
    <t>千縄</t>
  </si>
  <si>
    <t>柿崎区川田</t>
  </si>
  <si>
    <t>百津町</t>
  </si>
  <si>
    <t>背合</t>
  </si>
  <si>
    <t>南大畑町</t>
  </si>
  <si>
    <t>小沢町</t>
  </si>
  <si>
    <t>南入蔵</t>
  </si>
  <si>
    <t>北斗町</t>
  </si>
  <si>
    <t>早道場</t>
  </si>
  <si>
    <t>西浦町</t>
  </si>
  <si>
    <t>仲間町</t>
  </si>
  <si>
    <t>柿崎区雁海</t>
  </si>
  <si>
    <t>保田</t>
  </si>
  <si>
    <t>大小</t>
  </si>
  <si>
    <t>南笹口</t>
  </si>
  <si>
    <t>越路中沢</t>
  </si>
  <si>
    <t>南四日町</t>
  </si>
  <si>
    <t>葛籠山</t>
  </si>
  <si>
    <t>柿崎区行法</t>
  </si>
  <si>
    <t>野地城</t>
  </si>
  <si>
    <t>高千</t>
  </si>
  <si>
    <t>南多門町</t>
  </si>
  <si>
    <t>越路中島</t>
  </si>
  <si>
    <t>名下</t>
  </si>
  <si>
    <t>穂波町</t>
  </si>
  <si>
    <t>東赤谷</t>
  </si>
  <si>
    <t>西田尻</t>
  </si>
  <si>
    <t>坪根</t>
  </si>
  <si>
    <t>柿崎区黒岩</t>
  </si>
  <si>
    <t>田切須</t>
  </si>
  <si>
    <t>南出来島</t>
  </si>
  <si>
    <t>古正寺</t>
  </si>
  <si>
    <t>葎谷</t>
  </si>
  <si>
    <t>堀</t>
  </si>
  <si>
    <t>東塚ノ目</t>
  </si>
  <si>
    <t>西寺町</t>
  </si>
  <si>
    <t>柿崎区下条</t>
  </si>
  <si>
    <t>山口町</t>
  </si>
  <si>
    <t>滝脇</t>
  </si>
  <si>
    <t>南長潟</t>
  </si>
  <si>
    <t>古正寺町</t>
  </si>
  <si>
    <t>本条</t>
  </si>
  <si>
    <t>東姫田</t>
  </si>
  <si>
    <t>柿崎区坂田新田</t>
  </si>
  <si>
    <t>竹田</t>
  </si>
  <si>
    <t>南浜通</t>
  </si>
  <si>
    <t>小曽根町</t>
  </si>
  <si>
    <t>森町</t>
  </si>
  <si>
    <t>槇原町</t>
  </si>
  <si>
    <t>東宮内</t>
  </si>
  <si>
    <t>仁田</t>
  </si>
  <si>
    <t>天神岡</t>
  </si>
  <si>
    <t>柿崎区桜町新田</t>
  </si>
  <si>
    <t>山倉新田</t>
  </si>
  <si>
    <t>南万代町</t>
  </si>
  <si>
    <t>五反田町</t>
  </si>
  <si>
    <t>安代</t>
  </si>
  <si>
    <t>松波</t>
  </si>
  <si>
    <t>人橋</t>
  </si>
  <si>
    <t>如来寺</t>
  </si>
  <si>
    <t>塔下</t>
  </si>
  <si>
    <t>柿崎区猿毛</t>
  </si>
  <si>
    <t>橘</t>
  </si>
  <si>
    <t>南毘沙門町</t>
  </si>
  <si>
    <t>小貫</t>
  </si>
  <si>
    <t>矢田</t>
  </si>
  <si>
    <t>松美</t>
  </si>
  <si>
    <t>野口</t>
  </si>
  <si>
    <t>遠矢崎</t>
  </si>
  <si>
    <t>柿崎区下小野</t>
  </si>
  <si>
    <t>達者</t>
  </si>
  <si>
    <t>南横堀町</t>
  </si>
  <si>
    <t>琴平</t>
  </si>
  <si>
    <t>柳川新田</t>
  </si>
  <si>
    <t>三島町</t>
  </si>
  <si>
    <t>日渡</t>
  </si>
  <si>
    <t>殿岡</t>
  </si>
  <si>
    <t>柿崎区下金原</t>
  </si>
  <si>
    <t>山本新</t>
  </si>
  <si>
    <t>立間</t>
  </si>
  <si>
    <t>美の里</t>
  </si>
  <si>
    <t>寿</t>
  </si>
  <si>
    <t>柳沢</t>
  </si>
  <si>
    <t>三島西</t>
  </si>
  <si>
    <t>八幡田町</t>
  </si>
  <si>
    <t>柿崎区下中山</t>
  </si>
  <si>
    <t>立野</t>
  </si>
  <si>
    <t>室町</t>
  </si>
  <si>
    <t>小沼新田</t>
  </si>
  <si>
    <t>柳場新田</t>
  </si>
  <si>
    <t>水上</t>
  </si>
  <si>
    <t>八箇</t>
  </si>
  <si>
    <t>長井町</t>
  </si>
  <si>
    <t>柿崎区下灰庭新田</t>
  </si>
  <si>
    <t>横山</t>
  </si>
  <si>
    <t>田野浦</t>
  </si>
  <si>
    <t>女池</t>
  </si>
  <si>
    <t>五百刈</t>
  </si>
  <si>
    <t>由利</t>
  </si>
  <si>
    <t>藤掛</t>
  </si>
  <si>
    <t>中川原団地</t>
  </si>
  <si>
    <t>柿崎区下牧</t>
  </si>
  <si>
    <t>六野瀬</t>
  </si>
  <si>
    <t>玉崎</t>
  </si>
  <si>
    <t>女池上山</t>
  </si>
  <si>
    <t>呉服町</t>
  </si>
  <si>
    <t>南条</t>
  </si>
  <si>
    <t>藤塚浜</t>
  </si>
  <si>
    <t>柿崎区上下浜</t>
  </si>
  <si>
    <t>若葉町</t>
  </si>
  <si>
    <t>千種</t>
  </si>
  <si>
    <t>女池北</t>
  </si>
  <si>
    <t>南半田</t>
  </si>
  <si>
    <t>二ツ堂</t>
  </si>
  <si>
    <t>東下組</t>
  </si>
  <si>
    <t>長坂</t>
  </si>
  <si>
    <t>柿崎区城腰</t>
  </si>
  <si>
    <t>渡場</t>
  </si>
  <si>
    <t>月布施</t>
  </si>
  <si>
    <t>女池神明</t>
  </si>
  <si>
    <t>才津西町</t>
  </si>
  <si>
    <t>吉野屋</t>
  </si>
  <si>
    <t>二ツ山</t>
  </si>
  <si>
    <t>東田沢</t>
  </si>
  <si>
    <t>中新保</t>
  </si>
  <si>
    <t>柿崎区高寺</t>
  </si>
  <si>
    <t>椿</t>
  </si>
  <si>
    <t>女池西</t>
  </si>
  <si>
    <t>才津東町</t>
  </si>
  <si>
    <t>宮川新田</t>
  </si>
  <si>
    <t>舟入</t>
  </si>
  <si>
    <t>東田尻</t>
  </si>
  <si>
    <t>中継</t>
  </si>
  <si>
    <t>柿崎区高畑</t>
  </si>
  <si>
    <t>椿尾</t>
  </si>
  <si>
    <t>女池東</t>
  </si>
  <si>
    <t>才津南町</t>
  </si>
  <si>
    <t>若宮新田</t>
  </si>
  <si>
    <t>舟入町</t>
  </si>
  <si>
    <t>中津原</t>
  </si>
  <si>
    <t>柿崎区竹鼻</t>
  </si>
  <si>
    <t>女池南</t>
  </si>
  <si>
    <t>渡前</t>
  </si>
  <si>
    <t>宮之窪</t>
  </si>
  <si>
    <t>柿崎区角取</t>
  </si>
  <si>
    <t>徳和</t>
  </si>
  <si>
    <t>元祝町</t>
  </si>
  <si>
    <t>宮場町</t>
  </si>
  <si>
    <t>古川</t>
  </si>
  <si>
    <t>袋町</t>
  </si>
  <si>
    <t>柿崎区栃窪</t>
  </si>
  <si>
    <t>戸地</t>
  </si>
  <si>
    <t>本馬越</t>
  </si>
  <si>
    <t>堺東町</t>
  </si>
  <si>
    <t>元城町</t>
  </si>
  <si>
    <t>古楯</t>
  </si>
  <si>
    <t>二ツ屋</t>
  </si>
  <si>
    <t>柿崎区直海浜</t>
  </si>
  <si>
    <t>戸中</t>
  </si>
  <si>
    <t>元下島町</t>
  </si>
  <si>
    <t>堺町</t>
  </si>
  <si>
    <t>森近</t>
  </si>
  <si>
    <t>古寺</t>
  </si>
  <si>
    <t>船坂</t>
  </si>
  <si>
    <t>長政</t>
  </si>
  <si>
    <t>柿崎区馬正面</t>
  </si>
  <si>
    <t>八千代</t>
  </si>
  <si>
    <t>安田</t>
  </si>
  <si>
    <t>法正橋</t>
  </si>
  <si>
    <t>朴木沢</t>
  </si>
  <si>
    <t>柿崎区東谷内</t>
  </si>
  <si>
    <t>豊岡</t>
  </si>
  <si>
    <t>柳島町</t>
  </si>
  <si>
    <t>逆谷</t>
  </si>
  <si>
    <t>本田</t>
  </si>
  <si>
    <t>細尾</t>
  </si>
  <si>
    <t>柿崎区東横山</t>
  </si>
  <si>
    <t>豊田</t>
  </si>
  <si>
    <t>坂之上町</t>
  </si>
  <si>
    <t>柳田町</t>
  </si>
  <si>
    <t>七湊</t>
  </si>
  <si>
    <t>柿崎区平沢</t>
  </si>
  <si>
    <t>長石</t>
  </si>
  <si>
    <t>山田町</t>
  </si>
  <si>
    <t>鷺巣町</t>
  </si>
  <si>
    <t>本間新田</t>
  </si>
  <si>
    <t>名割</t>
  </si>
  <si>
    <t>柿崎区米山寺</t>
  </si>
  <si>
    <t>長江</t>
  </si>
  <si>
    <t>左近</t>
  </si>
  <si>
    <t>松岡</t>
  </si>
  <si>
    <t>本町</t>
    <phoneticPr fontId="1"/>
  </si>
  <si>
    <t>柿崎区法音寺</t>
  </si>
  <si>
    <t>中興</t>
  </si>
  <si>
    <t>弥生町</t>
  </si>
  <si>
    <t>左近町</t>
  </si>
  <si>
    <t>山澗</t>
  </si>
  <si>
    <t>真中</t>
  </si>
  <si>
    <t>本町西</t>
    <phoneticPr fontId="1"/>
  </si>
  <si>
    <t>西興屋</t>
  </si>
  <si>
    <t>柿崎区松留</t>
  </si>
  <si>
    <t>長木</t>
  </si>
  <si>
    <t>夕栄町</t>
  </si>
  <si>
    <t>笹崎</t>
  </si>
  <si>
    <t>大和町</t>
  </si>
  <si>
    <t>真野原</t>
  </si>
  <si>
    <t>本町東</t>
    <phoneticPr fontId="1"/>
  </si>
  <si>
    <t>二之町</t>
  </si>
  <si>
    <t>柿崎区水野</t>
  </si>
  <si>
    <t>雪町</t>
  </si>
  <si>
    <t>篠花</t>
  </si>
  <si>
    <t>山室</t>
  </si>
  <si>
    <t>真野原外</t>
  </si>
  <si>
    <t>松代</t>
  </si>
  <si>
    <t>温出</t>
  </si>
  <si>
    <t>柿崎区三ツ屋浜</t>
  </si>
  <si>
    <t>名古屋</t>
  </si>
  <si>
    <t>横一番町</t>
  </si>
  <si>
    <t>沢下条</t>
  </si>
  <si>
    <t>弓越</t>
  </si>
  <si>
    <t>松代下山</t>
  </si>
  <si>
    <t>布部</t>
  </si>
  <si>
    <t>柿崎区百木</t>
  </si>
  <si>
    <t>新穂</t>
  </si>
  <si>
    <t>横七番町通</t>
  </si>
  <si>
    <t>豊町</t>
  </si>
  <si>
    <t>溝足</t>
  </si>
  <si>
    <t>松代田沢</t>
  </si>
  <si>
    <t>寝屋</t>
  </si>
  <si>
    <t>柿崎区柳ケ崎</t>
  </si>
  <si>
    <t>新穂青木</t>
  </si>
  <si>
    <t>横六番町</t>
  </si>
  <si>
    <t>三瀬ケ谷</t>
  </si>
  <si>
    <t>ゆりが丘</t>
  </si>
  <si>
    <t>瑞波</t>
  </si>
  <si>
    <t>松代東山</t>
  </si>
  <si>
    <t>野潟</t>
  </si>
  <si>
    <t>柿崎区山谷</t>
  </si>
  <si>
    <t>新穂井内</t>
  </si>
  <si>
    <t>芳町</t>
  </si>
  <si>
    <t>三之宮町</t>
  </si>
  <si>
    <t>与板</t>
  </si>
  <si>
    <t>三日市</t>
  </si>
  <si>
    <t>松之山</t>
  </si>
  <si>
    <t>羽ヶ榎</t>
  </si>
  <si>
    <t>鍛冶免分</t>
  </si>
  <si>
    <t>新穂瓜生屋</t>
  </si>
  <si>
    <t>四ツ屋町</t>
  </si>
  <si>
    <t>三俵野町</t>
  </si>
  <si>
    <t>三ツ椡</t>
  </si>
  <si>
    <t>松之山赤倉</t>
  </si>
  <si>
    <t>羽黒口</t>
  </si>
  <si>
    <t>新穂大野</t>
  </si>
  <si>
    <t>米山</t>
  </si>
  <si>
    <t>三和</t>
  </si>
  <si>
    <t>吉井</t>
  </si>
  <si>
    <t>松之山天水越</t>
  </si>
  <si>
    <t>春日新田</t>
  </si>
  <si>
    <t>新穂潟上</t>
  </si>
  <si>
    <t>寄合町</t>
  </si>
  <si>
    <t>吉井黒川</t>
  </si>
  <si>
    <t>南楯</t>
  </si>
  <si>
    <t>松之山天水島</t>
  </si>
  <si>
    <t>羽下ケ渕</t>
  </si>
  <si>
    <t>春日野</t>
  </si>
  <si>
    <t>新穂北方</t>
  </si>
  <si>
    <t>寄居町</t>
  </si>
  <si>
    <t>塩新町</t>
  </si>
  <si>
    <t>与三</t>
  </si>
  <si>
    <t>南成田</t>
  </si>
  <si>
    <t>松之山新山</t>
  </si>
  <si>
    <t>春日山町</t>
  </si>
  <si>
    <t>新穂正明寺</t>
  </si>
  <si>
    <t>竜が島</t>
  </si>
  <si>
    <t>塩中</t>
  </si>
  <si>
    <t>四谷</t>
  </si>
  <si>
    <t>宮古木</t>
  </si>
  <si>
    <t>松之山五十子平</t>
  </si>
  <si>
    <t>浜新田</t>
  </si>
  <si>
    <t>上荒浜</t>
  </si>
  <si>
    <t>新穂武井</t>
  </si>
  <si>
    <t>和合町</t>
  </si>
  <si>
    <t>地蔵</t>
  </si>
  <si>
    <t>米山台</t>
  </si>
  <si>
    <t>宮吉</t>
  </si>
  <si>
    <t>松之山猪之名</t>
  </si>
  <si>
    <t>浜新保</t>
  </si>
  <si>
    <t>上池部</t>
  </si>
  <si>
    <t>新穂田野沢</t>
  </si>
  <si>
    <t>下沼新田</t>
  </si>
  <si>
    <t>米山台東</t>
  </si>
  <si>
    <t>御幸町</t>
  </si>
  <si>
    <t>松之山大荒戸</t>
  </si>
  <si>
    <t>上稲田</t>
  </si>
  <si>
    <t>新穂長畝</t>
  </si>
  <si>
    <t>米山台西</t>
  </si>
  <si>
    <t>松之山上鰕池</t>
  </si>
  <si>
    <t>春木山</t>
  </si>
  <si>
    <t>上源入</t>
  </si>
  <si>
    <t>新穂舟下</t>
  </si>
  <si>
    <t>信濃</t>
  </si>
  <si>
    <t>米山町</t>
  </si>
  <si>
    <t>松之山観音寺</t>
  </si>
  <si>
    <t>檜原</t>
  </si>
  <si>
    <t>上五貫野</t>
  </si>
  <si>
    <t>新穂皆川</t>
  </si>
  <si>
    <t>寺宝町</t>
  </si>
  <si>
    <t>両田尻</t>
  </si>
  <si>
    <t>向中条</t>
  </si>
  <si>
    <t>松之山黒倉</t>
  </si>
  <si>
    <t>二宮</t>
  </si>
  <si>
    <t>島崎</t>
  </si>
  <si>
    <t>元郷</t>
  </si>
  <si>
    <t>松之山小谷</t>
  </si>
  <si>
    <t>上正善寺</t>
  </si>
  <si>
    <t>西三川</t>
  </si>
  <si>
    <t>山内</t>
  </si>
  <si>
    <t>松之山坂下</t>
  </si>
  <si>
    <t>上昭和町</t>
  </si>
  <si>
    <t>入川</t>
  </si>
  <si>
    <t>下樫出</t>
  </si>
  <si>
    <t>松之山沢口</t>
  </si>
  <si>
    <t>藤沢</t>
  </si>
  <si>
    <t>上新町</t>
  </si>
  <si>
    <t>願</t>
  </si>
  <si>
    <t>下河根川</t>
  </si>
  <si>
    <t>松之山下鰕池</t>
  </si>
  <si>
    <t>蒲萄</t>
  </si>
  <si>
    <t>上曾根</t>
  </si>
  <si>
    <t>野浦</t>
  </si>
  <si>
    <t>下々条</t>
  </si>
  <si>
    <t>八幡新田</t>
  </si>
  <si>
    <t>松之山坪野</t>
  </si>
  <si>
    <t>府屋</t>
  </si>
  <si>
    <t>上千原</t>
  </si>
  <si>
    <t>下々条町</t>
  </si>
  <si>
    <t>松之山藤内名</t>
  </si>
  <si>
    <t>古渡路</t>
  </si>
  <si>
    <t>上綱子</t>
  </si>
  <si>
    <t>畑野</t>
  </si>
  <si>
    <t>下塩</t>
  </si>
  <si>
    <t>横岡</t>
  </si>
  <si>
    <t>松之山中尾</t>
  </si>
  <si>
    <t>朴平</t>
  </si>
  <si>
    <t>上富川</t>
  </si>
  <si>
    <t>羽二生</t>
  </si>
  <si>
    <t>下富岡</t>
  </si>
  <si>
    <t>松之山橋詰</t>
  </si>
  <si>
    <t>堀片</t>
  </si>
  <si>
    <t>上中田</t>
  </si>
  <si>
    <t>浜河内</t>
  </si>
  <si>
    <t>下柳</t>
  </si>
  <si>
    <t>吉浦</t>
  </si>
  <si>
    <t>松之山東川</t>
  </si>
  <si>
    <t>堀野</t>
  </si>
  <si>
    <t>上名柄</t>
  </si>
  <si>
    <t>浜田</t>
  </si>
  <si>
    <t>松之山東山</t>
  </si>
  <si>
    <t>堀ノ内</t>
  </si>
  <si>
    <t>上野田</t>
  </si>
  <si>
    <t>羽茂飯岡</t>
  </si>
  <si>
    <t>十二潟町</t>
  </si>
  <si>
    <t>米倉</t>
  </si>
  <si>
    <t>松之山光間</t>
  </si>
  <si>
    <t>上箱井</t>
  </si>
  <si>
    <t>羽茂大石</t>
  </si>
  <si>
    <t>城岡</t>
  </si>
  <si>
    <t>米子</t>
  </si>
  <si>
    <t>松之山藤倉</t>
  </si>
  <si>
    <t>牧目</t>
  </si>
  <si>
    <t>上真砂</t>
  </si>
  <si>
    <t>羽茂大崎</t>
  </si>
  <si>
    <t>成願寺町</t>
  </si>
  <si>
    <t>松之山古戸</t>
  </si>
  <si>
    <t>間島</t>
  </si>
  <si>
    <t>上門前</t>
  </si>
  <si>
    <t>羽茂大橋</t>
  </si>
  <si>
    <t>上条町</t>
  </si>
  <si>
    <t>松之山松口</t>
  </si>
  <si>
    <t>上湯谷</t>
  </si>
  <si>
    <t>羽茂上山田</t>
  </si>
  <si>
    <t>城内町</t>
  </si>
  <si>
    <t>松之山三桶</t>
  </si>
  <si>
    <t>上吉野</t>
  </si>
  <si>
    <t>羽茂亀脇</t>
  </si>
  <si>
    <t>城之丘</t>
  </si>
  <si>
    <t>松之山水梨</t>
  </si>
  <si>
    <t>松喜和</t>
  </si>
  <si>
    <t>鴨島</t>
  </si>
  <si>
    <t>羽茂小泊</t>
    <phoneticPr fontId="1"/>
  </si>
  <si>
    <t>定明町</t>
  </si>
  <si>
    <t>松之山湯本</t>
  </si>
  <si>
    <t>松沢</t>
  </si>
  <si>
    <t>羽茂三瀬</t>
  </si>
  <si>
    <t>昭和</t>
  </si>
  <si>
    <t>松之山湯山</t>
  </si>
  <si>
    <t>松波町</t>
  </si>
  <si>
    <t>羽茂滝平</t>
  </si>
  <si>
    <t>四郎丸</t>
  </si>
  <si>
    <t>丸山町</t>
  </si>
  <si>
    <t>松原町</t>
  </si>
  <si>
    <t>木島</t>
  </si>
  <si>
    <t>羽茂本郷</t>
  </si>
  <si>
    <t>四郎丸町</t>
  </si>
  <si>
    <t>木田</t>
  </si>
  <si>
    <t>羽茂村山</t>
  </si>
  <si>
    <t>白鳥町</t>
  </si>
  <si>
    <t>水沢市之沢</t>
  </si>
  <si>
    <t>三面</t>
  </si>
  <si>
    <t>北方</t>
  </si>
  <si>
    <t>羽吉</t>
  </si>
  <si>
    <t>新栄</t>
  </si>
  <si>
    <t>水野町</t>
  </si>
  <si>
    <t>北城町</t>
  </si>
  <si>
    <t>原黒</t>
  </si>
  <si>
    <t>新開町</t>
  </si>
  <si>
    <t>水口沢</t>
  </si>
  <si>
    <t>南大平</t>
  </si>
  <si>
    <t>木田新田</t>
  </si>
  <si>
    <t>東鵜島</t>
  </si>
  <si>
    <t>新組町</t>
  </si>
  <si>
    <t>南鐙坂</t>
  </si>
  <si>
    <t>南新田町</t>
  </si>
  <si>
    <t>東強清水</t>
  </si>
  <si>
    <t>新産</t>
  </si>
  <si>
    <t>宮沢</t>
  </si>
  <si>
    <t>北谷</t>
  </si>
  <si>
    <t>東立島</t>
  </si>
  <si>
    <t>新産東町</t>
  </si>
  <si>
    <t>宮下町</t>
  </si>
  <si>
    <t>宮ノ下</t>
  </si>
  <si>
    <t>姫津</t>
  </si>
  <si>
    <t>信条南</t>
  </si>
  <si>
    <t>宮中</t>
  </si>
  <si>
    <t>村上</t>
  </si>
  <si>
    <t>平清水</t>
  </si>
  <si>
    <t>新陽</t>
  </si>
  <si>
    <t>美雪町</t>
  </si>
  <si>
    <t>平松</t>
  </si>
  <si>
    <t>桃川</t>
  </si>
  <si>
    <t>京田</t>
  </si>
  <si>
    <t>深浦</t>
  </si>
  <si>
    <t>末広</t>
  </si>
  <si>
    <t>室島</t>
  </si>
  <si>
    <t>清里区青柳</t>
  </si>
  <si>
    <t>畉田</t>
  </si>
  <si>
    <t>菅畑</t>
  </si>
  <si>
    <t>室野</t>
  </si>
  <si>
    <t>宿田</t>
  </si>
  <si>
    <t>清里区赤池</t>
  </si>
  <si>
    <t>二見</t>
  </si>
  <si>
    <t>杉之森</t>
  </si>
  <si>
    <t>孟地</t>
  </si>
  <si>
    <t>清里区荒牧</t>
  </si>
  <si>
    <t>坊ケ浦</t>
  </si>
  <si>
    <t>本屋敷</t>
  </si>
  <si>
    <t>山熊田</t>
  </si>
  <si>
    <t>清里区今曽根</t>
  </si>
  <si>
    <t>真浦</t>
  </si>
  <si>
    <t>李崎町</t>
  </si>
  <si>
    <t>谷内丑</t>
  </si>
  <si>
    <t>清里区鶯沢</t>
  </si>
  <si>
    <t>栖吉町</t>
  </si>
  <si>
    <t>清里区岡野町</t>
  </si>
  <si>
    <t>真更川</t>
  </si>
  <si>
    <t>西陵町</t>
  </si>
  <si>
    <t>山野田</t>
  </si>
  <si>
    <t>八日市</t>
  </si>
  <si>
    <t>清里区岡嶺新田</t>
  </si>
  <si>
    <t>松ケ崎</t>
  </si>
  <si>
    <t>山本町</t>
  </si>
  <si>
    <t>清里区上稲塚</t>
  </si>
  <si>
    <t>関原西町</t>
  </si>
  <si>
    <t>四日市</t>
  </si>
  <si>
    <t>清里区上田島</t>
  </si>
  <si>
    <t>真野大川</t>
  </si>
  <si>
    <t>関原東町</t>
  </si>
  <si>
    <t>清里区上中条</t>
  </si>
  <si>
    <t>真野新町</t>
  </si>
  <si>
    <t>関原町</t>
  </si>
  <si>
    <t>四日町新田</t>
  </si>
  <si>
    <t>脇川</t>
  </si>
  <si>
    <t>清里区上深沢</t>
  </si>
  <si>
    <t>関原南</t>
  </si>
  <si>
    <t>蓬平</t>
  </si>
  <si>
    <t>早稲田</t>
  </si>
  <si>
    <t>清里区北野</t>
  </si>
  <si>
    <t>三川</t>
  </si>
  <si>
    <t>摂田屋</t>
  </si>
  <si>
    <t>六箇山谷</t>
  </si>
  <si>
    <t>清里区塩曽根</t>
  </si>
  <si>
    <t>見立</t>
  </si>
  <si>
    <t>摂田屋町</t>
  </si>
  <si>
    <t>清里区菅原</t>
  </si>
  <si>
    <t>水渡田</t>
  </si>
  <si>
    <t>芹川町</t>
  </si>
  <si>
    <t>清里区鈴倉</t>
  </si>
  <si>
    <t>南片辺</t>
  </si>
  <si>
    <t>千歳</t>
  </si>
  <si>
    <t>清里区棚田</t>
  </si>
  <si>
    <t>千手</t>
  </si>
  <si>
    <t>清里区寺脇</t>
  </si>
  <si>
    <t>千秋</t>
  </si>
  <si>
    <t>清里区梨窪</t>
  </si>
  <si>
    <t>虫崎</t>
  </si>
  <si>
    <t>大黒町</t>
  </si>
  <si>
    <t>清里区梨平</t>
  </si>
  <si>
    <t>莚場</t>
  </si>
  <si>
    <t>清里区東戸野</t>
  </si>
  <si>
    <t>目黒町</t>
  </si>
  <si>
    <t>台町</t>
  </si>
  <si>
    <t>清里区東福島</t>
  </si>
  <si>
    <t>藻浦</t>
  </si>
  <si>
    <t>清里区平成</t>
  </si>
  <si>
    <t>両尾</t>
  </si>
  <si>
    <t>高島町</t>
  </si>
  <si>
    <t>清里区馬屋</t>
  </si>
  <si>
    <t>矢柄</t>
  </si>
  <si>
    <t>高瀬町</t>
  </si>
  <si>
    <t>清里区水草</t>
  </si>
  <si>
    <t>高寺町</t>
  </si>
  <si>
    <t>清里区南田中</t>
  </si>
  <si>
    <t>高頭町</t>
  </si>
  <si>
    <t>清里区みらい</t>
  </si>
  <si>
    <t>八幡新町</t>
  </si>
  <si>
    <t>高野町</t>
  </si>
  <si>
    <t>清里区武士</t>
  </si>
  <si>
    <t>高畑町</t>
  </si>
  <si>
    <t>清里区弥生</t>
  </si>
  <si>
    <t>高町</t>
  </si>
  <si>
    <t>桐原</t>
  </si>
  <si>
    <t>大和</t>
  </si>
  <si>
    <t>高見</t>
  </si>
  <si>
    <t>頸城区青野</t>
  </si>
  <si>
    <t>高見町</t>
  </si>
  <si>
    <t>頸城区天ケ崎</t>
  </si>
  <si>
    <t>吉井本郷</t>
  </si>
  <si>
    <t>宝</t>
  </si>
  <si>
    <t>頸城区飯田</t>
  </si>
  <si>
    <t>吉岡</t>
  </si>
  <si>
    <t>滝之口</t>
  </si>
  <si>
    <t>頸城区五十嵐</t>
  </si>
  <si>
    <t>滝の下町</t>
  </si>
  <si>
    <t>頸城区石神</t>
  </si>
  <si>
    <t>米郷</t>
  </si>
  <si>
    <t>頸城区市村</t>
  </si>
  <si>
    <t>両津夷</t>
  </si>
  <si>
    <t>竹之高地町</t>
  </si>
  <si>
    <t>頸城区浮島</t>
  </si>
  <si>
    <t>両津夷新</t>
  </si>
  <si>
    <t>竹町</t>
  </si>
  <si>
    <t>頸城区美しが丘</t>
  </si>
  <si>
    <t>両津福浦</t>
  </si>
  <si>
    <t>田之口</t>
  </si>
  <si>
    <t>頸城区鵜ノ木</t>
  </si>
  <si>
    <t>両津湊</t>
  </si>
  <si>
    <t>千谷沢</t>
  </si>
  <si>
    <t>頸城区榎井</t>
  </si>
  <si>
    <t>両津大川</t>
  </si>
  <si>
    <t>中永</t>
  </si>
  <si>
    <t>頸城区大潟</t>
  </si>
  <si>
    <t>和木</t>
  </si>
  <si>
    <t>中央公園</t>
  </si>
  <si>
    <t>頸城区大蒲生田</t>
  </si>
  <si>
    <t>鷲崎</t>
  </si>
  <si>
    <t>中条新田</t>
  </si>
  <si>
    <t>頸城区大坂井</t>
  </si>
  <si>
    <t>千代栄町</t>
  </si>
  <si>
    <t>頸城区大谷内</t>
  </si>
  <si>
    <t>塚野山</t>
  </si>
  <si>
    <t>頸城区岡田</t>
  </si>
  <si>
    <t>土ケ谷</t>
  </si>
  <si>
    <t>頸城区柿野</t>
  </si>
  <si>
    <t>堤町</t>
  </si>
  <si>
    <t>頸城区潟口</t>
  </si>
  <si>
    <t>頸城区片津</t>
  </si>
  <si>
    <t>鶴ケ曽根</t>
  </si>
  <si>
    <t>頸城区上池田</t>
  </si>
  <si>
    <t>鉄工町</t>
  </si>
  <si>
    <t>頸城区上神原</t>
  </si>
  <si>
    <t>寺島町</t>
  </si>
  <si>
    <t>頸城区上三分一</t>
  </si>
  <si>
    <t>寺泊</t>
  </si>
  <si>
    <t>頸城区上増田</t>
  </si>
  <si>
    <t>寺泊小豆曽根</t>
  </si>
  <si>
    <t>頸城区上柳町</t>
  </si>
  <si>
    <t>寺泊有信</t>
  </si>
  <si>
    <t>頸城区上吉</t>
  </si>
  <si>
    <t>寺泊入軽井</t>
  </si>
  <si>
    <t>頸城区川袋</t>
  </si>
  <si>
    <t>寺泊岩方</t>
  </si>
  <si>
    <t>頸城区北方</t>
  </si>
  <si>
    <t>寺泊円上寺</t>
  </si>
  <si>
    <t>頸城区北福崎</t>
  </si>
  <si>
    <t>寺泊大地</t>
  </si>
  <si>
    <t>頸城区北四ツ屋</t>
  </si>
  <si>
    <t>寺泊大和田</t>
  </si>
  <si>
    <t>頸城区玄僧</t>
  </si>
  <si>
    <t>寺泊川崎</t>
  </si>
  <si>
    <t>頸城区島田</t>
  </si>
  <si>
    <t>寺泊木島</t>
  </si>
  <si>
    <t>頸城区下池田</t>
  </si>
  <si>
    <t>寺泊北曽根</t>
  </si>
  <si>
    <t>頸城区下神原</t>
  </si>
  <si>
    <t>寺泊京ケ入</t>
  </si>
  <si>
    <t>頸城区下三分一</t>
  </si>
  <si>
    <t>寺泊郷本</t>
  </si>
  <si>
    <t>頸城区下千原</t>
  </si>
  <si>
    <t>寺泊五分一</t>
  </si>
  <si>
    <t>頸城区下中島</t>
  </si>
  <si>
    <t>寺泊志戸橋</t>
  </si>
  <si>
    <t>頸城区下中村</t>
  </si>
  <si>
    <t>寺泊下桐</t>
  </si>
  <si>
    <t>頸城区下増田</t>
  </si>
  <si>
    <t>寺泊下曽根</t>
  </si>
  <si>
    <t>頸城区下柳町</t>
  </si>
  <si>
    <t>寺泊下中条</t>
  </si>
  <si>
    <t>頸城区下吉</t>
  </si>
  <si>
    <t>寺泊新長</t>
  </si>
  <si>
    <t>頸城区下米岡</t>
  </si>
  <si>
    <t>寺泊高内</t>
  </si>
  <si>
    <t>頸城区城野腰</t>
  </si>
  <si>
    <t>寺泊田頭</t>
  </si>
  <si>
    <t>頸城区諏訪</t>
  </si>
  <si>
    <t>寺泊竹森</t>
  </si>
  <si>
    <t>頸城区立崎</t>
  </si>
  <si>
    <t>寺泊田尻</t>
  </si>
  <si>
    <t>頸城区田中</t>
  </si>
  <si>
    <t>寺泊敦ケ曽根</t>
  </si>
  <si>
    <t>頸城区千原</t>
  </si>
  <si>
    <t>寺泊当新田</t>
  </si>
  <si>
    <t>頸城区手島</t>
  </si>
  <si>
    <t>寺泊戸崎</t>
  </si>
  <si>
    <t>頸城区手宮</t>
  </si>
  <si>
    <t>寺泊年友</t>
  </si>
  <si>
    <t>頸城区寺田</t>
  </si>
  <si>
    <t>寺泊中曽根</t>
  </si>
  <si>
    <t>頸城区戸口野</t>
  </si>
  <si>
    <t>寺泊夏戸</t>
  </si>
  <si>
    <t>頸城区富田</t>
  </si>
  <si>
    <t>寺泊野積</t>
  </si>
  <si>
    <t>頸城区中島</t>
  </si>
  <si>
    <t>寺泊硲田</t>
  </si>
  <si>
    <t>頸城区中城</t>
  </si>
  <si>
    <t>寺泊万善寺</t>
  </si>
  <si>
    <t>頸城区中増田</t>
  </si>
  <si>
    <t>寺泊引岡</t>
  </si>
  <si>
    <t>頸城区中柳町</t>
  </si>
  <si>
    <t>寺泊平野新村新田</t>
  </si>
  <si>
    <t>頸城区西福島</t>
    <phoneticPr fontId="1"/>
  </si>
  <si>
    <t>寺泊蛇塚</t>
  </si>
  <si>
    <t>頸城区西湊</t>
  </si>
  <si>
    <t>寺泊弁才天</t>
  </si>
  <si>
    <t>頸城区仁野分</t>
  </si>
  <si>
    <t>寺泊町軽井</t>
  </si>
  <si>
    <t>頸城区望ケ丘</t>
  </si>
  <si>
    <t>寺泊松田</t>
  </si>
  <si>
    <t>頸城区畑ケ崎</t>
  </si>
  <si>
    <t>寺泊明ケ谷</t>
  </si>
  <si>
    <t>頸城区花ケ崎</t>
  </si>
  <si>
    <t>寺泊本弁</t>
  </si>
  <si>
    <t>頸城区姥谷内</t>
  </si>
  <si>
    <t>寺泊求草</t>
  </si>
  <si>
    <t>頸城区東俣</t>
  </si>
  <si>
    <t>寺泊本山</t>
  </si>
  <si>
    <t>頸城区日根津</t>
  </si>
  <si>
    <t>寺泊矢田</t>
  </si>
  <si>
    <t>頸城区百間町</t>
  </si>
  <si>
    <t>寺泊山田</t>
  </si>
  <si>
    <t>頸城区舟津</t>
  </si>
  <si>
    <t>寺泊吉</t>
  </si>
  <si>
    <t>頸城区松橋</t>
  </si>
  <si>
    <t>寺泊鰐口</t>
  </si>
  <si>
    <t>頸城区松橋新田</t>
  </si>
  <si>
    <t>天神町</t>
  </si>
  <si>
    <t>頸城区松本</t>
  </si>
  <si>
    <t>頸城区宮原</t>
  </si>
  <si>
    <t>土合町</t>
  </si>
  <si>
    <t>頸城区宮本</t>
  </si>
  <si>
    <t>頸城区森下</t>
  </si>
  <si>
    <t>栃尾旭町</t>
  </si>
  <si>
    <t>頸城区森本</t>
  </si>
  <si>
    <t>栃尾新町</t>
  </si>
  <si>
    <t>頸城区矢住</t>
  </si>
  <si>
    <t>栃尾泉</t>
  </si>
  <si>
    <t>頸城区柳町新田</t>
  </si>
  <si>
    <t>栃尾岩野外新田</t>
  </si>
  <si>
    <t>頸城区両毛</t>
  </si>
  <si>
    <t>栃尾大野</t>
  </si>
  <si>
    <t>熊塚</t>
  </si>
  <si>
    <t>栃尾大野町</t>
  </si>
  <si>
    <t>黒井</t>
  </si>
  <si>
    <t>栃尾大町</t>
  </si>
  <si>
    <t>栃尾表町</t>
  </si>
  <si>
    <t>栃尾島田</t>
  </si>
  <si>
    <t>高土町</t>
  </si>
  <si>
    <t>栃尾原</t>
  </si>
  <si>
    <t>高和町</t>
  </si>
  <si>
    <t>栃尾原町</t>
  </si>
  <si>
    <t>五ケ所新田</t>
  </si>
  <si>
    <t>栃尾本町</t>
  </si>
  <si>
    <t>国府</t>
  </si>
  <si>
    <t>栃尾宮沢</t>
  </si>
  <si>
    <t>小猿屋</t>
  </si>
  <si>
    <t>栃尾山田</t>
  </si>
  <si>
    <t>小猿屋新田</t>
  </si>
  <si>
    <t>栃尾山田町</t>
  </si>
  <si>
    <t>栃尾町</t>
  </si>
  <si>
    <t>五智</t>
  </si>
  <si>
    <t>栃倉</t>
  </si>
  <si>
    <t>五智国分</t>
  </si>
  <si>
    <t>栃堀</t>
  </si>
  <si>
    <t>五智新町</t>
  </si>
  <si>
    <t>殿町</t>
  </si>
  <si>
    <t>御殿山町</t>
  </si>
  <si>
    <t>富島町</t>
  </si>
  <si>
    <t>五野井</t>
  </si>
  <si>
    <t>豊田町</t>
  </si>
  <si>
    <t>豊詰町</t>
  </si>
  <si>
    <t>子安</t>
  </si>
  <si>
    <t>鳥越</t>
  </si>
  <si>
    <t>子安新田</t>
  </si>
  <si>
    <t>中潟町</t>
  </si>
  <si>
    <t>栄町</t>
    <phoneticPr fontId="1"/>
  </si>
  <si>
    <t>長倉</t>
  </si>
  <si>
    <t>長倉西町</t>
  </si>
  <si>
    <t>佐内</t>
  </si>
  <si>
    <t>長倉町</t>
  </si>
  <si>
    <t>佐内町</t>
  </si>
  <si>
    <t>長倉南町</t>
  </si>
  <si>
    <t>三田</t>
  </si>
  <si>
    <t>三田新田</t>
  </si>
  <si>
    <t>仲子町</t>
  </si>
  <si>
    <t>三伝</t>
  </si>
  <si>
    <t>中西</t>
  </si>
  <si>
    <t>三和区稲原</t>
  </si>
  <si>
    <t>中沢</t>
  </si>
  <si>
    <t>三和区井ノ口</t>
  </si>
  <si>
    <t>三和区今保</t>
  </si>
  <si>
    <t>三和区浮島</t>
  </si>
  <si>
    <t>中瀬</t>
  </si>
  <si>
    <t>三和区大</t>
  </si>
  <si>
    <t>永田</t>
  </si>
  <si>
    <t>三和区岡木</t>
  </si>
  <si>
    <t>永田町</t>
  </si>
  <si>
    <t>三和区岡田</t>
  </si>
  <si>
    <t>長町</t>
  </si>
  <si>
    <t>三和区沖柳</t>
  </si>
  <si>
    <t>中貫町</t>
  </si>
  <si>
    <t>三和区上広田</t>
  </si>
  <si>
    <t>三和区鴨井</t>
  </si>
  <si>
    <t>中之島高畑</t>
  </si>
  <si>
    <t>三和区川浦</t>
  </si>
  <si>
    <t>中之島中条</t>
  </si>
  <si>
    <t>三和区神田</t>
  </si>
  <si>
    <t>中之島西野</t>
  </si>
  <si>
    <t>三和区北代</t>
  </si>
  <si>
    <t>中之島宮内</t>
  </si>
  <si>
    <t>三和区窪</t>
  </si>
  <si>
    <t>中野中</t>
  </si>
  <si>
    <t>三和区桑曽根</t>
  </si>
  <si>
    <t>中野西</t>
  </si>
  <si>
    <t>三和区越柳</t>
  </si>
  <si>
    <t>中野東</t>
  </si>
  <si>
    <t>三和区米子</t>
  </si>
  <si>
    <t>三和区島倉</t>
  </si>
  <si>
    <t>長呂</t>
  </si>
  <si>
    <t>三和区下新保</t>
  </si>
  <si>
    <t>三和区下田島</t>
  </si>
  <si>
    <t>三和区下中</t>
  </si>
  <si>
    <t>並木新田</t>
  </si>
  <si>
    <t>三和区下広田</t>
  </si>
  <si>
    <t>成沢町</t>
  </si>
  <si>
    <t>三和区所山田</t>
  </si>
  <si>
    <t>南陽</t>
  </si>
  <si>
    <t>三和区神明町</t>
  </si>
  <si>
    <t>三和区末野</t>
  </si>
  <si>
    <t>新保町</t>
  </si>
  <si>
    <t>三和区末野新田</t>
  </si>
  <si>
    <t>濁沢町</t>
  </si>
  <si>
    <t>三和区田</t>
  </si>
  <si>
    <t>西新町</t>
  </si>
  <si>
    <t>三和区塔ノ輪</t>
  </si>
  <si>
    <t>西片貝町</t>
  </si>
  <si>
    <t>三和区中野</t>
  </si>
  <si>
    <t>西川口</t>
  </si>
  <si>
    <t>三和区錦</t>
  </si>
  <si>
    <t>西神田町</t>
  </si>
  <si>
    <t>三和区野</t>
  </si>
  <si>
    <t>錦</t>
  </si>
  <si>
    <t>三和区払沢</t>
  </si>
  <si>
    <t>西蔵王</t>
  </si>
  <si>
    <t>三和区番町</t>
  </si>
  <si>
    <t>西千手</t>
  </si>
  <si>
    <t>三和区日和町</t>
  </si>
  <si>
    <t>西高山新田</t>
  </si>
  <si>
    <t>三和区広井</t>
  </si>
  <si>
    <t>三和区法花寺</t>
  </si>
  <si>
    <t>西津町</t>
  </si>
  <si>
    <t>三和区本郷</t>
  </si>
  <si>
    <t>西中野俣</t>
  </si>
  <si>
    <t>三和区水科</t>
  </si>
  <si>
    <t>三和区水吉</t>
  </si>
  <si>
    <t>西野新田</t>
  </si>
  <si>
    <t>三和区三村新田</t>
  </si>
  <si>
    <t>西野俣</t>
  </si>
  <si>
    <t>三和区宮崎新田</t>
  </si>
  <si>
    <t>三和区柳林</t>
  </si>
  <si>
    <t>日赤町</t>
  </si>
  <si>
    <t>三和区山高津</t>
  </si>
  <si>
    <t>楡原</t>
  </si>
  <si>
    <t>三和区山腰新田</t>
  </si>
  <si>
    <t>猫興野</t>
  </si>
  <si>
    <t>塩荷谷</t>
  </si>
  <si>
    <t>塩屋新田</t>
  </si>
  <si>
    <t>四ケ所</t>
  </si>
  <si>
    <t>灰島新田</t>
  </si>
  <si>
    <t>七ケ所新田</t>
  </si>
  <si>
    <t>地頭方</t>
  </si>
  <si>
    <t>鉢伏町</t>
  </si>
  <si>
    <t>花井町</t>
  </si>
  <si>
    <t>島田上新田</t>
  </si>
  <si>
    <t>島田下新田</t>
  </si>
  <si>
    <t>花園東</t>
  </si>
  <si>
    <t>下荒浜</t>
  </si>
  <si>
    <t>下池部</t>
  </si>
  <si>
    <t>半蔵金</t>
  </si>
  <si>
    <t>下稲田</t>
  </si>
  <si>
    <t>下稲塚</t>
  </si>
  <si>
    <t>東が丘</t>
  </si>
  <si>
    <t>下源入</t>
  </si>
  <si>
    <t>東片貝町</t>
  </si>
  <si>
    <t>下五貫野</t>
  </si>
  <si>
    <t>東川口</t>
  </si>
  <si>
    <t>下正善寺</t>
  </si>
  <si>
    <t>東神田</t>
  </si>
  <si>
    <t>東蔵王</t>
  </si>
  <si>
    <t>下曾根</t>
  </si>
  <si>
    <t>東坂之上町</t>
  </si>
  <si>
    <t>下綱子</t>
  </si>
  <si>
    <t>東高見</t>
  </si>
  <si>
    <t>下百々</t>
  </si>
  <si>
    <t>東谷</t>
  </si>
  <si>
    <t>下富川</t>
  </si>
  <si>
    <t>東中野俣</t>
  </si>
  <si>
    <t>下中田</t>
  </si>
  <si>
    <t>東保内</t>
  </si>
  <si>
    <t>下名柄</t>
  </si>
  <si>
    <t>東宮内町</t>
  </si>
  <si>
    <t>下野田</t>
  </si>
  <si>
    <t>日越</t>
  </si>
  <si>
    <t>下箱井</t>
  </si>
  <si>
    <t>人面</t>
  </si>
  <si>
    <t>下馬場</t>
  </si>
  <si>
    <t>日野浦</t>
  </si>
  <si>
    <t>下真砂</t>
  </si>
  <si>
    <t>百束町</t>
  </si>
  <si>
    <t>下門前</t>
  </si>
  <si>
    <t>平中野俣</t>
  </si>
  <si>
    <t>下吉野</t>
  </si>
  <si>
    <t>比礼</t>
  </si>
  <si>
    <t>下四ツ屋</t>
  </si>
  <si>
    <t>深沢町</t>
  </si>
  <si>
    <t>十二ノ木</t>
  </si>
  <si>
    <t>吹谷</t>
  </si>
  <si>
    <t>上雲寺</t>
  </si>
  <si>
    <t>福井町</t>
  </si>
  <si>
    <t>福住</t>
  </si>
  <si>
    <t>新南町</t>
  </si>
  <si>
    <t>福戸町</t>
  </si>
  <si>
    <t>新保古新田</t>
  </si>
  <si>
    <t>福原</t>
  </si>
  <si>
    <t>福道町</t>
  </si>
  <si>
    <t>杉野袋</t>
  </si>
  <si>
    <t>福山町</t>
  </si>
  <si>
    <t>薄袋</t>
  </si>
  <si>
    <t>藤川</t>
  </si>
  <si>
    <t>諏訪分</t>
  </si>
  <si>
    <t>大学前</t>
  </si>
  <si>
    <t>大豆</t>
    <phoneticPr fontId="1"/>
  </si>
  <si>
    <t>二ツ郷屋</t>
  </si>
  <si>
    <t>大道福田</t>
  </si>
  <si>
    <t>不動沢</t>
  </si>
  <si>
    <t>高崎新田</t>
  </si>
  <si>
    <t>高住</t>
  </si>
  <si>
    <t>文納</t>
  </si>
  <si>
    <t>高田新田</t>
  </si>
  <si>
    <t>高津</t>
  </si>
  <si>
    <t>平島町</t>
  </si>
  <si>
    <t>宝地町</t>
  </si>
  <si>
    <t>滝寺</t>
  </si>
  <si>
    <t>田沢新田</t>
  </si>
  <si>
    <t>干場</t>
  </si>
  <si>
    <t>辰尾新田</t>
  </si>
  <si>
    <t>堀金</t>
  </si>
  <si>
    <t>丹原</t>
  </si>
  <si>
    <t>茶屋ケ原</t>
  </si>
  <si>
    <t>本津川</t>
  </si>
  <si>
    <t>品之木</t>
  </si>
  <si>
    <t>塚田新田</t>
  </si>
  <si>
    <t>前島町</t>
  </si>
  <si>
    <t>劔</t>
  </si>
  <si>
    <t>曲新町</t>
  </si>
  <si>
    <t>鶴町</t>
  </si>
  <si>
    <t>槇下町</t>
  </si>
  <si>
    <t>寺</t>
  </si>
  <si>
    <t>巻島</t>
  </si>
  <si>
    <t>寺町</t>
    <phoneticPr fontId="1"/>
  </si>
  <si>
    <t>巻渕</t>
  </si>
  <si>
    <t>田園</t>
  </si>
  <si>
    <t>槇山町</t>
  </si>
  <si>
    <t>町田町</t>
  </si>
  <si>
    <t>松尾</t>
  </si>
  <si>
    <t>土口</t>
  </si>
  <si>
    <t>松ケ崎新田</t>
  </si>
  <si>
    <t>戸野目</t>
  </si>
  <si>
    <t>松葉</t>
  </si>
  <si>
    <t>戸野目古新田</t>
  </si>
  <si>
    <t>末宝</t>
  </si>
  <si>
    <t>真野代新田</t>
  </si>
  <si>
    <t>樋場</t>
  </si>
  <si>
    <t>真弓</t>
  </si>
  <si>
    <t>長岡</t>
  </si>
  <si>
    <t>美沢</t>
  </si>
  <si>
    <t>長岡新田</t>
  </si>
  <si>
    <t>三島上条</t>
  </si>
  <si>
    <t>長面</t>
  </si>
  <si>
    <t>三島新保</t>
  </si>
  <si>
    <t>中桑取</t>
  </si>
  <si>
    <t>三島中条</t>
  </si>
  <si>
    <t>中郷区板橋</t>
  </si>
  <si>
    <t>水穴町</t>
  </si>
  <si>
    <t>中郷区市屋</t>
  </si>
  <si>
    <t>中郷区稲荷山</t>
  </si>
  <si>
    <t>水梨町</t>
  </si>
  <si>
    <t>中郷区江口</t>
  </si>
  <si>
    <t>美園</t>
  </si>
  <si>
    <t>中郷区岡川</t>
  </si>
  <si>
    <t>三ツ郷屋</t>
  </si>
  <si>
    <t>中郷区岡沢</t>
  </si>
  <si>
    <t>中郷区片貝</t>
  </si>
  <si>
    <t>南新保町</t>
  </si>
  <si>
    <t>中郷区坂本</t>
  </si>
  <si>
    <t>南七日町</t>
  </si>
  <si>
    <t>中郷区二本木</t>
  </si>
  <si>
    <t>中郷区八斗蒔</t>
  </si>
  <si>
    <t>中郷区福崎</t>
  </si>
  <si>
    <t>宮内町</t>
  </si>
  <si>
    <t>中郷区福田</t>
  </si>
  <si>
    <t>宮栄</t>
  </si>
  <si>
    <t>中郷区藤沢</t>
  </si>
  <si>
    <t>中郷区松崎</t>
  </si>
  <si>
    <t>中郷区宮野原</t>
  </si>
  <si>
    <t>宮路町</t>
  </si>
  <si>
    <t>中郷区四ツ屋</t>
  </si>
  <si>
    <t>宮関</t>
  </si>
  <si>
    <t>中正善寺</t>
  </si>
  <si>
    <t>宮原</t>
  </si>
  <si>
    <t>中田新田</t>
  </si>
  <si>
    <t>宮本東方町</t>
  </si>
  <si>
    <t>中田原</t>
  </si>
  <si>
    <t>宮本堀之内町</t>
  </si>
  <si>
    <t>中通町</t>
  </si>
  <si>
    <t>宮本町</t>
  </si>
  <si>
    <t>中々村新田</t>
  </si>
  <si>
    <t>妙見町</t>
  </si>
  <si>
    <t>中ノ俣</t>
  </si>
  <si>
    <t>六日市町</t>
  </si>
  <si>
    <t>中箱井</t>
  </si>
  <si>
    <t>長浜</t>
  </si>
  <si>
    <t>村田</t>
  </si>
  <si>
    <t>村松町</t>
  </si>
  <si>
    <t>中真砂</t>
  </si>
  <si>
    <t>森上</t>
  </si>
  <si>
    <t>中門前</t>
  </si>
  <si>
    <t>柳原町</t>
  </si>
  <si>
    <t>名立区赤野俣</t>
  </si>
  <si>
    <t>名立区池田</t>
  </si>
  <si>
    <t>山古志竹沢</t>
  </si>
  <si>
    <t>名立区大菅</t>
  </si>
  <si>
    <t>山古志種苧原</t>
  </si>
  <si>
    <t>名立区小田島</t>
  </si>
  <si>
    <t>山古志南平</t>
  </si>
  <si>
    <t>名立区折居</t>
  </si>
  <si>
    <t>山古志東竹沢</t>
  </si>
  <si>
    <t>名立区折戸</t>
  </si>
  <si>
    <t>山古志虫亀</t>
  </si>
  <si>
    <t>名立区桂谷</t>
  </si>
  <si>
    <t>名立区車路</t>
  </si>
  <si>
    <t>名立区杉野瀬</t>
  </si>
  <si>
    <t>悠久町</t>
  </si>
  <si>
    <t>名立区瀬戸</t>
  </si>
  <si>
    <t>名立区躰畑</t>
  </si>
  <si>
    <t>弓町</t>
  </si>
  <si>
    <t>名立区谷口</t>
  </si>
  <si>
    <t>与板町岩方</t>
  </si>
  <si>
    <t>名立区田野上</t>
  </si>
  <si>
    <t>与板町江西</t>
  </si>
  <si>
    <t>名立区坪山</t>
  </si>
  <si>
    <t>与板町城山</t>
  </si>
  <si>
    <t>名立区峠</t>
  </si>
  <si>
    <t>与板町蔦都</t>
  </si>
  <si>
    <t>名立区名立大町</t>
  </si>
  <si>
    <t>与板町中田</t>
  </si>
  <si>
    <t>名立区名立小泊</t>
  </si>
  <si>
    <t>与板町東与板</t>
  </si>
  <si>
    <t>名立区濁沢</t>
  </si>
  <si>
    <t>与板町広野</t>
  </si>
  <si>
    <t>名立区西蒲生田</t>
  </si>
  <si>
    <t>与板町槇原</t>
  </si>
  <si>
    <t>名立区東蒲生田</t>
  </si>
  <si>
    <t>与板町馬越</t>
  </si>
  <si>
    <t>名立区東飛山</t>
  </si>
  <si>
    <t>与板町南中</t>
  </si>
  <si>
    <t>名立区平谷</t>
  </si>
  <si>
    <t>与板町本与板</t>
  </si>
  <si>
    <t>名立区丸田</t>
  </si>
  <si>
    <t>与板町山沢</t>
  </si>
  <si>
    <t>名立区森</t>
  </si>
  <si>
    <t>与板町与板</t>
  </si>
  <si>
    <t>鍋ケ浦</t>
  </si>
  <si>
    <t>与板町吉津</t>
  </si>
  <si>
    <t>西市野口</t>
  </si>
  <si>
    <t>陽光台</t>
  </si>
  <si>
    <t>西ケ窪浜</t>
  </si>
  <si>
    <t>横野</t>
  </si>
  <si>
    <t>西城町</t>
  </si>
  <si>
    <t>横枕町</t>
  </si>
  <si>
    <t>西田中</t>
  </si>
  <si>
    <t>西戸野</t>
  </si>
  <si>
    <t>吉崎</t>
  </si>
  <si>
    <t>西鳥越</t>
  </si>
  <si>
    <t>西松野木</t>
  </si>
  <si>
    <t>蓬平町</t>
  </si>
  <si>
    <t>来迎寺</t>
  </si>
  <si>
    <t>西山寺</t>
  </si>
  <si>
    <t>来伝</t>
  </si>
  <si>
    <t>西横山</t>
  </si>
  <si>
    <t>両高</t>
  </si>
  <si>
    <t>西吉尾</t>
  </si>
  <si>
    <t>蓮花寺</t>
  </si>
  <si>
    <t>野尻</t>
  </si>
  <si>
    <t>六所</t>
  </si>
  <si>
    <t>若草町</t>
  </si>
  <si>
    <t>若野浦</t>
  </si>
  <si>
    <t>東市野口</t>
  </si>
  <si>
    <t>脇川新田町</t>
    <phoneticPr fontId="1"/>
  </si>
  <si>
    <t>東稲塚新田</t>
  </si>
  <si>
    <t>脇野町</t>
  </si>
  <si>
    <t>東京田</t>
  </si>
  <si>
    <t>山葵谷</t>
  </si>
  <si>
    <t>東城町</t>
  </si>
  <si>
    <t>和島北野</t>
  </si>
  <si>
    <t>和島高畑</t>
  </si>
  <si>
    <t>東原</t>
  </si>
  <si>
    <t>和島中沢</t>
  </si>
  <si>
    <t>渡沢町</t>
  </si>
  <si>
    <t>東吉尾</t>
  </si>
  <si>
    <t>渡場町</t>
  </si>
  <si>
    <t>毘沙門国分寺</t>
  </si>
  <si>
    <t>渡里町</t>
  </si>
  <si>
    <t>平岡</t>
  </si>
  <si>
    <t>福岡新田</t>
  </si>
  <si>
    <t>福橋</t>
  </si>
  <si>
    <t>藤新田</t>
  </si>
  <si>
    <t>藤塚</t>
  </si>
  <si>
    <t>藤野新田</t>
  </si>
  <si>
    <t>本新保</t>
  </si>
  <si>
    <t>本道</t>
  </si>
  <si>
    <t>牧区荒井</t>
  </si>
  <si>
    <t>牧区池舟</t>
  </si>
  <si>
    <t>牧区泉</t>
  </si>
  <si>
    <t>牧区今清水</t>
  </si>
  <si>
    <t>牧区岩神</t>
  </si>
  <si>
    <t>牧区宇津俣</t>
  </si>
  <si>
    <t>牧区大月</t>
  </si>
  <si>
    <t>牧区小川</t>
  </si>
  <si>
    <t>牧区落田</t>
  </si>
  <si>
    <t>牧区樫谷</t>
  </si>
  <si>
    <t>牧区片町</t>
  </si>
  <si>
    <t>牧区上昆子</t>
  </si>
  <si>
    <t>牧区上牧</t>
  </si>
  <si>
    <t>牧区神谷</t>
  </si>
  <si>
    <t>牧区川井沢</t>
  </si>
  <si>
    <t>牧区倉下</t>
  </si>
  <si>
    <t>牧区国川</t>
  </si>
  <si>
    <t>牧区桜滝</t>
  </si>
  <si>
    <t>牧区下昆子</t>
  </si>
  <si>
    <t>牧区下湯谷</t>
  </si>
  <si>
    <t>牧区切光</t>
  </si>
  <si>
    <t>牧区平山</t>
  </si>
  <si>
    <t>牧区高尾</t>
  </si>
  <si>
    <t>牧区高谷</t>
  </si>
  <si>
    <t>牧区田島</t>
  </si>
  <si>
    <t>牧区棚広</t>
  </si>
  <si>
    <t>牧区棚広新田</t>
  </si>
  <si>
    <t>牧区坪山</t>
  </si>
  <si>
    <t>牧区七森</t>
  </si>
  <si>
    <t>牧区原</t>
  </si>
  <si>
    <t>牧区東松ノ木</t>
  </si>
  <si>
    <t>牧区平方</t>
  </si>
  <si>
    <t>牧区府殿</t>
  </si>
  <si>
    <t>牧区宮口</t>
  </si>
  <si>
    <t>牧区柳島</t>
  </si>
  <si>
    <t>牧区山口</t>
  </si>
  <si>
    <t>牧区吉坪</t>
  </si>
  <si>
    <t>増沢</t>
  </si>
  <si>
    <t>松村新田</t>
  </si>
  <si>
    <t>丸山新田</t>
  </si>
  <si>
    <t>三ツ橋</t>
  </si>
  <si>
    <t>三ツ橋新田</t>
  </si>
  <si>
    <t>三ツ屋町</t>
  </si>
  <si>
    <t>皆口</t>
  </si>
  <si>
    <t>港町</t>
  </si>
  <si>
    <t>南方</t>
  </si>
  <si>
    <t>南城町</t>
  </si>
  <si>
    <t>南新町</t>
  </si>
  <si>
    <t>南高田町</t>
  </si>
  <si>
    <t>南田屋新田</t>
  </si>
  <si>
    <t>宮野尾</t>
  </si>
  <si>
    <t>妙油</t>
  </si>
  <si>
    <t>向橋</t>
  </si>
  <si>
    <t>虫川</t>
  </si>
  <si>
    <t>虫生岩戸</t>
  </si>
  <si>
    <t>本城町</t>
  </si>
  <si>
    <t>本長者原</t>
  </si>
  <si>
    <t>元屋敷</t>
  </si>
  <si>
    <t>森田</t>
  </si>
  <si>
    <t>門田新田</t>
  </si>
  <si>
    <t>安江</t>
  </si>
  <si>
    <t>安塚区石橋</t>
  </si>
  <si>
    <t>安塚区板尾</t>
  </si>
  <si>
    <t>安塚区円平坊</t>
  </si>
  <si>
    <t>安塚区大原</t>
  </si>
  <si>
    <t>安塚区上方</t>
  </si>
  <si>
    <t>安塚区上船倉</t>
  </si>
  <si>
    <t>安塚区切越</t>
  </si>
  <si>
    <t>安塚区小黒</t>
  </si>
  <si>
    <t>安塚区信濃坂</t>
  </si>
  <si>
    <t>安塚区下船倉</t>
  </si>
  <si>
    <t>安塚区菅沼</t>
  </si>
  <si>
    <t>安塚区須川</t>
  </si>
  <si>
    <t>安塚区芹田</t>
  </si>
  <si>
    <t>安塚区袖山</t>
  </si>
  <si>
    <t>安塚区高沢</t>
  </si>
  <si>
    <t>安塚区樽田</t>
  </si>
  <si>
    <t>安塚区戸沢</t>
  </si>
  <si>
    <t>安塚区二本木</t>
  </si>
  <si>
    <t>安塚区坊金</t>
  </si>
  <si>
    <t>安塚区朴ノ木</t>
  </si>
  <si>
    <t>安塚区細野</t>
  </si>
  <si>
    <t>安塚区本郷</t>
  </si>
  <si>
    <t>安塚区牧野</t>
  </si>
  <si>
    <t>安塚区松崎</t>
  </si>
  <si>
    <t>安塚区真荻平</t>
  </si>
  <si>
    <t>安塚区安塚</t>
  </si>
  <si>
    <t>安塚区行野</t>
  </si>
  <si>
    <t>安塚区和田</t>
  </si>
  <si>
    <t>八千浦</t>
  </si>
  <si>
    <t>薮野</t>
  </si>
  <si>
    <t>山屋敷町</t>
  </si>
  <si>
    <t>遊光寺浜</t>
  </si>
  <si>
    <t>横曾根</t>
  </si>
  <si>
    <t>横畑</t>
  </si>
  <si>
    <t>吉川区赤沢</t>
  </si>
  <si>
    <t>吉川区石谷</t>
  </si>
  <si>
    <t>吉川区泉</t>
  </si>
  <si>
    <t>吉川区泉谷</t>
  </si>
  <si>
    <t>吉川区入河沢</t>
  </si>
  <si>
    <t>吉川区岩沢</t>
  </si>
  <si>
    <t>吉川区大賀</t>
  </si>
  <si>
    <t>吉川区尾神</t>
  </si>
  <si>
    <t>吉川区小苗代</t>
  </si>
  <si>
    <t>吉川区伯母ケ沢</t>
  </si>
  <si>
    <t>吉川区梶</t>
  </si>
  <si>
    <t>吉川区片田</t>
  </si>
  <si>
    <t>吉川区上名木</t>
  </si>
  <si>
    <t>吉川区川崎</t>
  </si>
  <si>
    <t>吉川区川谷</t>
  </si>
  <si>
    <t>吉川区神田町</t>
  </si>
  <si>
    <t>吉川区顕法寺</t>
  </si>
  <si>
    <t>吉川区河沢</t>
  </si>
  <si>
    <t>吉川区国田</t>
  </si>
  <si>
    <t>吉川区後生寺</t>
  </si>
  <si>
    <t>吉川区米山</t>
  </si>
  <si>
    <t>吉川区下町</t>
  </si>
  <si>
    <t>吉川区十町歩</t>
  </si>
  <si>
    <t>吉川区下小沢</t>
  </si>
  <si>
    <t>吉川区下中条</t>
  </si>
  <si>
    <t>吉川区下八幡</t>
  </si>
  <si>
    <t>吉川区下深沢</t>
  </si>
  <si>
    <t>吉川区代石</t>
  </si>
  <si>
    <t>吉川区大乗寺</t>
  </si>
  <si>
    <t>吉川区高沢入</t>
  </si>
  <si>
    <t>吉川区竹直</t>
  </si>
  <si>
    <t>吉川区田尻</t>
  </si>
  <si>
    <t>吉川区坪野</t>
  </si>
  <si>
    <t>吉川区坪野内</t>
  </si>
  <si>
    <t>吉川区天林寺</t>
  </si>
  <si>
    <t>吉川区東寺</t>
  </si>
  <si>
    <t>吉川区杜氏の郷</t>
  </si>
  <si>
    <t>吉川区道之下</t>
  </si>
  <si>
    <t>吉川区土尻</t>
  </si>
  <si>
    <t>吉川区長坂</t>
  </si>
  <si>
    <t>吉川区長沢</t>
  </si>
  <si>
    <t>吉川区長峰</t>
  </si>
  <si>
    <t>吉川区中谷内</t>
  </si>
  <si>
    <t>吉川区名木山</t>
  </si>
  <si>
    <t>吉川区西野島</t>
  </si>
  <si>
    <t>吉川区原之町</t>
  </si>
  <si>
    <t>吉川区東田中</t>
  </si>
  <si>
    <t>吉川区東鳥越</t>
  </si>
  <si>
    <t>吉川区平等寺</t>
  </si>
  <si>
    <t>吉川区福平</t>
  </si>
  <si>
    <t>吉川区町田</t>
  </si>
  <si>
    <t>吉川区山方</t>
  </si>
  <si>
    <t>吉川区山口</t>
  </si>
  <si>
    <t>吉川区山中</t>
  </si>
  <si>
    <t>吉川区山直海</t>
  </si>
  <si>
    <t>吉川区吉井</t>
  </si>
  <si>
    <t>吉川区六万部</t>
  </si>
  <si>
    <t>四辻町</t>
  </si>
  <si>
    <t>米岡</t>
  </si>
  <si>
    <t>脇野田</t>
  </si>
  <si>
    <t>日</t>
    <rPh sb="0" eb="1">
      <t>ヒ</t>
    </rPh>
    <phoneticPr fontId="1"/>
  </si>
  <si>
    <t>)</t>
    <phoneticPr fontId="1"/>
  </si>
  <si>
    <t>(推定発病時期</t>
    <phoneticPr fontId="1"/>
  </si>
  <si>
    <t>頃)</t>
    <rPh sb="0" eb="1">
      <t>コロ</t>
    </rPh>
    <phoneticPr fontId="1"/>
  </si>
  <si>
    <t>日)</t>
    <rPh sb="0" eb="1">
      <t>ヒ</t>
    </rPh>
    <phoneticPr fontId="1"/>
  </si>
  <si>
    <t>(</t>
    <phoneticPr fontId="1"/>
  </si>
  <si>
    <t>　現在の生活環境</t>
    <rPh sb="1" eb="3">
      <t>ゲンザイ</t>
    </rPh>
    <rPh sb="4" eb="6">
      <t>セイカツ</t>
    </rPh>
    <rPh sb="6" eb="8">
      <t>カンキョウ</t>
    </rPh>
    <phoneticPr fontId="1"/>
  </si>
  <si>
    <t>入所（施設名）</t>
    <rPh sb="0" eb="2">
      <t>ニュウショ</t>
    </rPh>
    <rPh sb="3" eb="6">
      <t>シセツメイ</t>
    </rPh>
    <phoneticPr fontId="1"/>
  </si>
  <si>
    <t>自発的にできる</t>
    <rPh sb="0" eb="3">
      <t>ジハツテキ</t>
    </rPh>
    <phoneticPr fontId="1"/>
  </si>
  <si>
    <t>自発的にできるが援助が必要</t>
    <rPh sb="0" eb="3">
      <t>ジハツテキ</t>
    </rPh>
    <rPh sb="8" eb="10">
      <t>エンジョ</t>
    </rPh>
    <rPh sb="11" eb="13">
      <t>ヒツヨウ</t>
    </rPh>
    <phoneticPr fontId="1"/>
  </si>
  <si>
    <t>援助があればできる</t>
    <rPh sb="0" eb="2">
      <t>エンジョ</t>
    </rPh>
    <phoneticPr fontId="1"/>
  </si>
  <si>
    <t>できない</t>
    <phoneticPr fontId="1"/>
  </si>
  <si>
    <t>(1)  適切な食事摂取</t>
    <rPh sb="5" eb="7">
      <t>テキセツ</t>
    </rPh>
    <rPh sb="8" eb="10">
      <t>ショクジ</t>
    </rPh>
    <rPh sb="10" eb="12">
      <t>セッシュ</t>
    </rPh>
    <phoneticPr fontId="1"/>
  </si>
  <si>
    <t xml:space="preserve"> 日常生活能力の判定</t>
    <rPh sb="1" eb="3">
      <t>ニチジョウ</t>
    </rPh>
    <rPh sb="3" eb="5">
      <t>セイカツ</t>
    </rPh>
    <rPh sb="5" eb="7">
      <t>ノウリョク</t>
    </rPh>
    <rPh sb="8" eb="10">
      <t>ハンテイ</t>
    </rPh>
    <phoneticPr fontId="1"/>
  </si>
  <si>
    <t>(2)　身辺の清潔保持、規則正しい生活</t>
    <rPh sb="4" eb="6">
      <t>シンペン</t>
    </rPh>
    <rPh sb="7" eb="9">
      <t>セイケツ</t>
    </rPh>
    <rPh sb="9" eb="11">
      <t>ホジ</t>
    </rPh>
    <rPh sb="12" eb="15">
      <t>キソクタダ</t>
    </rPh>
    <rPh sb="17" eb="19">
      <t>セイカツ</t>
    </rPh>
    <phoneticPr fontId="1"/>
  </si>
  <si>
    <t>(3)　金銭管理と買い物</t>
    <rPh sb="4" eb="6">
      <t>キンセン</t>
    </rPh>
    <rPh sb="6" eb="8">
      <t>カンリ</t>
    </rPh>
    <rPh sb="9" eb="10">
      <t>カ</t>
    </rPh>
    <rPh sb="11" eb="12">
      <t>モノ</t>
    </rPh>
    <phoneticPr fontId="1"/>
  </si>
  <si>
    <t>(5)　他人との意思伝達・対人関係</t>
    <rPh sb="4" eb="6">
      <t>タニン</t>
    </rPh>
    <rPh sb="8" eb="10">
      <t>イシ</t>
    </rPh>
    <rPh sb="10" eb="12">
      <t>デンタツ</t>
    </rPh>
    <rPh sb="13" eb="15">
      <t>タイジン</t>
    </rPh>
    <rPh sb="15" eb="17">
      <t>カンケイ</t>
    </rPh>
    <phoneticPr fontId="1"/>
  </si>
  <si>
    <t>(6)　身辺の安全保持・危機対応</t>
    <rPh sb="4" eb="6">
      <t>シンペン</t>
    </rPh>
    <rPh sb="7" eb="9">
      <t>アンゼン</t>
    </rPh>
    <rPh sb="9" eb="11">
      <t>ホジ</t>
    </rPh>
    <rPh sb="12" eb="14">
      <t>キキ</t>
    </rPh>
    <rPh sb="14" eb="16">
      <t>タイオウ</t>
    </rPh>
    <phoneticPr fontId="1"/>
  </si>
  <si>
    <t>(7)　社会的手続きや公共施設の利用</t>
    <rPh sb="4" eb="7">
      <t>シャカイテキ</t>
    </rPh>
    <rPh sb="7" eb="9">
      <t>テツヅ</t>
    </rPh>
    <rPh sb="11" eb="13">
      <t>コウキョウ</t>
    </rPh>
    <rPh sb="13" eb="15">
      <t>シセツ</t>
    </rPh>
    <rPh sb="16" eb="18">
      <t>リヨウ</t>
    </rPh>
    <phoneticPr fontId="1"/>
  </si>
  <si>
    <t>(8)　趣味・娯楽への関心、文化的社会的活動への参加</t>
    <rPh sb="4" eb="6">
      <t>シュミ</t>
    </rPh>
    <rPh sb="7" eb="9">
      <t>ゴラク</t>
    </rPh>
    <rPh sb="11" eb="13">
      <t>カンシン</t>
    </rPh>
    <rPh sb="14" eb="17">
      <t>ブンカテキ</t>
    </rPh>
    <rPh sb="17" eb="20">
      <t>シャカイテキ</t>
    </rPh>
    <rPh sb="20" eb="22">
      <t>カツドウ</t>
    </rPh>
    <rPh sb="24" eb="26">
      <t>サンカ</t>
    </rPh>
    <phoneticPr fontId="1"/>
  </si>
  <si>
    <t xml:space="preserve"> 日常生活能力の程度</t>
    <rPh sb="1" eb="3">
      <t>ニチジョウ</t>
    </rPh>
    <rPh sb="3" eb="5">
      <t>セイカツ</t>
    </rPh>
    <rPh sb="5" eb="7">
      <t>ノウリョク</t>
    </rPh>
    <rPh sb="8" eb="10">
      <t>テイド</t>
    </rPh>
    <phoneticPr fontId="1"/>
  </si>
  <si>
    <t>⑨　備考</t>
    <rPh sb="2" eb="4">
      <t>ビコウ</t>
    </rPh>
    <phoneticPr fontId="1"/>
  </si>
  <si>
    <t>知的障害</t>
    <rPh sb="0" eb="2">
      <t>チテキ</t>
    </rPh>
    <rPh sb="2" eb="4">
      <t>ショウガイ</t>
    </rPh>
    <phoneticPr fontId="1"/>
  </si>
  <si>
    <t>三つの計</t>
    <rPh sb="0" eb="1">
      <t>ミッ</t>
    </rPh>
    <rPh sb="3" eb="4">
      <t>ケイ</t>
    </rPh>
    <phoneticPr fontId="1"/>
  </si>
  <si>
    <t>適切にできる</t>
    <rPh sb="0" eb="2">
      <t>テキセツ</t>
    </rPh>
    <phoneticPr fontId="1"/>
  </si>
  <si>
    <t>おおむねできるが援助が必要</t>
    <rPh sb="8" eb="10">
      <t>エンジョ</t>
    </rPh>
    <rPh sb="11" eb="13">
      <t>ヒツヨウ</t>
    </rPh>
    <phoneticPr fontId="1"/>
  </si>
  <si>
    <t>入院</t>
  </si>
  <si>
    <t>在宅（ア　単身）</t>
    <phoneticPr fontId="1"/>
  </si>
  <si>
    <t>在宅（イ　家族等と同居）</t>
    <phoneticPr fontId="1"/>
  </si>
  <si>
    <t>その他</t>
    <rPh sb="2" eb="3">
      <t>タ</t>
    </rPh>
    <phoneticPr fontId="1"/>
  </si>
  <si>
    <t>上記のとおり、診断します。</t>
    <rPh sb="0" eb="2">
      <t>ジョウキ</t>
    </rPh>
    <rPh sb="7" eb="9">
      <t>シンダン</t>
    </rPh>
    <phoneticPr fontId="1"/>
  </si>
  <si>
    <t>セル削除等により位置がずれると動作に不具合が</t>
    <rPh sb="2" eb="4">
      <t>サクジョ</t>
    </rPh>
    <rPh sb="4" eb="5">
      <t>トウ</t>
    </rPh>
    <rPh sb="8" eb="10">
      <t>イチ</t>
    </rPh>
    <rPh sb="15" eb="17">
      <t>ドウサ</t>
    </rPh>
    <rPh sb="18" eb="21">
      <t>フグアイ</t>
    </rPh>
    <phoneticPr fontId="1"/>
  </si>
  <si>
    <t>生じますのでご注意ください。</t>
    <rPh sb="0" eb="1">
      <t>ショウ</t>
    </rPh>
    <rPh sb="7" eb="9">
      <t>チュウイ</t>
    </rPh>
    <phoneticPr fontId="1"/>
  </si>
  <si>
    <t>()</t>
    <phoneticPr fontId="1"/>
  </si>
  <si>
    <t>(1)主たる精神障害</t>
    <phoneticPr fontId="1"/>
  </si>
  <si>
    <t>(2)従たる精神障害</t>
    <phoneticPr fontId="1"/>
  </si>
  <si>
    <t xml:space="preserve">②　発病から現在までの病歴及び治療の経過、内容  
</t>
    <rPh sb="13" eb="14">
      <t>オヨ</t>
    </rPh>
    <rPh sb="15" eb="17">
      <t>チリョウ</t>
    </rPh>
    <rPh sb="18" eb="20">
      <t>ケイカ</t>
    </rPh>
    <rPh sb="21" eb="23">
      <t>ナイヨウ</t>
    </rPh>
    <phoneticPr fontId="1"/>
  </si>
  <si>
    <t>＊器質性精神障害（認知症を除く）の場合、発症の原因
となった疾患名とその発症日</t>
    <phoneticPr fontId="1"/>
  </si>
  <si>
    <t xml:space="preserve">＊（疾患名 </t>
    <phoneticPr fontId="1"/>
  </si>
  <si>
    <t>(3) 幻覚妄想状態</t>
    <phoneticPr fontId="1"/>
  </si>
  <si>
    <t xml:space="preserve"> (4)精神運動興奮及びこん迷の状態</t>
    <phoneticPr fontId="1"/>
  </si>
  <si>
    <t>(5)統合失調症等残遺状態</t>
    <phoneticPr fontId="1"/>
  </si>
  <si>
    <t xml:space="preserve"> (6)情動及び行動の障害</t>
    <phoneticPr fontId="1"/>
  </si>
  <si>
    <t xml:space="preserve"> (7)不安及び不穏</t>
    <phoneticPr fontId="1"/>
  </si>
  <si>
    <t xml:space="preserve"> (8)てんかん発作等(けいれん及び意識障害)</t>
    <phoneticPr fontId="1"/>
  </si>
  <si>
    <t>(11)広汎性発達障害関連症状</t>
    <phoneticPr fontId="1"/>
  </si>
  <si>
    <t>(2)そう状態</t>
    <phoneticPr fontId="1"/>
  </si>
  <si>
    <t>(9)精神作用物質の乱用及び依存等</t>
    <rPh sb="12" eb="13">
      <t>オヨ</t>
    </rPh>
    <phoneticPr fontId="1"/>
  </si>
  <si>
    <t>(10)知能・記憶・学習・注意の障害</t>
    <rPh sb="13" eb="15">
      <t>チュウイ</t>
    </rPh>
    <phoneticPr fontId="1"/>
  </si>
  <si>
    <t>〔検査所見：検査名、結果、時期</t>
    <phoneticPr fontId="1"/>
  </si>
  <si>
    <t>〕</t>
    <phoneticPr fontId="1"/>
  </si>
  <si>
    <t>⑦　⑥の具体的程度、状態等</t>
    <rPh sb="4" eb="7">
      <t>グタイテキ</t>
    </rPh>
    <rPh sb="7" eb="9">
      <t>テイド</t>
    </rPh>
    <rPh sb="10" eb="12">
      <t>ジョウタイ</t>
    </rPh>
    <rPh sb="12" eb="13">
      <t>ナド</t>
    </rPh>
    <phoneticPr fontId="1"/>
  </si>
  <si>
    <t>（就労している場合は、正職員かパートか、保護的就労か等、就労状況についても記載する）</t>
    <phoneticPr fontId="1"/>
  </si>
  <si>
    <t>⑧　現在の障害福祉等のサービスの利用状況</t>
    <rPh sb="9" eb="10">
      <t>トウ</t>
    </rPh>
    <phoneticPr fontId="1"/>
  </si>
  <si>
    <t>(該当する項目の□にチェックを入れてください。)</t>
    <rPh sb="5" eb="7">
      <t>コウモク</t>
    </rPh>
    <rPh sb="15" eb="16">
      <t>イ</t>
    </rPh>
    <phoneticPr fontId="1"/>
  </si>
  <si>
    <t>）</t>
    <phoneticPr fontId="1"/>
  </si>
  <si>
    <t>医療機関の名称</t>
    <rPh sb="5" eb="7">
      <t>メイショウ</t>
    </rPh>
    <phoneticPr fontId="1"/>
  </si>
  <si>
    <t>医療機関所在地</t>
    <rPh sb="0" eb="2">
      <t>イリョウ</t>
    </rPh>
    <rPh sb="2" eb="4">
      <t>キカン</t>
    </rPh>
    <rPh sb="4" eb="7">
      <t>ショザイチ</t>
    </rPh>
    <phoneticPr fontId="1"/>
  </si>
  <si>
    <t>診療担当科名</t>
    <rPh sb="5" eb="6">
      <t>メイ</t>
    </rPh>
    <phoneticPr fontId="1"/>
  </si>
  <si>
    <t>(12)その他</t>
    <rPh sb="6" eb="7">
      <t>タ</t>
    </rPh>
    <phoneticPr fontId="1"/>
  </si>
  <si>
    <t>有</t>
    <rPh sb="0" eb="1">
      <t>ア</t>
    </rPh>
    <phoneticPr fontId="1"/>
  </si>
  <si>
    <t>無</t>
    <rPh sb="0" eb="1">
      <t>ナ</t>
    </rPh>
    <phoneticPr fontId="1"/>
  </si>
  <si>
    <t>要</t>
    <rPh sb="0" eb="1">
      <t>ヨウ</t>
    </rPh>
    <phoneticPr fontId="1"/>
  </si>
  <si>
    <t>不要</t>
    <rPh sb="0" eb="2">
      <t>フヨウ</t>
    </rPh>
    <phoneticPr fontId="1"/>
  </si>
  <si>
    <t xml:space="preserve"> )</t>
    <phoneticPr fontId="1"/>
  </si>
  <si>
    <t>(3)身体合併症</t>
    <rPh sb="3" eb="5">
      <t>シンタイ</t>
    </rPh>
    <rPh sb="5" eb="8">
      <t>ガッペイショウ</t>
    </rPh>
    <phoneticPr fontId="1"/>
  </si>
  <si>
    <t>　(</t>
    <phoneticPr fontId="1"/>
  </si>
  <si>
    <t>　　　(</t>
    <phoneticPr fontId="1"/>
  </si>
  <si>
    <t>(不使用の場合、その期間</t>
    <rPh sb="1" eb="4">
      <t>フシヨウ</t>
    </rPh>
    <rPh sb="5" eb="7">
      <t>バアイ</t>
    </rPh>
    <rPh sb="10" eb="12">
      <t>キカン</t>
    </rPh>
    <phoneticPr fontId="1"/>
  </si>
  <si>
    <t>精神作用物質の計</t>
    <rPh sb="0" eb="2">
      <t>セイシン</t>
    </rPh>
    <rPh sb="2" eb="4">
      <t>サヨウ</t>
    </rPh>
    <rPh sb="4" eb="6">
      <t>ブッシツ</t>
    </rPh>
    <rPh sb="7" eb="8">
      <t>ケイ</t>
    </rPh>
    <phoneticPr fontId="1"/>
  </si>
  <si>
    <t>センター花子</t>
    <rPh sb="4" eb="6">
      <t>ハナコ</t>
    </rPh>
    <phoneticPr fontId="1"/>
  </si>
  <si>
    <t>センター次郎</t>
    <rPh sb="4" eb="6">
      <t>ジロウ</t>
    </rPh>
    <phoneticPr fontId="1"/>
  </si>
  <si>
    <t>年</t>
  </si>
  <si>
    <t>月から)</t>
    <phoneticPr fontId="1"/>
  </si>
  <si>
    <t>(第16号様式)</t>
    <rPh sb="1" eb="2">
      <t>ダイ</t>
    </rPh>
    <rPh sb="4" eb="5">
      <t>ゴウ</t>
    </rPh>
    <phoneticPr fontId="1"/>
  </si>
  <si>
    <t>1 障害者の日常生活及び社会生活を総合的に支援するための法律（平成17年法律第123号）に規定するもの</t>
    <rPh sb="2" eb="5">
      <t>ショウガイシャ</t>
    </rPh>
    <rPh sb="6" eb="8">
      <t>ニチジョウ</t>
    </rPh>
    <rPh sb="8" eb="10">
      <t>セイカツ</t>
    </rPh>
    <rPh sb="10" eb="11">
      <t>オヨ</t>
    </rPh>
    <rPh sb="12" eb="14">
      <t>シャカイ</t>
    </rPh>
    <rPh sb="14" eb="16">
      <t>セイカツ</t>
    </rPh>
    <rPh sb="17" eb="20">
      <t>ソウゴウテキ</t>
    </rPh>
    <rPh sb="21" eb="23">
      <t>シエン</t>
    </rPh>
    <rPh sb="28" eb="30">
      <t>ホウリツ</t>
    </rPh>
    <rPh sb="31" eb="33">
      <t>ヘイセイ</t>
    </rPh>
    <rPh sb="35" eb="36">
      <t>ネン</t>
    </rPh>
    <rPh sb="36" eb="38">
      <t>ホウリツ</t>
    </rPh>
    <rPh sb="38" eb="39">
      <t>ダイ</t>
    </rPh>
    <rPh sb="42" eb="43">
      <t>ゴウ</t>
    </rPh>
    <rPh sb="45" eb="47">
      <t>キテイ</t>
    </rPh>
    <phoneticPr fontId="1"/>
  </si>
  <si>
    <t>(1)　自立支援(生活訓練)</t>
    <rPh sb="4" eb="6">
      <t>ジリツ</t>
    </rPh>
    <rPh sb="6" eb="8">
      <t>シエン</t>
    </rPh>
    <phoneticPr fontId="1"/>
  </si>
  <si>
    <t>(2)　共同生活援助(グループホーム)</t>
    <phoneticPr fontId="1"/>
  </si>
  <si>
    <t>(3)　居宅介護(ホームヘルプ)</t>
    <phoneticPr fontId="1"/>
  </si>
  <si>
    <t>(4)　その他の障害福祉サービス　　（</t>
    <rPh sb="6" eb="7">
      <t>タ</t>
    </rPh>
    <phoneticPr fontId="1"/>
  </si>
  <si>
    <t>2　訪問指導</t>
    <phoneticPr fontId="1"/>
  </si>
  <si>
    <t>3　精神科デイケア・ナイトケア</t>
    <phoneticPr fontId="1"/>
  </si>
  <si>
    <t>4　生活保護</t>
    <phoneticPr fontId="1"/>
  </si>
  <si>
    <t>2 易刺激性・興奮</t>
    <phoneticPr fontId="1"/>
  </si>
  <si>
    <t>3 抑鬱気分</t>
    <phoneticPr fontId="1"/>
  </si>
  <si>
    <t>4 その他　　 (</t>
    <phoneticPr fontId="1"/>
  </si>
  <si>
    <t>1 行為心迫</t>
    <phoneticPr fontId="1"/>
  </si>
  <si>
    <t>2 多弁</t>
    <phoneticPr fontId="1"/>
  </si>
  <si>
    <t>3 感情高揚・易刺激性</t>
    <phoneticPr fontId="1"/>
  </si>
  <si>
    <t>1 幻覚</t>
    <phoneticPr fontId="1"/>
  </si>
  <si>
    <t>2 妄想</t>
    <phoneticPr fontId="1"/>
  </si>
  <si>
    <t>3 その他　　 (</t>
    <phoneticPr fontId="1"/>
  </si>
  <si>
    <t>1 興奮</t>
    <phoneticPr fontId="1"/>
  </si>
  <si>
    <t>2 こん迷</t>
    <phoneticPr fontId="1"/>
  </si>
  <si>
    <t>3 拒絶</t>
    <phoneticPr fontId="1"/>
  </si>
  <si>
    <t>4 その他　　  (</t>
    <phoneticPr fontId="1"/>
  </si>
  <si>
    <t>1 自閉</t>
    <phoneticPr fontId="1"/>
  </si>
  <si>
    <t>2 感情平板化</t>
    <phoneticPr fontId="1"/>
  </si>
  <si>
    <t>3 意欲の減退</t>
    <phoneticPr fontId="1"/>
  </si>
  <si>
    <t>1 爆発性</t>
    <phoneticPr fontId="1"/>
  </si>
  <si>
    <t>2 暴力・衝動行為</t>
    <phoneticPr fontId="1"/>
  </si>
  <si>
    <t>3 多動</t>
    <phoneticPr fontId="1"/>
  </si>
  <si>
    <t>4 食行動の異常</t>
    <phoneticPr fontId="1"/>
  </si>
  <si>
    <t>5 チック・汚言</t>
    <phoneticPr fontId="1"/>
  </si>
  <si>
    <t>6 その他　　 (</t>
    <phoneticPr fontId="1"/>
  </si>
  <si>
    <t>1 強度の不安・恐怖感</t>
    <phoneticPr fontId="1"/>
  </si>
  <si>
    <t>2 強迫体験</t>
    <phoneticPr fontId="1"/>
  </si>
  <si>
    <t>3 心的外傷に関連する症状</t>
    <phoneticPr fontId="1"/>
  </si>
  <si>
    <t>4 解離・転換症状</t>
    <phoneticPr fontId="1"/>
  </si>
  <si>
    <t>5 その他　　 (</t>
    <phoneticPr fontId="1"/>
  </si>
  <si>
    <t>1 てんかん発作</t>
    <phoneticPr fontId="1"/>
  </si>
  <si>
    <t>2 意識障害</t>
    <phoneticPr fontId="1"/>
  </si>
  <si>
    <t>3 その他 (</t>
    <phoneticPr fontId="1"/>
  </si>
  <si>
    <t>(該当する場合は⑤欄に発作のタイプ、頻度、最終年月日について記入)</t>
    <rPh sb="1" eb="3">
      <t>ガイトウ</t>
    </rPh>
    <rPh sb="5" eb="7">
      <t>バアイ</t>
    </rPh>
    <rPh sb="9" eb="10">
      <t>ラン</t>
    </rPh>
    <rPh sb="11" eb="13">
      <t>ホッサ</t>
    </rPh>
    <rPh sb="18" eb="20">
      <t>ヒンド</t>
    </rPh>
    <rPh sb="21" eb="23">
      <t>サイシュウ</t>
    </rPh>
    <rPh sb="23" eb="26">
      <t>ネンガッピ</t>
    </rPh>
    <rPh sb="30" eb="32">
      <t>キニュウ</t>
    </rPh>
    <phoneticPr fontId="1"/>
  </si>
  <si>
    <t>1 アルコール</t>
    <phoneticPr fontId="1"/>
  </si>
  <si>
    <t>2 覚醒剤</t>
    <phoneticPr fontId="1"/>
  </si>
  <si>
    <t>3 有機溶剤</t>
    <phoneticPr fontId="1"/>
  </si>
  <si>
    <t>イ 依存</t>
    <phoneticPr fontId="1"/>
  </si>
  <si>
    <t>ア 乱用</t>
    <phoneticPr fontId="1"/>
  </si>
  <si>
    <t>ウ 残遺性・遅発性精神病性障害（状態像を該当項目に再掲すること）</t>
    <rPh sb="16" eb="18">
      <t>ジョウタイ</t>
    </rPh>
    <rPh sb="18" eb="19">
      <t>ゾウ</t>
    </rPh>
    <rPh sb="20" eb="22">
      <t>ガイトウ</t>
    </rPh>
    <rPh sb="22" eb="24">
      <t>コウモク</t>
    </rPh>
    <rPh sb="25" eb="27">
      <t>サイケイ</t>
    </rPh>
    <phoneticPr fontId="1"/>
  </si>
  <si>
    <t>※現在の精神作用物質の使用</t>
    <phoneticPr fontId="1"/>
  </si>
  <si>
    <t>エ その他 (</t>
    <phoneticPr fontId="1"/>
  </si>
  <si>
    <t>1 知的障害(精神遅滞)</t>
    <phoneticPr fontId="1"/>
  </si>
  <si>
    <t>、等級等</t>
    <rPh sb="1" eb="3">
      <t>トウキュウ</t>
    </rPh>
    <rPh sb="3" eb="4">
      <t>トウ</t>
    </rPh>
    <phoneticPr fontId="1"/>
  </si>
  <si>
    <t>2 認知症</t>
    <phoneticPr fontId="1"/>
  </si>
  <si>
    <t>イ 中等度</t>
    <phoneticPr fontId="1"/>
  </si>
  <si>
    <t>ア 軽度</t>
    <phoneticPr fontId="1"/>
  </si>
  <si>
    <t>ウ 重度</t>
    <phoneticPr fontId="1"/>
  </si>
  <si>
    <t>3 その他の記憶障害　 (</t>
    <phoneticPr fontId="1"/>
  </si>
  <si>
    <t>4 学習の困難(</t>
    <phoneticPr fontId="1"/>
  </si>
  <si>
    <t>エ その他　　 (</t>
    <phoneticPr fontId="1"/>
  </si>
  <si>
    <t>ウ 算数　</t>
    <phoneticPr fontId="1"/>
  </si>
  <si>
    <t>イ 書き　</t>
    <phoneticPr fontId="1"/>
  </si>
  <si>
    <t>ア 読み</t>
    <phoneticPr fontId="1"/>
  </si>
  <si>
    <t>6 注意障害</t>
    <phoneticPr fontId="1"/>
  </si>
  <si>
    <t>7 その他  (</t>
    <phoneticPr fontId="1"/>
  </si>
  <si>
    <t>5 遂行機能障害</t>
    <rPh sb="2" eb="4">
      <t>スイコウ</t>
    </rPh>
    <rPh sb="4" eb="6">
      <t>キノウ</t>
    </rPh>
    <rPh sb="6" eb="8">
      <t>ショウガイ</t>
    </rPh>
    <phoneticPr fontId="1"/>
  </si>
  <si>
    <t>1 相互的な社会関係の質的障害　</t>
    <phoneticPr fontId="1"/>
  </si>
  <si>
    <t>2 コミュニケーションのパターンにおける質的障害</t>
    <phoneticPr fontId="1"/>
  </si>
  <si>
    <t>3 限定した常同的で反復的な関心と活動</t>
    <phoneticPr fontId="1"/>
  </si>
  <si>
    <t xml:space="preserve"> 4 その他　　　（</t>
    <phoneticPr fontId="1"/>
  </si>
  <si>
    <t>⑤ ④の病状・状態像等の具体的程度、症状、検査所見 等（てんかん発作については、転倒や自動症の有無と頻度等を記載）</t>
    <phoneticPr fontId="1"/>
  </si>
  <si>
    <t>服薬</t>
    <rPh sb="0" eb="2">
      <t>フクヤク</t>
    </rPh>
    <phoneticPr fontId="1"/>
  </si>
  <si>
    <t>(4)　通院(</t>
    <rPh sb="4" eb="6">
      <t>ツウイン</t>
    </rPh>
    <phoneticPr fontId="1"/>
  </si>
  <si>
    <t>と</t>
    <phoneticPr fontId="1"/>
  </si>
  <si>
    <t>、種別</t>
    <rPh sb="1" eb="3">
      <t>シュベツ</t>
    </rPh>
    <phoneticPr fontId="1"/>
  </si>
  <si>
    <t>身体障害者手帳(</t>
    <phoneticPr fontId="1"/>
  </si>
  <si>
    <t>推定発病年月、発病状況、初発症状、治療の経過、治療内容などを記載する</t>
    <rPh sb="0" eb="2">
      <t>スイテイ</t>
    </rPh>
    <rPh sb="2" eb="4">
      <t>ハツビョウ</t>
    </rPh>
    <rPh sb="4" eb="6">
      <t>ネンゲツ</t>
    </rPh>
    <rPh sb="7" eb="9">
      <t>ハツビョウ</t>
    </rPh>
    <rPh sb="9" eb="11">
      <t>ジョウキョウ</t>
    </rPh>
    <rPh sb="12" eb="14">
      <t>ショハツ</t>
    </rPh>
    <rPh sb="14" eb="16">
      <t>ショウジョウ</t>
    </rPh>
    <rPh sb="17" eb="19">
      <t>チリョウ</t>
    </rPh>
    <rPh sb="20" eb="22">
      <t>ケイカ</t>
    </rPh>
    <rPh sb="23" eb="25">
      <t>チリョウ</t>
    </rPh>
    <rPh sb="25" eb="27">
      <t>ナイヨウ</t>
    </rPh>
    <rPh sb="30" eb="32">
      <t>キサイ</t>
    </rPh>
    <phoneticPr fontId="1"/>
  </si>
  <si>
    <t>⑥欄の空白数をカウント→</t>
    <rPh sb="1" eb="2">
      <t>ラン</t>
    </rPh>
    <rPh sb="3" eb="5">
      <t>クウハク</t>
    </rPh>
    <rPh sb="5" eb="6">
      <t>スウ</t>
    </rPh>
    <phoneticPr fontId="1"/>
  </si>
  <si>
    <t>イ　意識障害はないが、随意運動が失われる発作(</t>
    <rPh sb="2" eb="4">
      <t>イシキ</t>
    </rPh>
    <rPh sb="4" eb="6">
      <t>ショウガイ</t>
    </rPh>
    <rPh sb="11" eb="13">
      <t>ズイイ</t>
    </rPh>
    <rPh sb="13" eb="15">
      <t>ウンドウ</t>
    </rPh>
    <rPh sb="16" eb="17">
      <t>ウシナ</t>
    </rPh>
    <rPh sb="20" eb="22">
      <t>ホッサ</t>
    </rPh>
    <phoneticPr fontId="1"/>
  </si>
  <si>
    <t>、最終発作</t>
    <phoneticPr fontId="1"/>
  </si>
  <si>
    <t>)回/</t>
    <rPh sb="1" eb="2">
      <t>カイ</t>
    </rPh>
    <phoneticPr fontId="1"/>
  </si>
  <si>
    <t>ロ　意識を失い行為が途絶するが、倒れない発作(</t>
    <rPh sb="2" eb="4">
      <t>イシキ</t>
    </rPh>
    <rPh sb="5" eb="6">
      <t>ウシナ</t>
    </rPh>
    <rPh sb="7" eb="9">
      <t>コウイ</t>
    </rPh>
    <rPh sb="10" eb="12">
      <t>トゼツ</t>
    </rPh>
    <rPh sb="16" eb="17">
      <t>タオ</t>
    </rPh>
    <rPh sb="20" eb="22">
      <t>ホッサ</t>
    </rPh>
    <phoneticPr fontId="1"/>
  </si>
  <si>
    <t>ハ　意識障害の有無を問わず、転倒する発作(</t>
    <rPh sb="2" eb="4">
      <t>イシキ</t>
    </rPh>
    <rPh sb="4" eb="6">
      <t>ショウガイ</t>
    </rPh>
    <rPh sb="7" eb="9">
      <t>ウム</t>
    </rPh>
    <rPh sb="10" eb="11">
      <t>ト</t>
    </rPh>
    <rPh sb="14" eb="16">
      <t>テントウ</t>
    </rPh>
    <rPh sb="18" eb="20">
      <t>ホッサ</t>
    </rPh>
    <phoneticPr fontId="1"/>
  </si>
  <si>
    <t>ニ意識障害を呈し、状況にそぐわない行為を示す発作(</t>
    <rPh sb="1" eb="3">
      <t>イシキ</t>
    </rPh>
    <rPh sb="3" eb="5">
      <t>ショウガイ</t>
    </rPh>
    <rPh sb="6" eb="7">
      <t>テイ</t>
    </rPh>
    <rPh sb="9" eb="11">
      <t>ジョウキョウ</t>
    </rPh>
    <rPh sb="17" eb="19">
      <t>コウイ</t>
    </rPh>
    <rPh sb="20" eb="21">
      <t>シメ</t>
    </rPh>
    <rPh sb="22" eb="24">
      <t>ホッサ</t>
    </rPh>
    <phoneticPr fontId="1"/>
  </si>
  <si>
    <t>④(1)</t>
  </si>
  <si>
    <t>⑤イ</t>
    <phoneticPr fontId="1"/>
  </si>
  <si>
    <t>⑥欄の入力結果</t>
    <rPh sb="1" eb="2">
      <t>ラン</t>
    </rPh>
    <rPh sb="3" eb="5">
      <t>ニュウリョク</t>
    </rPh>
    <rPh sb="5" eb="7">
      <t>ケッカ</t>
    </rPh>
    <phoneticPr fontId="1"/>
  </si>
  <si>
    <t>ウ 重度(療育手帳</t>
    <phoneticPr fontId="1"/>
  </si>
  <si>
    <t xml:space="preserve">アヘン類使用による精神及び行動の障害 </t>
  </si>
  <si>
    <t xml:space="preserve">アルコール使用&lt;飲酒&gt;による精神及び行動の障害 </t>
  </si>
  <si>
    <t xml:space="preserve">精神作用物質使用による精神及び行動の障害 </t>
  </si>
  <si>
    <t xml:space="preserve">精神作用物質使用による精神及び行動の障害 </t>
    <phoneticPr fontId="1"/>
  </si>
  <si>
    <t xml:space="preserve">大麻類使用による精神及び行動の障害 </t>
    <phoneticPr fontId="1"/>
  </si>
  <si>
    <t xml:space="preserve">鎮静薬又は催眠薬使用による精神及び行動の障害 </t>
    <phoneticPr fontId="1"/>
  </si>
  <si>
    <t xml:space="preserve">コカイン使用による精神及び行動の障害 </t>
    <phoneticPr fontId="1"/>
  </si>
  <si>
    <t xml:space="preserve">カフェインを含むその他の精神刺激薬使用による精神及び行動の障害 </t>
    <phoneticPr fontId="1"/>
  </si>
  <si>
    <t xml:space="preserve">幻覚薬使用による精神及び行動の障害 </t>
    <phoneticPr fontId="1"/>
  </si>
  <si>
    <t xml:space="preserve">タバコ使用&lt;喫煙&gt;による精神及び行動の障害 </t>
    <phoneticPr fontId="1"/>
  </si>
  <si>
    <t xml:space="preserve">揮発性溶剤使用による精神及び行動の障害 </t>
    <phoneticPr fontId="1"/>
  </si>
  <si>
    <t xml:space="preserve">多剤使用及びその他の精神作用物質使用による精神及び行動の障害 </t>
    <phoneticPr fontId="1"/>
  </si>
  <si>
    <t>Ｆ1</t>
    <phoneticPr fontId="1"/>
  </si>
  <si>
    <t>Ｆ11</t>
    <phoneticPr fontId="1"/>
  </si>
  <si>
    <t>Ｆ12</t>
    <phoneticPr fontId="1"/>
  </si>
  <si>
    <t>Ｆ13</t>
    <phoneticPr fontId="1"/>
  </si>
  <si>
    <t>Ｆ14</t>
    <phoneticPr fontId="1"/>
  </si>
  <si>
    <t>Ｆ15</t>
    <phoneticPr fontId="1"/>
  </si>
  <si>
    <t>Ｆ16</t>
    <phoneticPr fontId="1"/>
  </si>
  <si>
    <t>Ｆ17</t>
    <phoneticPr fontId="1"/>
  </si>
  <si>
    <t>Ｆ18</t>
    <phoneticPr fontId="1"/>
  </si>
  <si>
    <t>Ｆ19</t>
    <phoneticPr fontId="1"/>
  </si>
  <si>
    <t>知的障害</t>
  </si>
  <si>
    <t>てんかん</t>
  </si>
  <si>
    <t>生理的障害及び身体的要因に関連した行動症候群</t>
    <phoneticPr fontId="1"/>
  </si>
  <si>
    <t>成人の人格及び行動の障害</t>
    <phoneticPr fontId="1"/>
  </si>
  <si>
    <t>心理的発達の障害</t>
    <phoneticPr fontId="1"/>
  </si>
  <si>
    <t xml:space="preserve">てんかん </t>
    <phoneticPr fontId="1"/>
  </si>
  <si>
    <t>(4)欄の通院の空白をカウント→</t>
    <rPh sb="3" eb="4">
      <t>ラン</t>
    </rPh>
    <rPh sb="5" eb="7">
      <t>ツウイン</t>
    </rPh>
    <rPh sb="8" eb="10">
      <t>クウハク</t>
    </rPh>
    <phoneticPr fontId="1"/>
  </si>
  <si>
    <t>(4)欄の服薬の空白をカウント→</t>
    <rPh sb="3" eb="4">
      <t>ラン</t>
    </rPh>
    <rPh sb="5" eb="7">
      <t>フクヤク</t>
    </rPh>
    <rPh sb="8" eb="10">
      <t>クウハク</t>
    </rPh>
    <phoneticPr fontId="1"/>
  </si>
  <si>
    <t>乱用等</t>
    <rPh sb="0" eb="2">
      <t>ランヨウ</t>
    </rPh>
    <rPh sb="2" eb="3">
      <t>トウ</t>
    </rPh>
    <phoneticPr fontId="1"/>
  </si>
  <si>
    <t>学習の困難</t>
    <rPh sb="0" eb="2">
      <t>ガクシュウ</t>
    </rPh>
    <rPh sb="3" eb="5">
      <t>コンナン</t>
    </rPh>
    <phoneticPr fontId="1"/>
  </si>
  <si>
    <t>医師氏名</t>
    <phoneticPr fontId="1"/>
  </si>
  <si>
    <t>→ここから右側の黄色のセルは計算領域です（印刷されません）。</t>
    <rPh sb="5" eb="7">
      <t>ミギガワ</t>
    </rPh>
    <rPh sb="8" eb="10">
      <t>キイロ</t>
    </rPh>
    <rPh sb="14" eb="16">
      <t>ケイサン</t>
    </rPh>
    <rPh sb="16" eb="18">
      <t>リョウイキ</t>
    </rPh>
    <rPh sb="21" eb="23">
      <t>インサツ</t>
    </rPh>
    <phoneticPr fontId="1"/>
  </si>
  <si>
    <t>(該当する項目の前の□にチェックを入れると○印が付きます。）</t>
    <rPh sb="5" eb="7">
      <t>コウモク</t>
    </rPh>
    <rPh sb="8" eb="9">
      <t>マエ</t>
    </rPh>
    <rPh sb="17" eb="18">
      <t>イ</t>
    </rPh>
    <rPh sb="22" eb="23">
      <t>シルシ</t>
    </rPh>
    <rPh sb="24" eb="25">
      <t>ツ</t>
    </rPh>
    <phoneticPr fontId="1"/>
  </si>
  <si>
    <t>1思考・運動抑制</t>
  </si>
  <si>
    <t>(1)その他</t>
    <rPh sb="5" eb="6">
      <t>タ</t>
    </rPh>
    <phoneticPr fontId="1"/>
  </si>
  <si>
    <t>(2)その他</t>
    <rPh sb="5" eb="6">
      <t>タ</t>
    </rPh>
    <phoneticPr fontId="1"/>
  </si>
  <si>
    <t>(3)その他</t>
    <rPh sb="5" eb="6">
      <t>タ</t>
    </rPh>
    <phoneticPr fontId="1"/>
  </si>
  <si>
    <t>(4)その他</t>
    <rPh sb="5" eb="6">
      <t>タ</t>
    </rPh>
    <phoneticPr fontId="1"/>
  </si>
  <si>
    <t>(5)その他</t>
    <rPh sb="5" eb="6">
      <t>タ</t>
    </rPh>
    <phoneticPr fontId="1"/>
  </si>
  <si>
    <t>(6)その他</t>
    <rPh sb="5" eb="6">
      <t>タ</t>
    </rPh>
    <phoneticPr fontId="1"/>
  </si>
  <si>
    <t>(7)その他</t>
    <rPh sb="5" eb="6">
      <t>タ</t>
    </rPh>
    <phoneticPr fontId="1"/>
  </si>
  <si>
    <t>(11)その他</t>
    <rPh sb="6" eb="7">
      <t>タ</t>
    </rPh>
    <phoneticPr fontId="1"/>
  </si>
  <si>
    <t>てんかんの場合は、発作のタイプおよび発作の頻度について、該当する□をチェックし、最終発作年月日を記入する。</t>
    <rPh sb="5" eb="7">
      <t>バアイ</t>
    </rPh>
    <rPh sb="9" eb="11">
      <t>ホッサ</t>
    </rPh>
    <rPh sb="18" eb="20">
      <t>ホッサ</t>
    </rPh>
    <rPh sb="21" eb="23">
      <t>ヒンド</t>
    </rPh>
    <rPh sb="28" eb="30">
      <t>ガイトウ</t>
    </rPh>
    <rPh sb="40" eb="42">
      <t>サイシュウ</t>
    </rPh>
    <rPh sb="42" eb="44">
      <t>ホッサ</t>
    </rPh>
    <rPh sb="44" eb="47">
      <t>ネンガッピ</t>
    </rPh>
    <rPh sb="48" eb="50">
      <t>キニュウ</t>
    </rPh>
    <phoneticPr fontId="1"/>
  </si>
  <si>
    <t>大項目（従）</t>
    <rPh sb="4" eb="5">
      <t>ジュウ</t>
    </rPh>
    <phoneticPr fontId="1"/>
  </si>
  <si>
    <t>大項目（従）</t>
    <rPh sb="0" eb="3">
      <t>ダイコウモク</t>
    </rPh>
    <rPh sb="4" eb="5">
      <t>ジュウ</t>
    </rPh>
    <phoneticPr fontId="1"/>
  </si>
  <si>
    <t>⑤てんかん</t>
    <phoneticPr fontId="1"/>
  </si>
  <si>
    <t>イ</t>
    <phoneticPr fontId="1"/>
  </si>
  <si>
    <t>ロ</t>
    <phoneticPr fontId="1"/>
  </si>
  <si>
    <t>ハ</t>
    <phoneticPr fontId="1"/>
  </si>
  <si>
    <t>ニ</t>
    <phoneticPr fontId="1"/>
  </si>
  <si>
    <t>空白の個数</t>
    <rPh sb="0" eb="2">
      <t>クウハク</t>
    </rPh>
    <rPh sb="3" eb="5">
      <t>コスウ</t>
    </rPh>
    <phoneticPr fontId="1"/>
  </si>
  <si>
    <t>←両セルのかけ算</t>
    <rPh sb="1" eb="2">
      <t>リョウ</t>
    </rPh>
    <rPh sb="7" eb="8">
      <t>ザン</t>
    </rPh>
    <phoneticPr fontId="1"/>
  </si>
  <si>
    <t xml:space="preserve">(1)抑鬱状態 </t>
    <phoneticPr fontId="1"/>
  </si>
  <si>
    <t>令和</t>
  </si>
  <si>
    <t>恐怖症性不安障害</t>
  </si>
  <si>
    <t>F40</t>
  </si>
  <si>
    <t>広場恐怖（症）</t>
  </si>
  <si>
    <t>F40.0</t>
  </si>
  <si>
    <t>社会恐怖（症）</t>
  </si>
  <si>
    <t>F40.1</t>
  </si>
  <si>
    <t>特定の［個別的］恐怖（症）</t>
  </si>
  <si>
    <t>F40.2</t>
  </si>
  <si>
    <t>その他の恐怖症性不安障害</t>
  </si>
  <si>
    <t>F40.8</t>
  </si>
  <si>
    <t>恐怖症性不安障害，詳細不明</t>
  </si>
  <si>
    <t>F40.9</t>
  </si>
  <si>
    <t>F41</t>
  </si>
  <si>
    <t>恐慌性＜パニック＞障害［挿間性発作性不安］</t>
  </si>
  <si>
    <t>F41.0</t>
  </si>
  <si>
    <t>全般性不安障害</t>
  </si>
  <si>
    <t>F41.1</t>
  </si>
  <si>
    <t>混合性不安抑うつ障害</t>
  </si>
  <si>
    <t>F41.2</t>
  </si>
  <si>
    <t>その他の混合性不安障害</t>
  </si>
  <si>
    <t>F41.3</t>
  </si>
  <si>
    <t>その他の明示された不安障害</t>
  </si>
  <si>
    <t>F41.8</t>
  </si>
  <si>
    <t>不安障害，詳細不明</t>
  </si>
  <si>
    <t>F41.9</t>
  </si>
  <si>
    <t>強迫性障害＜強迫神経症＞</t>
  </si>
  <si>
    <t>F42</t>
  </si>
  <si>
    <t>主として強迫思考又は反復思考</t>
  </si>
  <si>
    <t>F42.0</t>
  </si>
  <si>
    <t>主として強迫行為［強迫儀式］</t>
  </si>
  <si>
    <t>F42.1</t>
  </si>
  <si>
    <t>混合性強迫思考及び強迫行為</t>
  </si>
  <si>
    <t>F42.2</t>
  </si>
  <si>
    <t>その他の強迫性障害</t>
  </si>
  <si>
    <t>F42.8</t>
  </si>
  <si>
    <t>強迫性障害，詳細不明</t>
  </si>
  <si>
    <t>F42.9</t>
  </si>
  <si>
    <t>F43</t>
  </si>
  <si>
    <t>外傷後ストレス障害</t>
  </si>
  <si>
    <t>F43.1</t>
  </si>
  <si>
    <t>適応障害</t>
  </si>
  <si>
    <t>F43.2</t>
  </si>
  <si>
    <t>その他の重度ストレス反応</t>
  </si>
  <si>
    <t>F43.8</t>
  </si>
  <si>
    <t>重度ストレス反応，詳細不明</t>
  </si>
  <si>
    <t>F43.9</t>
  </si>
  <si>
    <t>解離性［転換性］障害</t>
  </si>
  <si>
    <t>F44</t>
  </si>
  <si>
    <t>解離性健忘</t>
  </si>
  <si>
    <t>F44.0</t>
  </si>
  <si>
    <t>解離性遁走＜フーグ＞</t>
  </si>
  <si>
    <t>F44.1</t>
  </si>
  <si>
    <t>解離性昏迷</t>
  </si>
  <si>
    <t>F44.2</t>
  </si>
  <si>
    <t>トランス及び憑依障害</t>
  </si>
  <si>
    <t>F44.3</t>
  </si>
  <si>
    <t>解離性運動障害</t>
  </si>
  <si>
    <t>F44.4</t>
  </si>
  <si>
    <t>解離性けいれん＜痙攣＞</t>
  </si>
  <si>
    <t>F44.5</t>
  </si>
  <si>
    <t>解離性無感覚及び感覚脱失</t>
  </si>
  <si>
    <t>F44.6</t>
  </si>
  <si>
    <t>混合性解離性［転換性］障害</t>
  </si>
  <si>
    <t>F44.7</t>
  </si>
  <si>
    <t>その他の解離性［転換性］障害</t>
  </si>
  <si>
    <t>F44.8</t>
  </si>
  <si>
    <t>解離性［転換性］障害，詳細不明</t>
  </si>
  <si>
    <t>F44.9</t>
  </si>
  <si>
    <t>F45</t>
  </si>
  <si>
    <t>身体化障害</t>
  </si>
  <si>
    <t>F45.0</t>
  </si>
  <si>
    <t>分類困難な身体表現性障害</t>
  </si>
  <si>
    <t>F45.1</t>
  </si>
  <si>
    <t>心気障害</t>
  </si>
  <si>
    <t>F45.2</t>
  </si>
  <si>
    <t>身体表現性自律神経機能不全</t>
  </si>
  <si>
    <t>F45.3</t>
  </si>
  <si>
    <t>持続性身体表現性疼痛障害</t>
  </si>
  <si>
    <t>F45.4</t>
  </si>
  <si>
    <t>その他の身体表現性障害</t>
  </si>
  <si>
    <t>F45.8</t>
  </si>
  <si>
    <t>身体表現性障害，詳細不明</t>
  </si>
  <si>
    <t>F45.9</t>
  </si>
  <si>
    <t>F48</t>
  </si>
  <si>
    <t>離人・現実感喪失症候群</t>
  </si>
  <si>
    <t>F48.1</t>
  </si>
  <si>
    <t>その他の明示された神経症性障害</t>
  </si>
  <si>
    <t>F48.8</t>
  </si>
  <si>
    <t>神経症性障害，詳細不明</t>
  </si>
  <si>
    <t>F48.9</t>
  </si>
  <si>
    <t>急性ストレス反応</t>
  </si>
  <si>
    <t>重度ストレスへの反応及び適応障害</t>
    <phoneticPr fontId="1"/>
  </si>
  <si>
    <t>その他の神経症性障害</t>
    <phoneticPr fontId="1"/>
  </si>
  <si>
    <t>神経衰弱</t>
  </si>
  <si>
    <t>神経衰弱</t>
    <phoneticPr fontId="1"/>
  </si>
  <si>
    <t>F48.0</t>
  </si>
  <si>
    <t>F43.0</t>
    <phoneticPr fontId="1"/>
  </si>
  <si>
    <t>てんかん有</t>
    <rPh sb="4" eb="5">
      <t>ア</t>
    </rPh>
    <phoneticPr fontId="1"/>
  </si>
  <si>
    <t>AB57</t>
    <phoneticPr fontId="1"/>
  </si>
  <si>
    <t>(1)~(8)の空白をカウント</t>
    <rPh sb="8" eb="10">
      <t>クウハク</t>
    </rPh>
    <phoneticPr fontId="1"/>
  </si>
  <si>
    <t>(8)3</t>
    <phoneticPr fontId="1"/>
  </si>
  <si>
    <t>⑧(4)</t>
    <phoneticPr fontId="1"/>
  </si>
  <si>
    <t>(9)4その他</t>
    <rPh sb="6" eb="7">
      <t>タ</t>
    </rPh>
    <phoneticPr fontId="1"/>
  </si>
  <si>
    <t>(9)エその他</t>
    <rPh sb="6" eb="7">
      <t>タ</t>
    </rPh>
    <phoneticPr fontId="1"/>
  </si>
  <si>
    <t xml:space="preserve"> </t>
    <phoneticPr fontId="1"/>
  </si>
  <si>
    <t>精神障害を認めるが、日常生活及び社会生活は普通にできる。</t>
    <rPh sb="0" eb="4">
      <t>セイシンショウガイ</t>
    </rPh>
    <rPh sb="5" eb="6">
      <t>ミト</t>
    </rPh>
    <rPh sb="10" eb="12">
      <t>ニチジョウ</t>
    </rPh>
    <rPh sb="12" eb="14">
      <t>セイカツ</t>
    </rPh>
    <rPh sb="14" eb="15">
      <t>オヨ</t>
    </rPh>
    <rPh sb="16" eb="18">
      <t>シャカイ</t>
    </rPh>
    <rPh sb="18" eb="20">
      <t>セイカツ</t>
    </rPh>
    <rPh sb="21" eb="23">
      <t>フツウ</t>
    </rPh>
    <phoneticPr fontId="1"/>
  </si>
  <si>
    <t>精神障害を認め、日常生活に著しい制限を受けており、時に応じて援助を必要とする。</t>
    <rPh sb="13" eb="14">
      <t>イチジル</t>
    </rPh>
    <rPh sb="16" eb="18">
      <t>セイゲン</t>
    </rPh>
    <rPh sb="19" eb="20">
      <t>ウ</t>
    </rPh>
    <rPh sb="25" eb="26">
      <t>トキ</t>
    </rPh>
    <rPh sb="27" eb="28">
      <t>オウ</t>
    </rPh>
    <rPh sb="30" eb="32">
      <t>エンジョ</t>
    </rPh>
    <rPh sb="33" eb="35">
      <t>ヒツヨウ</t>
    </rPh>
    <phoneticPr fontId="1"/>
  </si>
  <si>
    <t>精神障害を認め、日常生活に著しい制限を受けており、常時援助を必要とする。</t>
    <rPh sb="25" eb="27">
      <t>ジョウジ</t>
    </rPh>
    <phoneticPr fontId="1"/>
  </si>
  <si>
    <t>精神障害を認め、身の回りのことはほとんどできない。</t>
    <rPh sb="8" eb="9">
      <t>ミ</t>
    </rPh>
    <rPh sb="10" eb="11">
      <t>マワ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</si>
</sst>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
  </numFmts>
  <fonts count="20">
    <font>
      <sz val="11"/>
      <name val="ＭＳ Ｐゴシック"/>
      <family val="3"/>
      <charset val="128"/>
    </font>
    <font>
      <sz val="6"/>
      <name val="ＭＳ Ｐゴシック"/>
      <family val="3"/>
      <charset val="128"/>
    </font>
    <font>
      <b/>
      <sz val="11"/>
      <name val="ＭＳ Ｐゴシック"/>
      <family val="3"/>
      <charset val="128"/>
    </font>
    <font>
      <sz val="11"/>
      <color indexed="8"/>
      <name val="ＭＳ Ｐゴシック"/>
      <family val="3"/>
      <charset val="128"/>
    </font>
    <font>
      <sz val="9"/>
      <color indexed="81"/>
      <name val="ＭＳ Ｐゴシック"/>
      <family val="3"/>
      <charset val="128"/>
    </font>
    <font>
      <b/>
      <sz val="12"/>
      <color indexed="81"/>
      <name val="ＭＳ Ｐゴシック"/>
      <family val="3"/>
      <charset val="128"/>
    </font>
    <font>
      <sz val="9"/>
      <name val="ＭＳ Ｐゴシック"/>
      <family val="3"/>
      <charset val="128"/>
    </font>
    <font>
      <b/>
      <sz val="9"/>
      <color indexed="81"/>
      <name val="MS P ゴシック"/>
      <family val="3"/>
      <charset val="128"/>
    </font>
    <font>
      <b/>
      <sz val="16"/>
      <color indexed="81"/>
      <name val="MS P ゴシック"/>
      <family val="3"/>
      <charset val="128"/>
    </font>
    <font>
      <sz val="10"/>
      <name val="ＭＳ Ｐゴシック"/>
      <family val="3"/>
      <charset val="128"/>
    </font>
    <font>
      <sz val="8"/>
      <name val="ＭＳ Ｐゴシック"/>
      <family val="3"/>
      <charset val="128"/>
    </font>
    <font>
      <b/>
      <sz val="14"/>
      <color indexed="81"/>
      <name val="MS P ゴシック"/>
      <family val="3"/>
      <charset val="128"/>
    </font>
    <font>
      <b/>
      <sz val="12"/>
      <color indexed="81"/>
      <name val="MS P ゴシック"/>
      <family val="3"/>
      <charset val="128"/>
    </font>
    <font>
      <sz val="12"/>
      <name val="ＭＳ Ｐゴシック"/>
      <family val="3"/>
      <charset val="128"/>
    </font>
    <font>
      <b/>
      <sz val="16"/>
      <name val="ＭＳ Ｐゴシック"/>
      <family val="3"/>
      <charset val="128"/>
    </font>
    <font>
      <b/>
      <sz val="12"/>
      <name val="ＭＳ Ｐゴシック"/>
      <family val="3"/>
      <charset val="128"/>
    </font>
    <font>
      <sz val="9"/>
      <color indexed="9"/>
      <name val="ＭＳ Ｐゴシック"/>
      <family val="3"/>
      <charset val="128"/>
    </font>
    <font>
      <b/>
      <sz val="9"/>
      <color indexed="10"/>
      <name val="ＭＳ Ｐゴシック"/>
      <family val="3"/>
      <charset val="128"/>
    </font>
    <font>
      <sz val="10.5"/>
      <name val="ＭＳ Ｐゴシック"/>
      <family val="3"/>
      <charset val="128"/>
    </font>
    <font>
      <sz val="9"/>
      <color indexed="81"/>
      <name val="MS P ゴシック"/>
      <family val="3"/>
      <charset val="128"/>
    </font>
  </fonts>
  <fills count="9">
    <fill>
      <patternFill patternType="none"/>
    </fill>
    <fill>
      <patternFill patternType="gray125"/>
    </fill>
    <fill>
      <patternFill patternType="solid">
        <fgColor indexed="29"/>
        <bgColor indexed="64"/>
      </patternFill>
    </fill>
    <fill>
      <patternFill patternType="solid">
        <fgColor indexed="47"/>
        <bgColor indexed="64"/>
      </patternFill>
    </fill>
    <fill>
      <patternFill patternType="solid">
        <fgColor indexed="43"/>
        <bgColor indexed="64"/>
      </patternFill>
    </fill>
    <fill>
      <patternFill patternType="solid">
        <fgColor rgb="FF00B050"/>
        <bgColor indexed="64"/>
      </patternFill>
    </fill>
    <fill>
      <patternFill patternType="solid">
        <fgColor rgb="FFFFC000"/>
        <bgColor indexed="64"/>
      </patternFill>
    </fill>
    <fill>
      <patternFill patternType="solid">
        <fgColor theme="0"/>
        <bgColor indexed="64"/>
      </patternFill>
    </fill>
    <fill>
      <patternFill patternType="solid">
        <fgColor theme="0" tint="-4.9989318521683403E-2"/>
        <bgColor indexed="64"/>
      </patternFill>
    </fill>
  </fills>
  <borders count="20">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medium">
        <color indexed="8"/>
      </right>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thin">
        <color indexed="64"/>
      </left>
      <right/>
      <top/>
      <bottom/>
      <diagonal/>
    </border>
    <border>
      <left/>
      <right/>
      <top style="hair">
        <color indexed="64"/>
      </top>
      <bottom/>
      <diagonal/>
    </border>
    <border>
      <left style="hair">
        <color indexed="64"/>
      </left>
      <right/>
      <top/>
      <bottom/>
      <diagonal/>
    </border>
    <border>
      <left/>
      <right style="hair">
        <color indexed="64"/>
      </right>
      <top/>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style="hair">
        <color indexed="64"/>
      </left>
      <right style="hair">
        <color indexed="64"/>
      </right>
      <top style="hair">
        <color indexed="64"/>
      </top>
      <bottom style="thin">
        <color indexed="64"/>
      </bottom>
      <diagonal/>
    </border>
  </borders>
  <cellStyleXfs count="1">
    <xf numFmtId="0" fontId="0" fillId="0" borderId="0">
      <alignment vertical="center"/>
    </xf>
  </cellStyleXfs>
  <cellXfs count="148">
    <xf numFmtId="0" fontId="0" fillId="0" borderId="0" xfId="0">
      <alignment vertical="center"/>
    </xf>
    <xf numFmtId="0" fontId="0" fillId="2" borderId="0" xfId="0" applyFill="1">
      <alignment vertical="center"/>
    </xf>
    <xf numFmtId="0" fontId="0" fillId="3" borderId="0" xfId="0" applyFill="1">
      <alignment vertical="center"/>
    </xf>
    <xf numFmtId="0" fontId="2" fillId="4" borderId="0" xfId="0" applyFont="1" applyFill="1">
      <alignment vertical="center"/>
    </xf>
    <xf numFmtId="0" fontId="3" fillId="4" borderId="3" xfId="0" applyFont="1" applyFill="1" applyBorder="1" applyAlignment="1">
      <alignment horizontal="left" vertical="center"/>
    </xf>
    <xf numFmtId="0" fontId="6" fillId="0" borderId="0" xfId="0" applyFont="1">
      <alignment vertical="center"/>
    </xf>
    <xf numFmtId="0" fontId="6" fillId="0" borderId="10" xfId="0" applyFont="1" applyBorder="1">
      <alignment vertical="center"/>
    </xf>
    <xf numFmtId="0" fontId="6" fillId="0" borderId="7" xfId="0" applyFont="1" applyBorder="1" applyProtection="1">
      <alignment vertical="center"/>
      <protection locked="0"/>
    </xf>
    <xf numFmtId="0" fontId="6" fillId="0" borderId="0" xfId="0" applyFont="1" applyProtection="1">
      <alignment vertical="center"/>
      <protection locked="0"/>
    </xf>
    <xf numFmtId="0" fontId="6" fillId="0" borderId="1" xfId="0" applyFont="1" applyBorder="1" applyProtection="1">
      <alignment vertical="center"/>
      <protection locked="0"/>
    </xf>
    <xf numFmtId="0" fontId="9" fillId="0" borderId="7" xfId="0" applyFont="1" applyBorder="1" applyProtection="1">
      <alignment vertical="center"/>
      <protection locked="0"/>
    </xf>
    <xf numFmtId="0" fontId="6" fillId="0" borderId="0" xfId="0" applyFont="1" applyAlignment="1">
      <alignment horizontal="right" vertical="center"/>
    </xf>
    <xf numFmtId="0" fontId="10" fillId="0" borderId="0" xfId="0" applyFont="1">
      <alignment vertical="center"/>
    </xf>
    <xf numFmtId="0" fontId="9" fillId="0" borderId="0" xfId="0" applyFont="1" applyProtection="1">
      <alignment vertical="center"/>
      <protection locked="0"/>
    </xf>
    <xf numFmtId="0" fontId="9" fillId="0" borderId="0" xfId="0" applyFont="1" applyAlignment="1" applyProtection="1">
      <alignment horizontal="left" vertical="center"/>
      <protection locked="0"/>
    </xf>
    <xf numFmtId="0" fontId="13" fillId="0" borderId="0" xfId="0" applyFont="1" applyAlignment="1" applyProtection="1">
      <alignment vertical="top"/>
      <protection locked="0"/>
    </xf>
    <xf numFmtId="0" fontId="13" fillId="0" borderId="0" xfId="0" applyFont="1" applyProtection="1">
      <alignment vertical="center"/>
      <protection locked="0"/>
    </xf>
    <xf numFmtId="0" fontId="13" fillId="0" borderId="0" xfId="0" applyFont="1">
      <alignment vertical="center"/>
    </xf>
    <xf numFmtId="0" fontId="13" fillId="4" borderId="0" xfId="0" applyFont="1" applyFill="1">
      <alignment vertical="center"/>
    </xf>
    <xf numFmtId="14" fontId="13" fillId="4" borderId="0" xfId="0" applyNumberFormat="1" applyFont="1" applyFill="1">
      <alignment vertical="center"/>
    </xf>
    <xf numFmtId="176" fontId="13" fillId="4" borderId="2" xfId="0" applyNumberFormat="1" applyFont="1" applyFill="1" applyBorder="1">
      <alignment vertical="center"/>
    </xf>
    <xf numFmtId="0" fontId="13" fillId="0" borderId="1" xfId="0" applyFont="1" applyBorder="1" applyProtection="1">
      <alignment vertical="center"/>
      <protection locked="0"/>
    </xf>
    <xf numFmtId="0" fontId="0" fillId="4" borderId="0" xfId="0" applyFill="1">
      <alignment vertical="center"/>
    </xf>
    <xf numFmtId="0" fontId="6" fillId="0" borderId="4" xfId="0" applyFont="1" applyBorder="1" applyProtection="1">
      <alignment vertical="center"/>
      <protection locked="0"/>
    </xf>
    <xf numFmtId="0" fontId="9" fillId="0" borderId="5" xfId="0" applyFont="1" applyBorder="1" applyProtection="1">
      <alignment vertical="center"/>
      <protection locked="0"/>
    </xf>
    <xf numFmtId="0" fontId="9" fillId="0" borderId="1" xfId="0" applyFont="1" applyBorder="1" applyProtection="1">
      <alignment vertical="center"/>
      <protection locked="0"/>
    </xf>
    <xf numFmtId="0" fontId="6" fillId="0" borderId="6" xfId="0" applyFont="1" applyBorder="1" applyProtection="1">
      <alignment vertical="center"/>
      <protection locked="0"/>
    </xf>
    <xf numFmtId="0" fontId="16" fillId="0" borderId="7" xfId="0" applyFont="1" applyBorder="1" applyProtection="1">
      <alignment vertical="center"/>
      <protection locked="0"/>
    </xf>
    <xf numFmtId="0" fontId="6" fillId="0" borderId="6" xfId="0" applyFont="1" applyBorder="1" applyAlignment="1" applyProtection="1">
      <alignment horizontal="right" vertical="center"/>
      <protection locked="0"/>
    </xf>
    <xf numFmtId="0" fontId="16" fillId="0" borderId="0" xfId="0" applyFont="1" applyProtection="1">
      <alignment vertical="center"/>
      <protection locked="0"/>
    </xf>
    <xf numFmtId="0" fontId="6" fillId="0" borderId="10" xfId="0" applyFont="1" applyBorder="1" applyProtection="1">
      <alignment vertical="center"/>
      <protection locked="0"/>
    </xf>
    <xf numFmtId="0" fontId="6" fillId="0" borderId="11" xfId="0" applyFont="1" applyBorder="1" applyProtection="1">
      <alignment vertical="center"/>
      <protection locked="0"/>
    </xf>
    <xf numFmtId="0" fontId="6" fillId="0" borderId="10" xfId="0" applyFont="1" applyBorder="1" applyAlignment="1" applyProtection="1">
      <alignment horizontal="right" vertical="center"/>
      <protection locked="0"/>
    </xf>
    <xf numFmtId="0" fontId="6" fillId="0" borderId="5" xfId="0" applyFont="1" applyBorder="1" applyAlignment="1" applyProtection="1">
      <alignment horizontal="left" vertical="center"/>
      <protection locked="0"/>
    </xf>
    <xf numFmtId="0" fontId="6" fillId="0" borderId="1" xfId="0" applyFont="1" applyBorder="1" applyAlignment="1" applyProtection="1">
      <alignment horizontal="left" vertical="center"/>
      <protection locked="0"/>
    </xf>
    <xf numFmtId="0" fontId="0" fillId="0" borderId="9" xfId="0" applyBorder="1">
      <alignment vertical="center"/>
    </xf>
    <xf numFmtId="0" fontId="6" fillId="0" borderId="8" xfId="0" applyFont="1" applyBorder="1" applyProtection="1">
      <alignment vertical="center"/>
      <protection locked="0"/>
    </xf>
    <xf numFmtId="0" fontId="6" fillId="0" borderId="7" xfId="0" applyFont="1" applyBorder="1" applyAlignment="1" applyProtection="1">
      <alignment horizontal="center" vertical="center"/>
      <protection locked="0"/>
    </xf>
    <xf numFmtId="0" fontId="6" fillId="0" borderId="6" xfId="0" applyFont="1" applyBorder="1" applyAlignment="1" applyProtection="1">
      <alignment horizontal="center" vertical="center"/>
      <protection locked="0"/>
    </xf>
    <xf numFmtId="0" fontId="6" fillId="0" borderId="5" xfId="0" applyFont="1" applyBorder="1" applyProtection="1">
      <alignment vertical="center"/>
      <protection locked="0"/>
    </xf>
    <xf numFmtId="0" fontId="6" fillId="0" borderId="9" xfId="0" applyFont="1" applyBorder="1" applyProtection="1">
      <alignment vertical="center"/>
      <protection locked="0"/>
    </xf>
    <xf numFmtId="0" fontId="6" fillId="0" borderId="1" xfId="0" applyFont="1" applyBorder="1" applyAlignment="1" applyProtection="1">
      <alignment horizontal="center" vertical="center"/>
      <protection locked="0"/>
    </xf>
    <xf numFmtId="0" fontId="6" fillId="0" borderId="9" xfId="0" applyFont="1" applyBorder="1" applyAlignment="1" applyProtection="1">
      <alignment horizontal="center" vertical="center"/>
      <protection locked="0"/>
    </xf>
    <xf numFmtId="0" fontId="13" fillId="8" borderId="15" xfId="0" applyFont="1" applyFill="1" applyBorder="1">
      <alignment vertical="center"/>
    </xf>
    <xf numFmtId="0" fontId="6" fillId="0" borderId="5" xfId="0" applyFont="1" applyBorder="1">
      <alignment vertical="center"/>
    </xf>
    <xf numFmtId="0" fontId="6" fillId="0" borderId="1" xfId="0" applyFont="1" applyBorder="1">
      <alignment vertical="center"/>
    </xf>
    <xf numFmtId="0" fontId="6" fillId="0" borderId="0" xfId="0" applyFont="1" applyAlignment="1" applyProtection="1">
      <alignment horizontal="right" vertical="center"/>
      <protection locked="0"/>
    </xf>
    <xf numFmtId="0" fontId="6" fillId="0" borderId="6" xfId="0" applyFont="1" applyBorder="1">
      <alignment vertical="center"/>
    </xf>
    <xf numFmtId="0" fontId="17" fillId="0" borderId="0" xfId="0" applyFont="1" applyAlignment="1" applyProtection="1">
      <alignment horizontal="left" vertical="center"/>
      <protection locked="0"/>
    </xf>
    <xf numFmtId="0" fontId="6" fillId="7" borderId="0" xfId="0" applyFont="1" applyFill="1" applyAlignment="1" applyProtection="1">
      <alignment horizontal="right" vertical="center"/>
      <protection locked="0"/>
    </xf>
    <xf numFmtId="0" fontId="9" fillId="0" borderId="0" xfId="0" applyFont="1">
      <alignment vertical="center"/>
    </xf>
    <xf numFmtId="177" fontId="6" fillId="0" borderId="0" xfId="0" applyNumberFormat="1" applyFont="1" applyProtection="1">
      <alignment vertical="center"/>
      <protection locked="0"/>
    </xf>
    <xf numFmtId="0" fontId="6" fillId="0" borderId="11" xfId="0" applyFont="1" applyBorder="1" applyAlignment="1" applyProtection="1">
      <alignment horizontal="right" vertical="center"/>
      <protection locked="0"/>
    </xf>
    <xf numFmtId="0" fontId="13" fillId="0" borderId="11" xfId="0" applyFont="1" applyBorder="1">
      <alignment vertical="center"/>
    </xf>
    <xf numFmtId="0" fontId="13" fillId="0" borderId="10" xfId="0" applyFont="1" applyBorder="1">
      <alignment vertical="center"/>
    </xf>
    <xf numFmtId="0" fontId="6" fillId="0" borderId="11" xfId="0" applyFont="1" applyBorder="1">
      <alignment vertical="center"/>
    </xf>
    <xf numFmtId="0" fontId="10" fillId="0" borderId="0" xfId="0" applyFont="1" applyProtection="1">
      <alignment vertical="center"/>
      <protection locked="0"/>
    </xf>
    <xf numFmtId="0" fontId="1" fillId="0" borderId="0" xfId="0" applyFont="1" applyProtection="1">
      <alignment vertical="center"/>
      <protection locked="0"/>
    </xf>
    <xf numFmtId="0" fontId="6" fillId="0" borderId="1" xfId="0" applyFont="1" applyBorder="1" applyAlignment="1" applyProtection="1">
      <alignment horizontal="right" vertical="center"/>
      <protection locked="0"/>
    </xf>
    <xf numFmtId="0" fontId="9" fillId="0" borderId="1" xfId="0" applyFont="1" applyBorder="1">
      <alignment vertical="center"/>
    </xf>
    <xf numFmtId="0" fontId="13" fillId="0" borderId="1" xfId="0" applyFont="1" applyBorder="1">
      <alignment vertical="center"/>
    </xf>
    <xf numFmtId="0" fontId="13" fillId="4" borderId="2" xfId="0" applyFont="1" applyFill="1" applyBorder="1">
      <alignment vertical="center"/>
    </xf>
    <xf numFmtId="0" fontId="6" fillId="0" borderId="13" xfId="0" applyFont="1" applyBorder="1" applyProtection="1">
      <alignment vertical="center"/>
      <protection locked="0"/>
    </xf>
    <xf numFmtId="0" fontId="6" fillId="0" borderId="12" xfId="0" applyFont="1" applyBorder="1" applyProtection="1">
      <alignment vertical="center"/>
      <protection locked="0"/>
    </xf>
    <xf numFmtId="0" fontId="17" fillId="0" borderId="0" xfId="0" applyFont="1" applyAlignment="1" applyProtection="1">
      <alignment horizontal="left" vertical="center" wrapText="1"/>
      <protection locked="0"/>
    </xf>
    <xf numFmtId="0" fontId="13" fillId="0" borderId="2" xfId="0" applyFont="1" applyBorder="1">
      <alignment vertical="center"/>
    </xf>
    <xf numFmtId="0" fontId="9" fillId="0" borderId="1" xfId="0" applyFont="1" applyBorder="1" applyAlignment="1">
      <alignment horizontal="left" vertical="top"/>
    </xf>
    <xf numFmtId="0" fontId="18" fillId="0" borderId="0" xfId="0" applyFont="1">
      <alignment vertical="center"/>
    </xf>
    <xf numFmtId="0" fontId="9" fillId="0" borderId="0" xfId="0" applyFont="1" applyAlignment="1" applyProtection="1">
      <alignment horizontal="left" vertical="top"/>
      <protection locked="0"/>
    </xf>
    <xf numFmtId="0" fontId="13" fillId="0" borderId="9" xfId="0" applyFont="1" applyBorder="1">
      <alignment vertical="center"/>
    </xf>
    <xf numFmtId="0" fontId="0" fillId="0" borderId="10" xfId="0" applyBorder="1">
      <alignment vertical="center"/>
    </xf>
    <xf numFmtId="0" fontId="9" fillId="0" borderId="10" xfId="0" applyFont="1" applyBorder="1" applyAlignment="1" applyProtection="1">
      <alignment horizontal="left" vertical="center"/>
      <protection locked="0"/>
    </xf>
    <xf numFmtId="0" fontId="9" fillId="0" borderId="1" xfId="0" applyFont="1" applyBorder="1" applyAlignment="1" applyProtection="1">
      <alignment horizontal="center" vertical="center"/>
      <protection locked="0"/>
    </xf>
    <xf numFmtId="0" fontId="9" fillId="0" borderId="9" xfId="0" applyFont="1" applyBorder="1" applyProtection="1">
      <alignment vertical="center"/>
      <protection locked="0"/>
    </xf>
    <xf numFmtId="0" fontId="13" fillId="5" borderId="0" xfId="0" applyFont="1" applyFill="1">
      <alignment vertical="center"/>
    </xf>
    <xf numFmtId="0" fontId="9" fillId="0" borderId="15" xfId="0" applyFont="1" applyBorder="1" applyProtection="1">
      <alignment vertical="center"/>
      <protection locked="0"/>
    </xf>
    <xf numFmtId="0" fontId="9" fillId="0" borderId="19" xfId="0" applyFont="1" applyBorder="1" applyProtection="1">
      <alignment vertical="center"/>
      <protection locked="0"/>
    </xf>
    <xf numFmtId="0" fontId="15" fillId="6" borderId="0" xfId="0" applyFont="1" applyFill="1">
      <alignment vertical="center"/>
    </xf>
    <xf numFmtId="0" fontId="13" fillId="6" borderId="0" xfId="0" applyFont="1" applyFill="1">
      <alignment vertical="center"/>
    </xf>
    <xf numFmtId="0" fontId="9" fillId="0" borderId="1" xfId="0" applyFont="1" applyBorder="1" applyAlignment="1" applyProtection="1">
      <alignment horizontal="center" vertical="center"/>
      <protection locked="0"/>
    </xf>
    <xf numFmtId="0" fontId="0" fillId="0" borderId="1" xfId="0" applyBorder="1">
      <alignment vertical="center"/>
    </xf>
    <xf numFmtId="0" fontId="9" fillId="0" borderId="0" xfId="0" applyFont="1" applyAlignment="1" applyProtection="1">
      <alignment horizontal="left" vertical="center"/>
      <protection locked="0"/>
    </xf>
    <xf numFmtId="0" fontId="0" fillId="0" borderId="0" xfId="0" applyAlignment="1">
      <alignment horizontal="left" vertical="center"/>
    </xf>
    <xf numFmtId="0" fontId="6" fillId="0" borderId="11" xfId="0" applyFont="1" applyBorder="1" applyAlignment="1">
      <alignment vertical="center" wrapText="1"/>
    </xf>
    <xf numFmtId="0" fontId="0" fillId="0" borderId="0" xfId="0" applyAlignment="1">
      <alignment vertical="center" wrapText="1"/>
    </xf>
    <xf numFmtId="0" fontId="0" fillId="0" borderId="10" xfId="0" applyBorder="1" applyAlignment="1">
      <alignment vertical="center" wrapText="1"/>
    </xf>
    <xf numFmtId="0" fontId="0" fillId="0" borderId="11" xfId="0" applyBorder="1" applyAlignment="1">
      <alignment vertical="center" wrapText="1"/>
    </xf>
    <xf numFmtId="0" fontId="0" fillId="0" borderId="5" xfId="0" applyBorder="1" applyAlignment="1">
      <alignment vertical="center" wrapText="1"/>
    </xf>
    <xf numFmtId="0" fontId="0" fillId="0" borderId="1" xfId="0" applyBorder="1" applyAlignment="1">
      <alignment vertical="center" wrapText="1"/>
    </xf>
    <xf numFmtId="0" fontId="0" fillId="0" borderId="9" xfId="0" applyBorder="1" applyAlignment="1">
      <alignment vertical="center" wrapText="1"/>
    </xf>
    <xf numFmtId="176" fontId="9" fillId="0" borderId="0" xfId="0" applyNumberFormat="1" applyFont="1" applyAlignment="1" applyProtection="1">
      <alignment horizontal="left" vertical="center"/>
      <protection locked="0"/>
    </xf>
    <xf numFmtId="0" fontId="6" fillId="0" borderId="0" xfId="0" applyFont="1" applyProtection="1">
      <alignment vertical="center"/>
      <protection locked="0"/>
    </xf>
    <xf numFmtId="0" fontId="6" fillId="0" borderId="16" xfId="0" applyFont="1" applyBorder="1" applyProtection="1">
      <alignment vertical="center"/>
      <protection locked="0"/>
    </xf>
    <xf numFmtId="0" fontId="0" fillId="0" borderId="17" xfId="0" applyBorder="1">
      <alignment vertical="center"/>
    </xf>
    <xf numFmtId="0" fontId="0" fillId="0" borderId="18" xfId="0" applyBorder="1">
      <alignment vertical="center"/>
    </xf>
    <xf numFmtId="0" fontId="6" fillId="0" borderId="17" xfId="0" applyFont="1" applyBorder="1" applyProtection="1">
      <alignment vertical="center"/>
      <protection locked="0"/>
    </xf>
    <xf numFmtId="0" fontId="6" fillId="0" borderId="18" xfId="0" applyFont="1" applyBorder="1" applyProtection="1">
      <alignment vertical="center"/>
      <protection locked="0"/>
    </xf>
    <xf numFmtId="0" fontId="9" fillId="0" borderId="16" xfId="0" applyFont="1" applyBorder="1" applyProtection="1">
      <alignment vertical="center"/>
      <protection locked="0"/>
    </xf>
    <xf numFmtId="0" fontId="9" fillId="0" borderId="17" xfId="0" applyFont="1" applyBorder="1" applyProtection="1">
      <alignment vertical="center"/>
      <protection locked="0"/>
    </xf>
    <xf numFmtId="0" fontId="9" fillId="0" borderId="18" xfId="0" applyFont="1" applyBorder="1" applyProtection="1">
      <alignment vertical="center"/>
      <protection locked="0"/>
    </xf>
    <xf numFmtId="0" fontId="6" fillId="0" borderId="11" xfId="0" applyFont="1" applyBorder="1" applyAlignment="1" applyProtection="1">
      <alignment vertical="top" wrapText="1"/>
      <protection locked="0"/>
    </xf>
    <xf numFmtId="0" fontId="6" fillId="0" borderId="0" xfId="0" applyFont="1" applyAlignment="1" applyProtection="1">
      <alignment vertical="center" wrapText="1"/>
      <protection locked="0"/>
    </xf>
    <xf numFmtId="0" fontId="9" fillId="0" borderId="11" xfId="0" applyFont="1" applyBorder="1" applyAlignment="1" applyProtection="1">
      <alignment horizontal="left" vertical="top" wrapText="1"/>
      <protection locked="0"/>
    </xf>
    <xf numFmtId="0" fontId="9" fillId="0" borderId="0" xfId="0" applyFont="1" applyAlignment="1" applyProtection="1">
      <alignment horizontal="left" vertical="top" wrapText="1"/>
      <protection locked="0"/>
    </xf>
    <xf numFmtId="0" fontId="9"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center" wrapText="1"/>
      <protection locked="0"/>
    </xf>
    <xf numFmtId="0" fontId="6" fillId="0" borderId="11" xfId="0" applyFont="1" applyBorder="1" applyProtection="1">
      <alignment vertical="center"/>
      <protection locked="0"/>
    </xf>
    <xf numFmtId="0" fontId="9" fillId="0" borderId="1" xfId="0" applyFont="1" applyBorder="1">
      <alignment vertical="center"/>
    </xf>
    <xf numFmtId="0" fontId="9" fillId="0" borderId="0" xfId="0" applyFont="1">
      <alignment vertical="center"/>
    </xf>
    <xf numFmtId="0" fontId="9" fillId="0" borderId="0" xfId="0" applyFont="1" applyProtection="1">
      <alignment vertical="center"/>
      <protection locked="0"/>
    </xf>
    <xf numFmtId="0" fontId="0" fillId="0" borderId="0" xfId="0">
      <alignment vertical="center"/>
    </xf>
    <xf numFmtId="0" fontId="0" fillId="0" borderId="14" xfId="0" applyBorder="1">
      <alignment vertical="center"/>
    </xf>
    <xf numFmtId="0" fontId="6" fillId="0" borderId="8" xfId="0" applyFont="1" applyBorder="1" applyAlignment="1" applyProtection="1">
      <alignment vertical="top" wrapText="1"/>
      <protection locked="0"/>
    </xf>
    <xf numFmtId="0" fontId="6" fillId="0" borderId="8" xfId="0" applyFont="1" applyBorder="1" applyAlignment="1" applyProtection="1">
      <alignment vertical="top"/>
      <protection locked="0"/>
    </xf>
    <xf numFmtId="0" fontId="6" fillId="0" borderId="2" xfId="0" applyFont="1" applyBorder="1" applyProtection="1">
      <alignment vertical="center"/>
      <protection locked="0"/>
    </xf>
    <xf numFmtId="0" fontId="9" fillId="0" borderId="4" xfId="0" applyFont="1" applyBorder="1" applyAlignment="1" applyProtection="1">
      <alignment horizontal="right" vertical="center"/>
      <protection locked="0"/>
    </xf>
    <xf numFmtId="0" fontId="9" fillId="0" borderId="7" xfId="0" applyFont="1" applyBorder="1" applyAlignment="1" applyProtection="1">
      <alignment horizontal="right" vertical="center"/>
      <protection locked="0"/>
    </xf>
    <xf numFmtId="0" fontId="9" fillId="0" borderId="5" xfId="0" applyFont="1" applyBorder="1" applyAlignment="1" applyProtection="1">
      <alignment horizontal="right" vertical="center"/>
      <protection locked="0"/>
    </xf>
    <xf numFmtId="0" fontId="9" fillId="0" borderId="1" xfId="0" applyFont="1" applyBorder="1" applyAlignment="1" applyProtection="1">
      <alignment horizontal="right" vertical="center"/>
      <protection locked="0"/>
    </xf>
    <xf numFmtId="0" fontId="9" fillId="0" borderId="7" xfId="0" applyFont="1" applyBorder="1" applyAlignment="1" applyProtection="1">
      <alignment horizontal="center" vertical="center"/>
      <protection locked="0"/>
    </xf>
    <xf numFmtId="56" fontId="9" fillId="0" borderId="7" xfId="0" applyNumberFormat="1" applyFont="1" applyBorder="1" applyAlignment="1" applyProtection="1">
      <alignment horizontal="left" vertical="center"/>
      <protection locked="0"/>
    </xf>
    <xf numFmtId="0" fontId="9" fillId="0" borderId="7" xfId="0" applyFont="1" applyBorder="1" applyAlignment="1" applyProtection="1">
      <alignment horizontal="left" vertical="center"/>
      <protection locked="0"/>
    </xf>
    <xf numFmtId="0" fontId="9" fillId="0" borderId="6" xfId="0" applyFont="1" applyBorder="1" applyAlignment="1" applyProtection="1">
      <alignment horizontal="left" vertical="center"/>
      <protection locked="0"/>
    </xf>
    <xf numFmtId="0" fontId="9" fillId="0" borderId="1" xfId="0" applyFont="1" applyBorder="1" applyAlignment="1" applyProtection="1">
      <alignment horizontal="left" vertical="center"/>
      <protection locked="0"/>
    </xf>
    <xf numFmtId="0" fontId="9" fillId="0" borderId="9" xfId="0" applyFont="1" applyBorder="1" applyAlignment="1" applyProtection="1">
      <alignment horizontal="left" vertical="center"/>
      <protection locked="0"/>
    </xf>
    <xf numFmtId="0" fontId="6" fillId="0" borderId="4" xfId="0" applyFont="1" applyBorder="1" applyAlignment="1" applyProtection="1">
      <alignment horizontal="left" vertical="center"/>
      <protection locked="0"/>
    </xf>
    <xf numFmtId="0" fontId="6" fillId="0" borderId="7" xfId="0" applyFont="1" applyBorder="1" applyAlignment="1" applyProtection="1">
      <alignment horizontal="left" vertical="center"/>
      <protection locked="0"/>
    </xf>
    <xf numFmtId="14" fontId="9" fillId="0" borderId="7" xfId="0" applyNumberFormat="1" applyFont="1" applyBorder="1" applyAlignment="1" applyProtection="1">
      <alignment vertical="center" wrapText="1" shrinkToFit="1"/>
      <protection locked="0"/>
    </xf>
    <xf numFmtId="0" fontId="9" fillId="0" borderId="7" xfId="0" applyFont="1" applyBorder="1" applyProtection="1">
      <alignment vertical="center"/>
      <protection locked="0"/>
    </xf>
    <xf numFmtId="0" fontId="6" fillId="0" borderId="11" xfId="0" applyFont="1" applyBorder="1" applyAlignment="1" applyProtection="1">
      <alignment vertical="center" wrapText="1"/>
      <protection locked="0"/>
    </xf>
    <xf numFmtId="0" fontId="6" fillId="0" borderId="10" xfId="0" applyFont="1" applyBorder="1" applyAlignment="1" applyProtection="1">
      <alignment vertical="center" wrapText="1"/>
      <protection locked="0"/>
    </xf>
    <xf numFmtId="0" fontId="6" fillId="0" borderId="11" xfId="0" applyFont="1" applyBorder="1" applyAlignment="1" applyProtection="1">
      <alignment horizontal="left" vertical="center"/>
      <protection locked="0"/>
    </xf>
    <xf numFmtId="0" fontId="6" fillId="0" borderId="0" xfId="0" applyFont="1" applyAlignment="1" applyProtection="1">
      <alignment horizontal="left" vertical="center"/>
      <protection locked="0"/>
    </xf>
    <xf numFmtId="14" fontId="9" fillId="0" borderId="0" xfId="0" applyNumberFormat="1" applyFont="1" applyAlignment="1" applyProtection="1">
      <alignment vertical="center" wrapText="1" shrinkToFit="1"/>
      <protection locked="0"/>
    </xf>
    <xf numFmtId="0" fontId="6" fillId="0" borderId="1" xfId="0" applyFont="1" applyBorder="1" applyAlignment="1" applyProtection="1">
      <alignment horizontal="left" vertical="center"/>
      <protection locked="0"/>
    </xf>
    <xf numFmtId="0" fontId="6" fillId="0" borderId="1" xfId="0" applyFont="1" applyBorder="1">
      <alignment vertical="center"/>
    </xf>
    <xf numFmtId="0" fontId="6" fillId="0" borderId="5" xfId="0" applyFont="1" applyBorder="1" applyAlignment="1" applyProtection="1">
      <alignment vertical="center" shrinkToFit="1"/>
      <protection locked="0"/>
    </xf>
    <xf numFmtId="0" fontId="6" fillId="0" borderId="1" xfId="0" applyFont="1" applyBorder="1" applyAlignment="1" applyProtection="1">
      <alignment vertical="center" shrinkToFit="1"/>
      <protection locked="0"/>
    </xf>
    <xf numFmtId="0" fontId="14" fillId="0" borderId="1" xfId="0" applyFont="1" applyBorder="1" applyAlignment="1" applyProtection="1">
      <alignment horizontal="center" vertical="center"/>
      <protection locked="0"/>
    </xf>
    <xf numFmtId="0" fontId="9" fillId="0" borderId="2" xfId="0" applyFont="1" applyBorder="1" applyProtection="1">
      <alignment vertical="center"/>
      <protection locked="0"/>
    </xf>
    <xf numFmtId="176" fontId="6" fillId="0" borderId="7" xfId="0" applyNumberFormat="1" applyFont="1" applyBorder="1" applyAlignment="1" applyProtection="1">
      <protection locked="0"/>
    </xf>
    <xf numFmtId="176" fontId="6" fillId="0" borderId="1" xfId="0" applyNumberFormat="1" applyFont="1" applyBorder="1" applyAlignment="1" applyProtection="1">
      <protection locked="0"/>
    </xf>
    <xf numFmtId="0" fontId="9" fillId="0" borderId="7" xfId="0" applyFont="1" applyBorder="1" applyAlignment="1" applyProtection="1">
      <protection locked="0"/>
    </xf>
    <xf numFmtId="0" fontId="9" fillId="0" borderId="1" xfId="0" applyFont="1" applyBorder="1" applyAlignment="1" applyProtection="1">
      <protection locked="0"/>
    </xf>
    <xf numFmtId="0" fontId="6" fillId="0" borderId="7" xfId="0" applyFont="1" applyBorder="1" applyAlignment="1" applyProtection="1">
      <protection locked="0"/>
    </xf>
    <xf numFmtId="0" fontId="0" fillId="0" borderId="7" xfId="0" applyBorder="1">
      <alignment vertical="center"/>
    </xf>
    <xf numFmtId="0" fontId="0" fillId="0" borderId="6" xfId="0" applyBorder="1">
      <alignment vertical="center"/>
    </xf>
    <xf numFmtId="0" fontId="0" fillId="0" borderId="9" xfId="0" applyBorder="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fmlaLink="$AO$1" noThreeD="1"/>
</file>

<file path=xl/ctrlProps/ctrlProp10.xml><?xml version="1.0" encoding="utf-8"?>
<formControlPr xmlns="http://schemas.microsoft.com/office/spreadsheetml/2009/9/main" objectType="CheckBox" fmlaLink="$AO$10" lockText="1" noThreeD="1"/>
</file>

<file path=xl/ctrlProps/ctrlProp11.xml><?xml version="1.0" encoding="utf-8"?>
<formControlPr xmlns="http://schemas.microsoft.com/office/spreadsheetml/2009/9/main" objectType="CheckBox" fmlaLink="$AO$11" lockText="1" noThreeD="1"/>
</file>

<file path=xl/ctrlProps/ctrlProp12.xml><?xml version="1.0" encoding="utf-8"?>
<formControlPr xmlns="http://schemas.microsoft.com/office/spreadsheetml/2009/9/main" objectType="CheckBox" fmlaLink="$AO$12" lockText="1" noThreeD="1"/>
</file>

<file path=xl/ctrlProps/ctrlProp13.xml><?xml version="1.0" encoding="utf-8"?>
<formControlPr xmlns="http://schemas.microsoft.com/office/spreadsheetml/2009/9/main" objectType="CheckBox" fmlaLink="$AO$13" lockText="1" noThreeD="1"/>
</file>

<file path=xl/ctrlProps/ctrlProp14.xml><?xml version="1.0" encoding="utf-8"?>
<formControlPr xmlns="http://schemas.microsoft.com/office/spreadsheetml/2009/9/main" objectType="CheckBox" fmlaLink="$AO$14" lockText="1" noThreeD="1"/>
</file>

<file path=xl/ctrlProps/ctrlProp15.xml><?xml version="1.0" encoding="utf-8"?>
<formControlPr xmlns="http://schemas.microsoft.com/office/spreadsheetml/2009/9/main" objectType="CheckBox" fmlaLink="$AO$15" lockText="1" noThreeD="1"/>
</file>

<file path=xl/ctrlProps/ctrlProp16.xml><?xml version="1.0" encoding="utf-8"?>
<formControlPr xmlns="http://schemas.microsoft.com/office/spreadsheetml/2009/9/main" objectType="CheckBox" fmlaLink="$AO$16" lockText="1" noThreeD="1"/>
</file>

<file path=xl/ctrlProps/ctrlProp17.xml><?xml version="1.0" encoding="utf-8"?>
<formControlPr xmlns="http://schemas.microsoft.com/office/spreadsheetml/2009/9/main" objectType="CheckBox" fmlaLink="$AO$17" lockText="1" noThreeD="1"/>
</file>

<file path=xl/ctrlProps/ctrlProp18.xml><?xml version="1.0" encoding="utf-8"?>
<formControlPr xmlns="http://schemas.microsoft.com/office/spreadsheetml/2009/9/main" objectType="CheckBox" fmlaLink="$AO$18" lockText="1" noThreeD="1"/>
</file>

<file path=xl/ctrlProps/ctrlProp19.xml><?xml version="1.0" encoding="utf-8"?>
<formControlPr xmlns="http://schemas.microsoft.com/office/spreadsheetml/2009/9/main" objectType="CheckBox" fmlaLink="$AO$19" lockText="1" noThreeD="1"/>
</file>

<file path=xl/ctrlProps/ctrlProp2.xml><?xml version="1.0" encoding="utf-8"?>
<formControlPr xmlns="http://schemas.microsoft.com/office/spreadsheetml/2009/9/main" objectType="CheckBox" fmlaLink="$AO$2" lockText="1" noThreeD="1"/>
</file>

<file path=xl/ctrlProps/ctrlProp20.xml><?xml version="1.0" encoding="utf-8"?>
<formControlPr xmlns="http://schemas.microsoft.com/office/spreadsheetml/2009/9/main" objectType="CheckBox" fmlaLink="$AO$20" lockText="1" noThreeD="1"/>
</file>

<file path=xl/ctrlProps/ctrlProp21.xml><?xml version="1.0" encoding="utf-8"?>
<formControlPr xmlns="http://schemas.microsoft.com/office/spreadsheetml/2009/9/main" objectType="CheckBox" fmlaLink="$AO$21" lockText="1" noThreeD="1"/>
</file>

<file path=xl/ctrlProps/ctrlProp22.xml><?xml version="1.0" encoding="utf-8"?>
<formControlPr xmlns="http://schemas.microsoft.com/office/spreadsheetml/2009/9/main" objectType="CheckBox" fmlaLink="$AO$22" lockText="1" noThreeD="1"/>
</file>

<file path=xl/ctrlProps/ctrlProp23.xml><?xml version="1.0" encoding="utf-8"?>
<formControlPr xmlns="http://schemas.microsoft.com/office/spreadsheetml/2009/9/main" objectType="CheckBox" fmlaLink="$AO$23" lockText="1" noThreeD="1"/>
</file>

<file path=xl/ctrlProps/ctrlProp24.xml><?xml version="1.0" encoding="utf-8"?>
<formControlPr xmlns="http://schemas.microsoft.com/office/spreadsheetml/2009/9/main" objectType="CheckBox" fmlaLink="$AO$24" lockText="1" noThreeD="1"/>
</file>

<file path=xl/ctrlProps/ctrlProp25.xml><?xml version="1.0" encoding="utf-8"?>
<formControlPr xmlns="http://schemas.microsoft.com/office/spreadsheetml/2009/9/main" objectType="CheckBox" fmlaLink="$AO$25" lockText="1" noThreeD="1"/>
</file>

<file path=xl/ctrlProps/ctrlProp26.xml><?xml version="1.0" encoding="utf-8"?>
<formControlPr xmlns="http://schemas.microsoft.com/office/spreadsheetml/2009/9/main" objectType="CheckBox" fmlaLink="$AO$26" lockText="1" noThreeD="1"/>
</file>

<file path=xl/ctrlProps/ctrlProp27.xml><?xml version="1.0" encoding="utf-8"?>
<formControlPr xmlns="http://schemas.microsoft.com/office/spreadsheetml/2009/9/main" objectType="CheckBox" fmlaLink="$AO27" lockText="1" noThreeD="1"/>
</file>

<file path=xl/ctrlProps/ctrlProp28.xml><?xml version="1.0" encoding="utf-8"?>
<formControlPr xmlns="http://schemas.microsoft.com/office/spreadsheetml/2009/9/main" objectType="CheckBox" fmlaLink="$AO$28" lockText="1" noThreeD="1"/>
</file>

<file path=xl/ctrlProps/ctrlProp29.xml><?xml version="1.0" encoding="utf-8"?>
<formControlPr xmlns="http://schemas.microsoft.com/office/spreadsheetml/2009/9/main" objectType="CheckBox" fmlaLink="$AO$29" lockText="1" noThreeD="1"/>
</file>

<file path=xl/ctrlProps/ctrlProp3.xml><?xml version="1.0" encoding="utf-8"?>
<formControlPr xmlns="http://schemas.microsoft.com/office/spreadsheetml/2009/9/main" objectType="CheckBox" fmlaLink="$AO$3" lockText="1" noThreeD="1"/>
</file>

<file path=xl/ctrlProps/ctrlProp30.xml><?xml version="1.0" encoding="utf-8"?>
<formControlPr xmlns="http://schemas.microsoft.com/office/spreadsheetml/2009/9/main" objectType="CheckBox" fmlaLink="$AO$30" lockText="1" noThreeD="1"/>
</file>

<file path=xl/ctrlProps/ctrlProp31.xml><?xml version="1.0" encoding="utf-8"?>
<formControlPr xmlns="http://schemas.microsoft.com/office/spreadsheetml/2009/9/main" objectType="CheckBox" fmlaLink="$AO$31" lockText="1" noThreeD="1"/>
</file>

<file path=xl/ctrlProps/ctrlProp32.xml><?xml version="1.0" encoding="utf-8"?>
<formControlPr xmlns="http://schemas.microsoft.com/office/spreadsheetml/2009/9/main" objectType="CheckBox" fmlaLink="$AO$32" lockText="1" noThreeD="1"/>
</file>

<file path=xl/ctrlProps/ctrlProp33.xml><?xml version="1.0" encoding="utf-8"?>
<formControlPr xmlns="http://schemas.microsoft.com/office/spreadsheetml/2009/9/main" objectType="CheckBox" fmlaLink="$AO$33" lockText="1" noThreeD="1"/>
</file>

<file path=xl/ctrlProps/ctrlProp34.xml><?xml version="1.0" encoding="utf-8"?>
<formControlPr xmlns="http://schemas.microsoft.com/office/spreadsheetml/2009/9/main" objectType="CheckBox" fmlaLink="$AO$34" lockText="1" noThreeD="1"/>
</file>

<file path=xl/ctrlProps/ctrlProp35.xml><?xml version="1.0" encoding="utf-8"?>
<formControlPr xmlns="http://schemas.microsoft.com/office/spreadsheetml/2009/9/main" objectType="CheckBox" fmlaLink="$AO$35" lockText="1" noThreeD="1"/>
</file>

<file path=xl/ctrlProps/ctrlProp36.xml><?xml version="1.0" encoding="utf-8"?>
<formControlPr xmlns="http://schemas.microsoft.com/office/spreadsheetml/2009/9/main" objectType="CheckBox" fmlaLink="$AO$35" lockText="1" noThreeD="1"/>
</file>

<file path=xl/ctrlProps/ctrlProp37.xml><?xml version="1.0" encoding="utf-8"?>
<formControlPr xmlns="http://schemas.microsoft.com/office/spreadsheetml/2009/9/main" objectType="CheckBox" fmlaLink="$AO$37" lockText="1" noThreeD="1"/>
</file>

<file path=xl/ctrlProps/ctrlProp38.xml><?xml version="1.0" encoding="utf-8"?>
<formControlPr xmlns="http://schemas.microsoft.com/office/spreadsheetml/2009/9/main" objectType="CheckBox" fmlaLink="$AO$38" lockText="1" noThreeD="1"/>
</file>

<file path=xl/ctrlProps/ctrlProp39.xml><?xml version="1.0" encoding="utf-8"?>
<formControlPr xmlns="http://schemas.microsoft.com/office/spreadsheetml/2009/9/main" objectType="CheckBox" fmlaLink="$AO$39" lockText="1" noThreeD="1"/>
</file>

<file path=xl/ctrlProps/ctrlProp4.xml><?xml version="1.0" encoding="utf-8"?>
<formControlPr xmlns="http://schemas.microsoft.com/office/spreadsheetml/2009/9/main" objectType="CheckBox" fmlaLink="$AO$4" lockText="1" noThreeD="1"/>
</file>

<file path=xl/ctrlProps/ctrlProp40.xml><?xml version="1.0" encoding="utf-8"?>
<formControlPr xmlns="http://schemas.microsoft.com/office/spreadsheetml/2009/9/main" objectType="CheckBox" fmlaLink="$AO$40" lockText="1" noThreeD="1"/>
</file>

<file path=xl/ctrlProps/ctrlProp41.xml><?xml version="1.0" encoding="utf-8"?>
<formControlPr xmlns="http://schemas.microsoft.com/office/spreadsheetml/2009/9/main" objectType="CheckBox" fmlaLink="$AO$41" lockText="1" noThreeD="1"/>
</file>

<file path=xl/ctrlProps/ctrlProp42.xml><?xml version="1.0" encoding="utf-8"?>
<formControlPr xmlns="http://schemas.microsoft.com/office/spreadsheetml/2009/9/main" objectType="CheckBox" fmlaLink="$AO$42" lockText="1" noThreeD="1"/>
</file>

<file path=xl/ctrlProps/ctrlProp43.xml><?xml version="1.0" encoding="utf-8"?>
<formControlPr xmlns="http://schemas.microsoft.com/office/spreadsheetml/2009/9/main" objectType="CheckBox" fmlaLink="$AO$43" lockText="1" noThreeD="1"/>
</file>

<file path=xl/ctrlProps/ctrlProp44.xml><?xml version="1.0" encoding="utf-8"?>
<formControlPr xmlns="http://schemas.microsoft.com/office/spreadsheetml/2009/9/main" objectType="CheckBox" fmlaLink="$AO$44" lockText="1" noThreeD="1"/>
</file>

<file path=xl/ctrlProps/ctrlProp45.xml><?xml version="1.0" encoding="utf-8"?>
<formControlPr xmlns="http://schemas.microsoft.com/office/spreadsheetml/2009/9/main" objectType="CheckBox" fmlaLink="$AO$45" lockText="1" noThreeD="1"/>
</file>

<file path=xl/ctrlProps/ctrlProp46.xml><?xml version="1.0" encoding="utf-8"?>
<formControlPr xmlns="http://schemas.microsoft.com/office/spreadsheetml/2009/9/main" objectType="CheckBox" fmlaLink="$AO$46" lockText="1" noThreeD="1"/>
</file>

<file path=xl/ctrlProps/ctrlProp47.xml><?xml version="1.0" encoding="utf-8"?>
<formControlPr xmlns="http://schemas.microsoft.com/office/spreadsheetml/2009/9/main" objectType="CheckBox" fmlaLink="$AO$47" lockText="1" noThreeD="1"/>
</file>

<file path=xl/ctrlProps/ctrlProp48.xml><?xml version="1.0" encoding="utf-8"?>
<formControlPr xmlns="http://schemas.microsoft.com/office/spreadsheetml/2009/9/main" objectType="CheckBox" fmlaLink="$AO$48" lockText="1" noThreeD="1"/>
</file>

<file path=xl/ctrlProps/ctrlProp49.xml><?xml version="1.0" encoding="utf-8"?>
<formControlPr xmlns="http://schemas.microsoft.com/office/spreadsheetml/2009/9/main" objectType="CheckBox" fmlaLink="$AO$49" lockText="1" noThreeD="1"/>
</file>

<file path=xl/ctrlProps/ctrlProp5.xml><?xml version="1.0" encoding="utf-8"?>
<formControlPr xmlns="http://schemas.microsoft.com/office/spreadsheetml/2009/9/main" objectType="CheckBox" fmlaLink="$AO$5" lockText="1" noThreeD="1"/>
</file>

<file path=xl/ctrlProps/ctrlProp50.xml><?xml version="1.0" encoding="utf-8"?>
<formControlPr xmlns="http://schemas.microsoft.com/office/spreadsheetml/2009/9/main" objectType="CheckBox" fmlaLink="$AO$50" lockText="1" noThreeD="1"/>
</file>

<file path=xl/ctrlProps/ctrlProp51.xml><?xml version="1.0" encoding="utf-8"?>
<formControlPr xmlns="http://schemas.microsoft.com/office/spreadsheetml/2009/9/main" objectType="CheckBox" fmlaLink="$AO$51" lockText="1" noThreeD="1"/>
</file>

<file path=xl/ctrlProps/ctrlProp52.xml><?xml version="1.0" encoding="utf-8"?>
<formControlPr xmlns="http://schemas.microsoft.com/office/spreadsheetml/2009/9/main" objectType="CheckBox" fmlaLink="$AO$52" lockText="1" noThreeD="1"/>
</file>

<file path=xl/ctrlProps/ctrlProp53.xml><?xml version="1.0" encoding="utf-8"?>
<formControlPr xmlns="http://schemas.microsoft.com/office/spreadsheetml/2009/9/main" objectType="CheckBox" fmlaLink="$AO$53" lockText="1" noThreeD="1"/>
</file>

<file path=xl/ctrlProps/ctrlProp54.xml><?xml version="1.0" encoding="utf-8"?>
<formControlPr xmlns="http://schemas.microsoft.com/office/spreadsheetml/2009/9/main" objectType="CheckBox" fmlaLink="$AO$54" lockText="1" noThreeD="1"/>
</file>

<file path=xl/ctrlProps/ctrlProp55.xml><?xml version="1.0" encoding="utf-8"?>
<formControlPr xmlns="http://schemas.microsoft.com/office/spreadsheetml/2009/9/main" objectType="CheckBox" fmlaLink="$AO$55" lockText="1" noThreeD="1"/>
</file>

<file path=xl/ctrlProps/ctrlProp56.xml><?xml version="1.0" encoding="utf-8"?>
<formControlPr xmlns="http://schemas.microsoft.com/office/spreadsheetml/2009/9/main" objectType="CheckBox" fmlaLink="$AO$56" lockText="1" noThreeD="1"/>
</file>

<file path=xl/ctrlProps/ctrlProp57.xml><?xml version="1.0" encoding="utf-8"?>
<formControlPr xmlns="http://schemas.microsoft.com/office/spreadsheetml/2009/9/main" objectType="CheckBox" fmlaLink="$AO$57" lockText="1" noThreeD="1"/>
</file>

<file path=xl/ctrlProps/ctrlProp58.xml><?xml version="1.0" encoding="utf-8"?>
<formControlPr xmlns="http://schemas.microsoft.com/office/spreadsheetml/2009/9/main" objectType="CheckBox" fmlaLink="$AO$58" lockText="1" noThreeD="1"/>
</file>

<file path=xl/ctrlProps/ctrlProp59.xml><?xml version="1.0" encoding="utf-8"?>
<formControlPr xmlns="http://schemas.microsoft.com/office/spreadsheetml/2009/9/main" objectType="CheckBox" fmlaLink="$AO$59" lockText="1" noThreeD="1"/>
</file>

<file path=xl/ctrlProps/ctrlProp6.xml><?xml version="1.0" encoding="utf-8"?>
<formControlPr xmlns="http://schemas.microsoft.com/office/spreadsheetml/2009/9/main" objectType="CheckBox" fmlaLink="$AO$6" lockText="1" noThreeD="1"/>
</file>

<file path=xl/ctrlProps/ctrlProp60.xml><?xml version="1.0" encoding="utf-8"?>
<formControlPr xmlns="http://schemas.microsoft.com/office/spreadsheetml/2009/9/main" objectType="CheckBox" fmlaLink="$AO$60" lockText="1" noThreeD="1"/>
</file>

<file path=xl/ctrlProps/ctrlProp61.xml><?xml version="1.0" encoding="utf-8"?>
<formControlPr xmlns="http://schemas.microsoft.com/office/spreadsheetml/2009/9/main" objectType="CheckBox" fmlaLink="$AO$61" lockText="1" noThreeD="1"/>
</file>

<file path=xl/ctrlProps/ctrlProp62.xml><?xml version="1.0" encoding="utf-8"?>
<formControlPr xmlns="http://schemas.microsoft.com/office/spreadsheetml/2009/9/main" objectType="CheckBox" fmlaLink="$AO$62" lockText="1" noThreeD="1"/>
</file>

<file path=xl/ctrlProps/ctrlProp63.xml><?xml version="1.0" encoding="utf-8"?>
<formControlPr xmlns="http://schemas.microsoft.com/office/spreadsheetml/2009/9/main" objectType="CheckBox" fmlaLink="$AO$64" lockText="1" noThreeD="1"/>
</file>

<file path=xl/ctrlProps/ctrlProp64.xml><?xml version="1.0" encoding="utf-8"?>
<formControlPr xmlns="http://schemas.microsoft.com/office/spreadsheetml/2009/9/main" objectType="CheckBox" fmlaLink="$AO$65" lockText="1" noThreeD="1"/>
</file>

<file path=xl/ctrlProps/ctrlProp65.xml><?xml version="1.0" encoding="utf-8"?>
<formControlPr xmlns="http://schemas.microsoft.com/office/spreadsheetml/2009/9/main" objectType="CheckBox" fmlaLink="$AO$66" lockText="1" noThreeD="1"/>
</file>

<file path=xl/ctrlProps/ctrlProp66.xml><?xml version="1.0" encoding="utf-8"?>
<formControlPr xmlns="http://schemas.microsoft.com/office/spreadsheetml/2009/9/main" objectType="CheckBox" fmlaLink="$AO$68" lockText="1" noThreeD="1"/>
</file>

<file path=xl/ctrlProps/ctrlProp67.xml><?xml version="1.0" encoding="utf-8"?>
<formControlPr xmlns="http://schemas.microsoft.com/office/spreadsheetml/2009/9/main" objectType="CheckBox" fmlaLink="$AO69" lockText="1" noThreeD="1"/>
</file>

<file path=xl/ctrlProps/ctrlProp68.xml><?xml version="1.0" encoding="utf-8"?>
<formControlPr xmlns="http://schemas.microsoft.com/office/spreadsheetml/2009/9/main" objectType="CheckBox" fmlaLink="$AO$100" lockText="1" noThreeD="1"/>
</file>

<file path=xl/ctrlProps/ctrlProp69.xml><?xml version="1.0" encoding="utf-8"?>
<formControlPr xmlns="http://schemas.microsoft.com/office/spreadsheetml/2009/9/main" objectType="CheckBox" fmlaLink="$AO$101" lockText="1" noThreeD="1"/>
</file>

<file path=xl/ctrlProps/ctrlProp7.xml><?xml version="1.0" encoding="utf-8"?>
<formControlPr xmlns="http://schemas.microsoft.com/office/spreadsheetml/2009/9/main" objectType="CheckBox" fmlaLink="$AO$7" lockText="1" noThreeD="1"/>
</file>

<file path=xl/ctrlProps/ctrlProp70.xml><?xml version="1.0" encoding="utf-8"?>
<formControlPr xmlns="http://schemas.microsoft.com/office/spreadsheetml/2009/9/main" objectType="CheckBox" fmlaLink="$AO$102" lockText="1" noThreeD="1"/>
</file>

<file path=xl/ctrlProps/ctrlProp71.xml><?xml version="1.0" encoding="utf-8"?>
<formControlPr xmlns="http://schemas.microsoft.com/office/spreadsheetml/2009/9/main" objectType="CheckBox" fmlaLink="$AO$64" lockText="1" noThreeD="1"/>
</file>

<file path=xl/ctrlProps/ctrlProp72.xml><?xml version="1.0" encoding="utf-8"?>
<formControlPr xmlns="http://schemas.microsoft.com/office/spreadsheetml/2009/9/main" objectType="CheckBox" fmlaLink="$AO$65" lockText="1" noThreeD="1"/>
</file>

<file path=xl/ctrlProps/ctrlProp73.xml><?xml version="1.0" encoding="utf-8"?>
<formControlPr xmlns="http://schemas.microsoft.com/office/spreadsheetml/2009/9/main" objectType="CheckBox" fmlaLink="$AO$66" lockText="1" noThreeD="1"/>
</file>

<file path=xl/ctrlProps/ctrlProp74.xml><?xml version="1.0" encoding="utf-8"?>
<formControlPr xmlns="http://schemas.microsoft.com/office/spreadsheetml/2009/9/main" objectType="CheckBox" fmlaLink="$AO$67" lockText="1" noThreeD="1"/>
</file>

<file path=xl/ctrlProps/ctrlProp75.xml><?xml version="1.0" encoding="utf-8"?>
<formControlPr xmlns="http://schemas.microsoft.com/office/spreadsheetml/2009/9/main" objectType="CheckBox" fmlaLink="$AO$59" lockText="1" noThreeD="1"/>
</file>

<file path=xl/ctrlProps/ctrlProp76.xml><?xml version="1.0" encoding="utf-8"?>
<formControlPr xmlns="http://schemas.microsoft.com/office/spreadsheetml/2009/9/main" objectType="CheckBox" fmlaLink="$AO$59" lockText="1" noThreeD="1"/>
</file>

<file path=xl/ctrlProps/ctrlProp77.xml><?xml version="1.0" encoding="utf-8"?>
<formControlPr xmlns="http://schemas.microsoft.com/office/spreadsheetml/2009/9/main" objectType="CheckBox" fmlaLink="$AO$59" lockText="1" noThreeD="1"/>
</file>

<file path=xl/ctrlProps/ctrlProp78.xml><?xml version="1.0" encoding="utf-8"?>
<formControlPr xmlns="http://schemas.microsoft.com/office/spreadsheetml/2009/9/main" objectType="CheckBox" fmlaLink="$AO$59" lockText="1" noThreeD="1"/>
</file>

<file path=xl/ctrlProps/ctrlProp79.xml><?xml version="1.0" encoding="utf-8"?>
<formControlPr xmlns="http://schemas.microsoft.com/office/spreadsheetml/2009/9/main" objectType="CheckBox" fmlaLink="$AO$59" lockText="1" noThreeD="1"/>
</file>

<file path=xl/ctrlProps/ctrlProp8.xml><?xml version="1.0" encoding="utf-8"?>
<formControlPr xmlns="http://schemas.microsoft.com/office/spreadsheetml/2009/9/main" objectType="CheckBox" fmlaLink="$AO$8" lockText="1" noThreeD="1"/>
</file>

<file path=xl/ctrlProps/ctrlProp80.xml><?xml version="1.0" encoding="utf-8"?>
<formControlPr xmlns="http://schemas.microsoft.com/office/spreadsheetml/2009/9/main" objectType="CheckBox" fmlaLink="$AO$60" lockText="1" noThreeD="1"/>
</file>

<file path=xl/ctrlProps/ctrlProp81.xml><?xml version="1.0" encoding="utf-8"?>
<formControlPr xmlns="http://schemas.microsoft.com/office/spreadsheetml/2009/9/main" objectType="CheckBox" fmlaLink="$AO$59" lockText="1" noThreeD="1"/>
</file>

<file path=xl/ctrlProps/ctrlProp82.xml><?xml version="1.0" encoding="utf-8"?>
<formControlPr xmlns="http://schemas.microsoft.com/office/spreadsheetml/2009/9/main" objectType="CheckBox" fmlaLink="$AO$61" lockText="1" noThreeD="1"/>
</file>

<file path=xl/ctrlProps/ctrlProp83.xml><?xml version="1.0" encoding="utf-8"?>
<formControlPr xmlns="http://schemas.microsoft.com/office/spreadsheetml/2009/9/main" objectType="CheckBox" fmlaLink="$AO$59" lockText="1" noThreeD="1"/>
</file>

<file path=xl/ctrlProps/ctrlProp84.xml><?xml version="1.0" encoding="utf-8"?>
<formControlPr xmlns="http://schemas.microsoft.com/office/spreadsheetml/2009/9/main" objectType="CheckBox" fmlaLink="$AO$62" lockText="1" noThreeD="1"/>
</file>

<file path=xl/ctrlProps/ctrlProp9.xml><?xml version="1.0" encoding="utf-8"?>
<formControlPr xmlns="http://schemas.microsoft.com/office/spreadsheetml/2009/9/main" objectType="CheckBox" fmlaLink="$AO$9" lockText="1" noThreeD="1"/>
</file>

<file path=xl/drawings/drawing1.xml><?xml version="1.0" encoding="utf-8"?>
<xdr:wsDr xmlns:xdr="http://schemas.openxmlformats.org/drawingml/2006/spreadsheetDrawing" xmlns:a="http://schemas.openxmlformats.org/drawingml/2006/main">
  <xdr:twoCellAnchor>
    <xdr:from>
      <xdr:col>0</xdr:col>
      <xdr:colOff>0</xdr:colOff>
      <xdr:row>12</xdr:row>
      <xdr:rowOff>19050</xdr:rowOff>
    </xdr:from>
    <xdr:to>
      <xdr:col>4</xdr:col>
      <xdr:colOff>0</xdr:colOff>
      <xdr:row>12</xdr:row>
      <xdr:rowOff>1000125</xdr:rowOff>
    </xdr:to>
    <xdr:sp macro="" textlink="">
      <xdr:nvSpPr>
        <xdr:cNvPr id="2" name="AutoShape 2">
          <a:extLst>
            <a:ext uri="{FF2B5EF4-FFF2-40B4-BE49-F238E27FC236}">
              <a16:creationId xmlns:a16="http://schemas.microsoft.com/office/drawing/2014/main" id="{00000000-0008-0000-0000-000002000000}"/>
            </a:ext>
          </a:extLst>
        </xdr:cNvPr>
        <xdr:cNvSpPr>
          <a:spLocks noChangeArrowheads="1"/>
        </xdr:cNvSpPr>
      </xdr:nvSpPr>
      <xdr:spPr bwMode="auto">
        <a:xfrm>
          <a:off x="0" y="3476625"/>
          <a:ext cx="1562100" cy="619125"/>
        </a:xfrm>
        <a:prstGeom prst="bracketPair">
          <a:avLst>
            <a:gd name="adj" fmla="val 6722"/>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mc:AlternateContent xmlns:mc="http://schemas.openxmlformats.org/markup-compatibility/2006">
    <mc:Choice xmlns:a14="http://schemas.microsoft.com/office/drawing/2010/main" Requires="a14">
      <xdr:twoCellAnchor editAs="oneCell">
        <xdr:from>
          <xdr:col>1</xdr:col>
          <xdr:colOff>190500</xdr:colOff>
          <xdr:row>17</xdr:row>
          <xdr:rowOff>133350</xdr:rowOff>
        </xdr:from>
        <xdr:to>
          <xdr:col>2</xdr:col>
          <xdr:colOff>9525</xdr:colOff>
          <xdr:row>19</xdr:row>
          <xdr:rowOff>28575</xdr:rowOff>
        </xdr:to>
        <xdr:sp macro="" textlink="">
          <xdr:nvSpPr>
            <xdr:cNvPr id="19457" name="Check Box 1" hidden="1">
              <a:extLst>
                <a:ext uri="{63B3BB69-23CF-44E3-9099-C40C66FF867C}">
                  <a14:compatExt spid="_x0000_s19457"/>
                </a:ext>
                <a:ext uri="{FF2B5EF4-FFF2-40B4-BE49-F238E27FC236}">
                  <a16:creationId xmlns:a16="http://schemas.microsoft.com/office/drawing/2014/main" id="{00000000-0008-0000-0000-00000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209550</xdr:colOff>
          <xdr:row>17</xdr:row>
          <xdr:rowOff>161925</xdr:rowOff>
        </xdr:from>
        <xdr:to>
          <xdr:col>6</xdr:col>
          <xdr:colOff>123825</xdr:colOff>
          <xdr:row>19</xdr:row>
          <xdr:rowOff>19050</xdr:rowOff>
        </xdr:to>
        <xdr:sp macro="" textlink="">
          <xdr:nvSpPr>
            <xdr:cNvPr id="19458" name="Check Box 2" hidden="1">
              <a:extLst>
                <a:ext uri="{63B3BB69-23CF-44E3-9099-C40C66FF867C}">
                  <a14:compatExt spid="_x0000_s19458"/>
                </a:ext>
                <a:ext uri="{FF2B5EF4-FFF2-40B4-BE49-F238E27FC236}">
                  <a16:creationId xmlns:a16="http://schemas.microsoft.com/office/drawing/2014/main" id="{00000000-0008-0000-0000-00000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17</xdr:row>
          <xdr:rowOff>161925</xdr:rowOff>
        </xdr:from>
        <xdr:to>
          <xdr:col>10</xdr:col>
          <xdr:colOff>123825</xdr:colOff>
          <xdr:row>19</xdr:row>
          <xdr:rowOff>19050</xdr:rowOff>
        </xdr:to>
        <xdr:sp macro="" textlink="">
          <xdr:nvSpPr>
            <xdr:cNvPr id="19459" name="Check Box 3" hidden="1">
              <a:extLst>
                <a:ext uri="{63B3BB69-23CF-44E3-9099-C40C66FF867C}">
                  <a14:compatExt spid="_x0000_s19459"/>
                </a:ext>
                <a:ext uri="{FF2B5EF4-FFF2-40B4-BE49-F238E27FC236}">
                  <a16:creationId xmlns:a16="http://schemas.microsoft.com/office/drawing/2014/main" id="{00000000-0008-0000-0000-00000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209550</xdr:colOff>
          <xdr:row>17</xdr:row>
          <xdr:rowOff>161925</xdr:rowOff>
        </xdr:from>
        <xdr:to>
          <xdr:col>13</xdr:col>
          <xdr:colOff>123825</xdr:colOff>
          <xdr:row>19</xdr:row>
          <xdr:rowOff>19050</xdr:rowOff>
        </xdr:to>
        <xdr:sp macro="" textlink="">
          <xdr:nvSpPr>
            <xdr:cNvPr id="19460" name="Check Box 4" hidden="1">
              <a:extLst>
                <a:ext uri="{63B3BB69-23CF-44E3-9099-C40C66FF867C}">
                  <a14:compatExt spid="_x0000_s19460"/>
                </a:ext>
                <a:ext uri="{FF2B5EF4-FFF2-40B4-BE49-F238E27FC236}">
                  <a16:creationId xmlns:a16="http://schemas.microsoft.com/office/drawing/2014/main" id="{00000000-0008-0000-0000-00000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19</xdr:row>
          <xdr:rowOff>161925</xdr:rowOff>
        </xdr:from>
        <xdr:to>
          <xdr:col>2</xdr:col>
          <xdr:colOff>123825</xdr:colOff>
          <xdr:row>21</xdr:row>
          <xdr:rowOff>19050</xdr:rowOff>
        </xdr:to>
        <xdr:sp macro="" textlink="">
          <xdr:nvSpPr>
            <xdr:cNvPr id="19461" name="Check Box 5" hidden="1">
              <a:extLst>
                <a:ext uri="{63B3BB69-23CF-44E3-9099-C40C66FF867C}">
                  <a14:compatExt spid="_x0000_s19461"/>
                </a:ext>
                <a:ext uri="{FF2B5EF4-FFF2-40B4-BE49-F238E27FC236}">
                  <a16:creationId xmlns:a16="http://schemas.microsoft.com/office/drawing/2014/main" id="{00000000-0008-0000-0000-00000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209550</xdr:colOff>
          <xdr:row>19</xdr:row>
          <xdr:rowOff>161925</xdr:rowOff>
        </xdr:from>
        <xdr:to>
          <xdr:col>5</xdr:col>
          <xdr:colOff>123825</xdr:colOff>
          <xdr:row>21</xdr:row>
          <xdr:rowOff>19050</xdr:rowOff>
        </xdr:to>
        <xdr:sp macro="" textlink="">
          <xdr:nvSpPr>
            <xdr:cNvPr id="19462" name="Check Box 6" hidden="1">
              <a:extLst>
                <a:ext uri="{63B3BB69-23CF-44E3-9099-C40C66FF867C}">
                  <a14:compatExt spid="_x0000_s19462"/>
                </a:ext>
                <a:ext uri="{FF2B5EF4-FFF2-40B4-BE49-F238E27FC236}">
                  <a16:creationId xmlns:a16="http://schemas.microsoft.com/office/drawing/2014/main" id="{00000000-0008-0000-0000-00000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209550</xdr:colOff>
          <xdr:row>19</xdr:row>
          <xdr:rowOff>161925</xdr:rowOff>
        </xdr:from>
        <xdr:to>
          <xdr:col>7</xdr:col>
          <xdr:colOff>123825</xdr:colOff>
          <xdr:row>21</xdr:row>
          <xdr:rowOff>19050</xdr:rowOff>
        </xdr:to>
        <xdr:sp macro="" textlink="">
          <xdr:nvSpPr>
            <xdr:cNvPr id="19463" name="Check Box 7" hidden="1">
              <a:extLst>
                <a:ext uri="{63B3BB69-23CF-44E3-9099-C40C66FF867C}">
                  <a14:compatExt spid="_x0000_s19463"/>
                </a:ext>
                <a:ext uri="{FF2B5EF4-FFF2-40B4-BE49-F238E27FC236}">
                  <a16:creationId xmlns:a16="http://schemas.microsoft.com/office/drawing/2014/main" id="{00000000-0008-0000-0000-00000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209550</xdr:colOff>
          <xdr:row>19</xdr:row>
          <xdr:rowOff>161925</xdr:rowOff>
        </xdr:from>
        <xdr:to>
          <xdr:col>12</xdr:col>
          <xdr:colOff>123825</xdr:colOff>
          <xdr:row>21</xdr:row>
          <xdr:rowOff>19050</xdr:rowOff>
        </xdr:to>
        <xdr:sp macro="" textlink="">
          <xdr:nvSpPr>
            <xdr:cNvPr id="19464" name="Check Box 8" hidden="1">
              <a:extLst>
                <a:ext uri="{63B3BB69-23CF-44E3-9099-C40C66FF867C}">
                  <a14:compatExt spid="_x0000_s19464"/>
                </a:ext>
                <a:ext uri="{FF2B5EF4-FFF2-40B4-BE49-F238E27FC236}">
                  <a16:creationId xmlns:a16="http://schemas.microsoft.com/office/drawing/2014/main" id="{00000000-0008-0000-0000-00000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21</xdr:row>
          <xdr:rowOff>161925</xdr:rowOff>
        </xdr:from>
        <xdr:to>
          <xdr:col>2</xdr:col>
          <xdr:colOff>123825</xdr:colOff>
          <xdr:row>23</xdr:row>
          <xdr:rowOff>19050</xdr:rowOff>
        </xdr:to>
        <xdr:sp macro="" textlink="">
          <xdr:nvSpPr>
            <xdr:cNvPr id="19465" name="Check Box 9" hidden="1">
              <a:extLst>
                <a:ext uri="{63B3BB69-23CF-44E3-9099-C40C66FF867C}">
                  <a14:compatExt spid="_x0000_s19465"/>
                </a:ext>
                <a:ext uri="{FF2B5EF4-FFF2-40B4-BE49-F238E27FC236}">
                  <a16:creationId xmlns:a16="http://schemas.microsoft.com/office/drawing/2014/main" id="{00000000-0008-0000-0000-00000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209550</xdr:colOff>
          <xdr:row>21</xdr:row>
          <xdr:rowOff>161925</xdr:rowOff>
        </xdr:from>
        <xdr:to>
          <xdr:col>4</xdr:col>
          <xdr:colOff>123825</xdr:colOff>
          <xdr:row>23</xdr:row>
          <xdr:rowOff>19050</xdr:rowOff>
        </xdr:to>
        <xdr:sp macro="" textlink="">
          <xdr:nvSpPr>
            <xdr:cNvPr id="19466" name="Check Box 10" hidden="1">
              <a:extLst>
                <a:ext uri="{63B3BB69-23CF-44E3-9099-C40C66FF867C}">
                  <a14:compatExt spid="_x0000_s19466"/>
                </a:ext>
                <a:ext uri="{FF2B5EF4-FFF2-40B4-BE49-F238E27FC236}">
                  <a16:creationId xmlns:a16="http://schemas.microsoft.com/office/drawing/2014/main" id="{00000000-0008-0000-0000-00000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209550</xdr:colOff>
          <xdr:row>21</xdr:row>
          <xdr:rowOff>161925</xdr:rowOff>
        </xdr:from>
        <xdr:to>
          <xdr:col>6</xdr:col>
          <xdr:colOff>123825</xdr:colOff>
          <xdr:row>23</xdr:row>
          <xdr:rowOff>19050</xdr:rowOff>
        </xdr:to>
        <xdr:sp macro="" textlink="">
          <xdr:nvSpPr>
            <xdr:cNvPr id="19467" name="Check Box 11" hidden="1">
              <a:extLst>
                <a:ext uri="{63B3BB69-23CF-44E3-9099-C40C66FF867C}">
                  <a14:compatExt spid="_x0000_s19467"/>
                </a:ext>
                <a:ext uri="{FF2B5EF4-FFF2-40B4-BE49-F238E27FC236}">
                  <a16:creationId xmlns:a16="http://schemas.microsoft.com/office/drawing/2014/main" id="{00000000-0008-0000-0000-00000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23</xdr:row>
          <xdr:rowOff>161925</xdr:rowOff>
        </xdr:from>
        <xdr:to>
          <xdr:col>2</xdr:col>
          <xdr:colOff>123825</xdr:colOff>
          <xdr:row>25</xdr:row>
          <xdr:rowOff>19050</xdr:rowOff>
        </xdr:to>
        <xdr:sp macro="" textlink="">
          <xdr:nvSpPr>
            <xdr:cNvPr id="19468" name="Check Box 12" hidden="1">
              <a:extLst>
                <a:ext uri="{63B3BB69-23CF-44E3-9099-C40C66FF867C}">
                  <a14:compatExt spid="_x0000_s19468"/>
                </a:ext>
                <a:ext uri="{FF2B5EF4-FFF2-40B4-BE49-F238E27FC236}">
                  <a16:creationId xmlns:a16="http://schemas.microsoft.com/office/drawing/2014/main" id="{00000000-0008-0000-0000-00000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209550</xdr:colOff>
          <xdr:row>23</xdr:row>
          <xdr:rowOff>161925</xdr:rowOff>
        </xdr:from>
        <xdr:to>
          <xdr:col>4</xdr:col>
          <xdr:colOff>123825</xdr:colOff>
          <xdr:row>25</xdr:row>
          <xdr:rowOff>19050</xdr:rowOff>
        </xdr:to>
        <xdr:sp macro="" textlink="">
          <xdr:nvSpPr>
            <xdr:cNvPr id="19469" name="Check Box 13" hidden="1">
              <a:extLst>
                <a:ext uri="{63B3BB69-23CF-44E3-9099-C40C66FF867C}">
                  <a14:compatExt spid="_x0000_s19469"/>
                </a:ext>
                <a:ext uri="{FF2B5EF4-FFF2-40B4-BE49-F238E27FC236}">
                  <a16:creationId xmlns:a16="http://schemas.microsoft.com/office/drawing/2014/main" id="{00000000-0008-0000-0000-00000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209550</xdr:colOff>
          <xdr:row>23</xdr:row>
          <xdr:rowOff>161925</xdr:rowOff>
        </xdr:from>
        <xdr:to>
          <xdr:col>7</xdr:col>
          <xdr:colOff>123825</xdr:colOff>
          <xdr:row>25</xdr:row>
          <xdr:rowOff>19050</xdr:rowOff>
        </xdr:to>
        <xdr:sp macro="" textlink="">
          <xdr:nvSpPr>
            <xdr:cNvPr id="19470" name="Check Box 14" hidden="1">
              <a:extLst>
                <a:ext uri="{63B3BB69-23CF-44E3-9099-C40C66FF867C}">
                  <a14:compatExt spid="_x0000_s19470"/>
                </a:ext>
                <a:ext uri="{FF2B5EF4-FFF2-40B4-BE49-F238E27FC236}">
                  <a16:creationId xmlns:a16="http://schemas.microsoft.com/office/drawing/2014/main" id="{00000000-0008-0000-0000-00000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209550</xdr:colOff>
          <xdr:row>23</xdr:row>
          <xdr:rowOff>161925</xdr:rowOff>
        </xdr:from>
        <xdr:to>
          <xdr:col>9</xdr:col>
          <xdr:colOff>123825</xdr:colOff>
          <xdr:row>25</xdr:row>
          <xdr:rowOff>19050</xdr:rowOff>
        </xdr:to>
        <xdr:sp macro="" textlink="">
          <xdr:nvSpPr>
            <xdr:cNvPr id="19471" name="Check Box 15" hidden="1">
              <a:extLst>
                <a:ext uri="{63B3BB69-23CF-44E3-9099-C40C66FF867C}">
                  <a14:compatExt spid="_x0000_s19471"/>
                </a:ext>
                <a:ext uri="{FF2B5EF4-FFF2-40B4-BE49-F238E27FC236}">
                  <a16:creationId xmlns:a16="http://schemas.microsoft.com/office/drawing/2014/main" id="{00000000-0008-0000-0000-00000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25</xdr:row>
          <xdr:rowOff>161925</xdr:rowOff>
        </xdr:from>
        <xdr:to>
          <xdr:col>2</xdr:col>
          <xdr:colOff>123825</xdr:colOff>
          <xdr:row>27</xdr:row>
          <xdr:rowOff>19050</xdr:rowOff>
        </xdr:to>
        <xdr:sp macro="" textlink="">
          <xdr:nvSpPr>
            <xdr:cNvPr id="19472" name="Check Box 16" hidden="1">
              <a:extLst>
                <a:ext uri="{63B3BB69-23CF-44E3-9099-C40C66FF867C}">
                  <a14:compatExt spid="_x0000_s19472"/>
                </a:ext>
                <a:ext uri="{FF2B5EF4-FFF2-40B4-BE49-F238E27FC236}">
                  <a16:creationId xmlns:a16="http://schemas.microsoft.com/office/drawing/2014/main" id="{00000000-0008-0000-0000-00001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209550</xdr:colOff>
          <xdr:row>25</xdr:row>
          <xdr:rowOff>161925</xdr:rowOff>
        </xdr:from>
        <xdr:to>
          <xdr:col>4</xdr:col>
          <xdr:colOff>123825</xdr:colOff>
          <xdr:row>27</xdr:row>
          <xdr:rowOff>19050</xdr:rowOff>
        </xdr:to>
        <xdr:sp macro="" textlink="">
          <xdr:nvSpPr>
            <xdr:cNvPr id="19473" name="Check Box 17" hidden="1">
              <a:extLst>
                <a:ext uri="{63B3BB69-23CF-44E3-9099-C40C66FF867C}">
                  <a14:compatExt spid="_x0000_s19473"/>
                </a:ext>
                <a:ext uri="{FF2B5EF4-FFF2-40B4-BE49-F238E27FC236}">
                  <a16:creationId xmlns:a16="http://schemas.microsoft.com/office/drawing/2014/main" id="{00000000-0008-0000-0000-00001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209550</xdr:colOff>
          <xdr:row>25</xdr:row>
          <xdr:rowOff>161925</xdr:rowOff>
        </xdr:from>
        <xdr:to>
          <xdr:col>8</xdr:col>
          <xdr:colOff>123825</xdr:colOff>
          <xdr:row>27</xdr:row>
          <xdr:rowOff>19050</xdr:rowOff>
        </xdr:to>
        <xdr:sp macro="" textlink="">
          <xdr:nvSpPr>
            <xdr:cNvPr id="19474" name="Check Box 18" hidden="1">
              <a:extLst>
                <a:ext uri="{63B3BB69-23CF-44E3-9099-C40C66FF867C}">
                  <a14:compatExt spid="_x0000_s19474"/>
                </a:ext>
                <a:ext uri="{FF2B5EF4-FFF2-40B4-BE49-F238E27FC236}">
                  <a16:creationId xmlns:a16="http://schemas.microsoft.com/office/drawing/2014/main" id="{00000000-0008-0000-0000-00001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209550</xdr:colOff>
          <xdr:row>25</xdr:row>
          <xdr:rowOff>161925</xdr:rowOff>
        </xdr:from>
        <xdr:to>
          <xdr:col>12</xdr:col>
          <xdr:colOff>123825</xdr:colOff>
          <xdr:row>27</xdr:row>
          <xdr:rowOff>19050</xdr:rowOff>
        </xdr:to>
        <xdr:sp macro="" textlink="">
          <xdr:nvSpPr>
            <xdr:cNvPr id="19475" name="Check Box 19" hidden="1">
              <a:extLst>
                <a:ext uri="{63B3BB69-23CF-44E3-9099-C40C66FF867C}">
                  <a14:compatExt spid="_x0000_s19475"/>
                </a:ext>
                <a:ext uri="{FF2B5EF4-FFF2-40B4-BE49-F238E27FC236}">
                  <a16:creationId xmlns:a16="http://schemas.microsoft.com/office/drawing/2014/main" id="{00000000-0008-0000-0000-00001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27</xdr:row>
          <xdr:rowOff>161925</xdr:rowOff>
        </xdr:from>
        <xdr:to>
          <xdr:col>2</xdr:col>
          <xdr:colOff>123825</xdr:colOff>
          <xdr:row>29</xdr:row>
          <xdr:rowOff>19050</xdr:rowOff>
        </xdr:to>
        <xdr:sp macro="" textlink="">
          <xdr:nvSpPr>
            <xdr:cNvPr id="19476" name="Check Box 20" hidden="1">
              <a:extLst>
                <a:ext uri="{63B3BB69-23CF-44E3-9099-C40C66FF867C}">
                  <a14:compatExt spid="_x0000_s19476"/>
                </a:ext>
                <a:ext uri="{FF2B5EF4-FFF2-40B4-BE49-F238E27FC236}">
                  <a16:creationId xmlns:a16="http://schemas.microsoft.com/office/drawing/2014/main" id="{00000000-0008-0000-0000-00001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209550</xdr:colOff>
          <xdr:row>27</xdr:row>
          <xdr:rowOff>161925</xdr:rowOff>
        </xdr:from>
        <xdr:to>
          <xdr:col>5</xdr:col>
          <xdr:colOff>123825</xdr:colOff>
          <xdr:row>29</xdr:row>
          <xdr:rowOff>19050</xdr:rowOff>
        </xdr:to>
        <xdr:sp macro="" textlink="">
          <xdr:nvSpPr>
            <xdr:cNvPr id="19477" name="Check Box 21" hidden="1">
              <a:extLst>
                <a:ext uri="{63B3BB69-23CF-44E3-9099-C40C66FF867C}">
                  <a14:compatExt spid="_x0000_s19477"/>
                </a:ext>
                <a:ext uri="{FF2B5EF4-FFF2-40B4-BE49-F238E27FC236}">
                  <a16:creationId xmlns:a16="http://schemas.microsoft.com/office/drawing/2014/main" id="{00000000-0008-0000-0000-00001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209550</xdr:colOff>
          <xdr:row>27</xdr:row>
          <xdr:rowOff>161925</xdr:rowOff>
        </xdr:from>
        <xdr:to>
          <xdr:col>9</xdr:col>
          <xdr:colOff>123825</xdr:colOff>
          <xdr:row>29</xdr:row>
          <xdr:rowOff>19050</xdr:rowOff>
        </xdr:to>
        <xdr:sp macro="" textlink="">
          <xdr:nvSpPr>
            <xdr:cNvPr id="19478" name="Check Box 22" hidden="1">
              <a:extLst>
                <a:ext uri="{63B3BB69-23CF-44E3-9099-C40C66FF867C}">
                  <a14:compatExt spid="_x0000_s19478"/>
                </a:ext>
                <a:ext uri="{FF2B5EF4-FFF2-40B4-BE49-F238E27FC236}">
                  <a16:creationId xmlns:a16="http://schemas.microsoft.com/office/drawing/2014/main" id="{00000000-0008-0000-0000-00001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209550</xdr:colOff>
          <xdr:row>27</xdr:row>
          <xdr:rowOff>161925</xdr:rowOff>
        </xdr:from>
        <xdr:to>
          <xdr:col>11</xdr:col>
          <xdr:colOff>123825</xdr:colOff>
          <xdr:row>29</xdr:row>
          <xdr:rowOff>19050</xdr:rowOff>
        </xdr:to>
        <xdr:sp macro="" textlink="">
          <xdr:nvSpPr>
            <xdr:cNvPr id="19479" name="Check Box 23" hidden="1">
              <a:extLst>
                <a:ext uri="{63B3BB69-23CF-44E3-9099-C40C66FF867C}">
                  <a14:compatExt spid="_x0000_s19479"/>
                </a:ext>
                <a:ext uri="{FF2B5EF4-FFF2-40B4-BE49-F238E27FC236}">
                  <a16:creationId xmlns:a16="http://schemas.microsoft.com/office/drawing/2014/main" id="{00000000-0008-0000-0000-00001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28</xdr:row>
          <xdr:rowOff>161925</xdr:rowOff>
        </xdr:from>
        <xdr:to>
          <xdr:col>2</xdr:col>
          <xdr:colOff>123825</xdr:colOff>
          <xdr:row>30</xdr:row>
          <xdr:rowOff>19050</xdr:rowOff>
        </xdr:to>
        <xdr:sp macro="" textlink="">
          <xdr:nvSpPr>
            <xdr:cNvPr id="19480" name="Check Box 24" hidden="1">
              <a:extLst>
                <a:ext uri="{63B3BB69-23CF-44E3-9099-C40C66FF867C}">
                  <a14:compatExt spid="_x0000_s19480"/>
                </a:ext>
                <a:ext uri="{FF2B5EF4-FFF2-40B4-BE49-F238E27FC236}">
                  <a16:creationId xmlns:a16="http://schemas.microsoft.com/office/drawing/2014/main" id="{00000000-0008-0000-0000-00001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209550</xdr:colOff>
          <xdr:row>28</xdr:row>
          <xdr:rowOff>161925</xdr:rowOff>
        </xdr:from>
        <xdr:to>
          <xdr:col>6</xdr:col>
          <xdr:colOff>123825</xdr:colOff>
          <xdr:row>30</xdr:row>
          <xdr:rowOff>19050</xdr:rowOff>
        </xdr:to>
        <xdr:sp macro="" textlink="">
          <xdr:nvSpPr>
            <xdr:cNvPr id="19481" name="Check Box 25" hidden="1">
              <a:extLst>
                <a:ext uri="{63B3BB69-23CF-44E3-9099-C40C66FF867C}">
                  <a14:compatExt spid="_x0000_s19481"/>
                </a:ext>
                <a:ext uri="{FF2B5EF4-FFF2-40B4-BE49-F238E27FC236}">
                  <a16:creationId xmlns:a16="http://schemas.microsoft.com/office/drawing/2014/main" id="{00000000-0008-0000-0000-00001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30</xdr:row>
          <xdr:rowOff>161925</xdr:rowOff>
        </xdr:from>
        <xdr:to>
          <xdr:col>2</xdr:col>
          <xdr:colOff>123825</xdr:colOff>
          <xdr:row>32</xdr:row>
          <xdr:rowOff>19050</xdr:rowOff>
        </xdr:to>
        <xdr:sp macro="" textlink="">
          <xdr:nvSpPr>
            <xdr:cNvPr id="19482" name="Check Box 26" hidden="1">
              <a:extLst>
                <a:ext uri="{63B3BB69-23CF-44E3-9099-C40C66FF867C}">
                  <a14:compatExt spid="_x0000_s19482"/>
                </a:ext>
                <a:ext uri="{FF2B5EF4-FFF2-40B4-BE49-F238E27FC236}">
                  <a16:creationId xmlns:a16="http://schemas.microsoft.com/office/drawing/2014/main" id="{00000000-0008-0000-0000-00001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209550</xdr:colOff>
          <xdr:row>30</xdr:row>
          <xdr:rowOff>161925</xdr:rowOff>
        </xdr:from>
        <xdr:to>
          <xdr:col>7</xdr:col>
          <xdr:colOff>123825</xdr:colOff>
          <xdr:row>32</xdr:row>
          <xdr:rowOff>19050</xdr:rowOff>
        </xdr:to>
        <xdr:sp macro="" textlink="">
          <xdr:nvSpPr>
            <xdr:cNvPr id="19483" name="Check Box 27" hidden="1">
              <a:extLst>
                <a:ext uri="{63B3BB69-23CF-44E3-9099-C40C66FF867C}">
                  <a14:compatExt spid="_x0000_s19483"/>
                </a:ext>
                <a:ext uri="{FF2B5EF4-FFF2-40B4-BE49-F238E27FC236}">
                  <a16:creationId xmlns:a16="http://schemas.microsoft.com/office/drawing/2014/main" id="{00000000-0008-0000-0000-00001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31</xdr:row>
          <xdr:rowOff>161925</xdr:rowOff>
        </xdr:from>
        <xdr:to>
          <xdr:col>2</xdr:col>
          <xdr:colOff>123825</xdr:colOff>
          <xdr:row>33</xdr:row>
          <xdr:rowOff>19050</xdr:rowOff>
        </xdr:to>
        <xdr:sp macro="" textlink="">
          <xdr:nvSpPr>
            <xdr:cNvPr id="19484" name="Check Box 28" hidden="1">
              <a:extLst>
                <a:ext uri="{63B3BB69-23CF-44E3-9099-C40C66FF867C}">
                  <a14:compatExt spid="_x0000_s19484"/>
                </a:ext>
                <a:ext uri="{FF2B5EF4-FFF2-40B4-BE49-F238E27FC236}">
                  <a16:creationId xmlns:a16="http://schemas.microsoft.com/office/drawing/2014/main" id="{00000000-0008-0000-0000-00001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209550</xdr:colOff>
          <xdr:row>31</xdr:row>
          <xdr:rowOff>161925</xdr:rowOff>
        </xdr:from>
        <xdr:to>
          <xdr:col>6</xdr:col>
          <xdr:colOff>123825</xdr:colOff>
          <xdr:row>33</xdr:row>
          <xdr:rowOff>19050</xdr:rowOff>
        </xdr:to>
        <xdr:sp macro="" textlink="">
          <xdr:nvSpPr>
            <xdr:cNvPr id="19485" name="Check Box 29" hidden="1">
              <a:extLst>
                <a:ext uri="{63B3BB69-23CF-44E3-9099-C40C66FF867C}">
                  <a14:compatExt spid="_x0000_s19485"/>
                </a:ext>
                <a:ext uri="{FF2B5EF4-FFF2-40B4-BE49-F238E27FC236}">
                  <a16:creationId xmlns:a16="http://schemas.microsoft.com/office/drawing/2014/main" id="{00000000-0008-0000-0000-00001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33</xdr:row>
          <xdr:rowOff>161925</xdr:rowOff>
        </xdr:from>
        <xdr:to>
          <xdr:col>2</xdr:col>
          <xdr:colOff>123825</xdr:colOff>
          <xdr:row>35</xdr:row>
          <xdr:rowOff>19050</xdr:rowOff>
        </xdr:to>
        <xdr:sp macro="" textlink="">
          <xdr:nvSpPr>
            <xdr:cNvPr id="19486" name="Check Box 30" hidden="1">
              <a:extLst>
                <a:ext uri="{63B3BB69-23CF-44E3-9099-C40C66FF867C}">
                  <a14:compatExt spid="_x0000_s19486"/>
                </a:ext>
                <a:ext uri="{FF2B5EF4-FFF2-40B4-BE49-F238E27FC236}">
                  <a16:creationId xmlns:a16="http://schemas.microsoft.com/office/drawing/2014/main" id="{00000000-0008-0000-0000-00001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34</xdr:row>
          <xdr:rowOff>161925</xdr:rowOff>
        </xdr:from>
        <xdr:to>
          <xdr:col>2</xdr:col>
          <xdr:colOff>123825</xdr:colOff>
          <xdr:row>36</xdr:row>
          <xdr:rowOff>19050</xdr:rowOff>
        </xdr:to>
        <xdr:sp macro="" textlink="">
          <xdr:nvSpPr>
            <xdr:cNvPr id="19487" name="Check Box 31" hidden="1">
              <a:extLst>
                <a:ext uri="{63B3BB69-23CF-44E3-9099-C40C66FF867C}">
                  <a14:compatExt spid="_x0000_s19487"/>
                </a:ext>
                <a:ext uri="{FF2B5EF4-FFF2-40B4-BE49-F238E27FC236}">
                  <a16:creationId xmlns:a16="http://schemas.microsoft.com/office/drawing/2014/main" id="{00000000-0008-0000-0000-00001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36</xdr:row>
          <xdr:rowOff>161925</xdr:rowOff>
        </xdr:from>
        <xdr:to>
          <xdr:col>2</xdr:col>
          <xdr:colOff>123825</xdr:colOff>
          <xdr:row>38</xdr:row>
          <xdr:rowOff>19050</xdr:rowOff>
        </xdr:to>
        <xdr:sp macro="" textlink="">
          <xdr:nvSpPr>
            <xdr:cNvPr id="19488" name="Check Box 32" hidden="1">
              <a:extLst>
                <a:ext uri="{63B3BB69-23CF-44E3-9099-C40C66FF867C}">
                  <a14:compatExt spid="_x0000_s19488"/>
                </a:ext>
                <a:ext uri="{FF2B5EF4-FFF2-40B4-BE49-F238E27FC236}">
                  <a16:creationId xmlns:a16="http://schemas.microsoft.com/office/drawing/2014/main" id="{00000000-0008-0000-0000-00002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209550</xdr:colOff>
          <xdr:row>36</xdr:row>
          <xdr:rowOff>161925</xdr:rowOff>
        </xdr:from>
        <xdr:to>
          <xdr:col>5</xdr:col>
          <xdr:colOff>123825</xdr:colOff>
          <xdr:row>38</xdr:row>
          <xdr:rowOff>19050</xdr:rowOff>
        </xdr:to>
        <xdr:sp macro="" textlink="">
          <xdr:nvSpPr>
            <xdr:cNvPr id="19489" name="Check Box 33" hidden="1">
              <a:extLst>
                <a:ext uri="{63B3BB69-23CF-44E3-9099-C40C66FF867C}">
                  <a14:compatExt spid="_x0000_s19489"/>
                </a:ext>
                <a:ext uri="{FF2B5EF4-FFF2-40B4-BE49-F238E27FC236}">
                  <a16:creationId xmlns:a16="http://schemas.microsoft.com/office/drawing/2014/main" id="{00000000-0008-0000-0000-00002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209550</xdr:colOff>
          <xdr:row>36</xdr:row>
          <xdr:rowOff>161925</xdr:rowOff>
        </xdr:from>
        <xdr:to>
          <xdr:col>8</xdr:col>
          <xdr:colOff>123825</xdr:colOff>
          <xdr:row>38</xdr:row>
          <xdr:rowOff>19050</xdr:rowOff>
        </xdr:to>
        <xdr:sp macro="" textlink="">
          <xdr:nvSpPr>
            <xdr:cNvPr id="19490" name="Check Box 34" hidden="1">
              <a:extLst>
                <a:ext uri="{63B3BB69-23CF-44E3-9099-C40C66FF867C}">
                  <a14:compatExt spid="_x0000_s19490"/>
                </a:ext>
                <a:ext uri="{FF2B5EF4-FFF2-40B4-BE49-F238E27FC236}">
                  <a16:creationId xmlns:a16="http://schemas.microsoft.com/office/drawing/2014/main" id="{00000000-0008-0000-0000-00002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209550</xdr:colOff>
          <xdr:row>36</xdr:row>
          <xdr:rowOff>161925</xdr:rowOff>
        </xdr:from>
        <xdr:to>
          <xdr:col>11</xdr:col>
          <xdr:colOff>123825</xdr:colOff>
          <xdr:row>38</xdr:row>
          <xdr:rowOff>19050</xdr:rowOff>
        </xdr:to>
        <xdr:sp macro="" textlink="">
          <xdr:nvSpPr>
            <xdr:cNvPr id="19491" name="Check Box 35" hidden="1">
              <a:extLst>
                <a:ext uri="{63B3BB69-23CF-44E3-9099-C40C66FF867C}">
                  <a14:compatExt spid="_x0000_s19491"/>
                </a:ext>
                <a:ext uri="{FF2B5EF4-FFF2-40B4-BE49-F238E27FC236}">
                  <a16:creationId xmlns:a16="http://schemas.microsoft.com/office/drawing/2014/main" id="{00000000-0008-0000-0000-00002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209550</xdr:colOff>
          <xdr:row>36</xdr:row>
          <xdr:rowOff>161925</xdr:rowOff>
        </xdr:from>
        <xdr:to>
          <xdr:col>11</xdr:col>
          <xdr:colOff>123825</xdr:colOff>
          <xdr:row>38</xdr:row>
          <xdr:rowOff>19050</xdr:rowOff>
        </xdr:to>
        <xdr:sp macro="" textlink="">
          <xdr:nvSpPr>
            <xdr:cNvPr id="19492" name="Check Box 36" hidden="1">
              <a:extLst>
                <a:ext uri="{63B3BB69-23CF-44E3-9099-C40C66FF867C}">
                  <a14:compatExt spid="_x0000_s19492"/>
                </a:ext>
                <a:ext uri="{FF2B5EF4-FFF2-40B4-BE49-F238E27FC236}">
                  <a16:creationId xmlns:a16="http://schemas.microsoft.com/office/drawing/2014/main" id="{00000000-0008-0000-0000-00002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37</xdr:row>
          <xdr:rowOff>161925</xdr:rowOff>
        </xdr:from>
        <xdr:to>
          <xdr:col>2</xdr:col>
          <xdr:colOff>123825</xdr:colOff>
          <xdr:row>39</xdr:row>
          <xdr:rowOff>19050</xdr:rowOff>
        </xdr:to>
        <xdr:sp macro="" textlink="">
          <xdr:nvSpPr>
            <xdr:cNvPr id="19493" name="Check Box 37" hidden="1">
              <a:extLst>
                <a:ext uri="{63B3BB69-23CF-44E3-9099-C40C66FF867C}">
                  <a14:compatExt spid="_x0000_s19493"/>
                </a:ext>
                <a:ext uri="{FF2B5EF4-FFF2-40B4-BE49-F238E27FC236}">
                  <a16:creationId xmlns:a16="http://schemas.microsoft.com/office/drawing/2014/main" id="{00000000-0008-0000-0000-00002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209550</xdr:colOff>
          <xdr:row>37</xdr:row>
          <xdr:rowOff>161925</xdr:rowOff>
        </xdr:from>
        <xdr:to>
          <xdr:col>4</xdr:col>
          <xdr:colOff>123825</xdr:colOff>
          <xdr:row>39</xdr:row>
          <xdr:rowOff>19050</xdr:rowOff>
        </xdr:to>
        <xdr:sp macro="" textlink="">
          <xdr:nvSpPr>
            <xdr:cNvPr id="19494" name="Check Box 38" hidden="1">
              <a:extLst>
                <a:ext uri="{63B3BB69-23CF-44E3-9099-C40C66FF867C}">
                  <a14:compatExt spid="_x0000_s19494"/>
                </a:ext>
                <a:ext uri="{FF2B5EF4-FFF2-40B4-BE49-F238E27FC236}">
                  <a16:creationId xmlns:a16="http://schemas.microsoft.com/office/drawing/2014/main" id="{00000000-0008-0000-0000-00002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209550</xdr:colOff>
          <xdr:row>37</xdr:row>
          <xdr:rowOff>161925</xdr:rowOff>
        </xdr:from>
        <xdr:to>
          <xdr:col>6</xdr:col>
          <xdr:colOff>123825</xdr:colOff>
          <xdr:row>39</xdr:row>
          <xdr:rowOff>19050</xdr:rowOff>
        </xdr:to>
        <xdr:sp macro="" textlink="">
          <xdr:nvSpPr>
            <xdr:cNvPr id="19495" name="Check Box 39" hidden="1">
              <a:extLst>
                <a:ext uri="{63B3BB69-23CF-44E3-9099-C40C66FF867C}">
                  <a14:compatExt spid="_x0000_s19495"/>
                </a:ext>
                <a:ext uri="{FF2B5EF4-FFF2-40B4-BE49-F238E27FC236}">
                  <a16:creationId xmlns:a16="http://schemas.microsoft.com/office/drawing/2014/main" id="{00000000-0008-0000-0000-00002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38</xdr:row>
          <xdr:rowOff>161925</xdr:rowOff>
        </xdr:from>
        <xdr:to>
          <xdr:col>2</xdr:col>
          <xdr:colOff>123825</xdr:colOff>
          <xdr:row>40</xdr:row>
          <xdr:rowOff>19050</xdr:rowOff>
        </xdr:to>
        <xdr:sp macro="" textlink="">
          <xdr:nvSpPr>
            <xdr:cNvPr id="19496" name="Check Box 40" hidden="1">
              <a:extLst>
                <a:ext uri="{63B3BB69-23CF-44E3-9099-C40C66FF867C}">
                  <a14:compatExt spid="_x0000_s19496"/>
                </a:ext>
                <a:ext uri="{FF2B5EF4-FFF2-40B4-BE49-F238E27FC236}">
                  <a16:creationId xmlns:a16="http://schemas.microsoft.com/office/drawing/2014/main" id="{00000000-0008-0000-0000-00002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41</xdr:row>
          <xdr:rowOff>161925</xdr:rowOff>
        </xdr:from>
        <xdr:to>
          <xdr:col>2</xdr:col>
          <xdr:colOff>123825</xdr:colOff>
          <xdr:row>43</xdr:row>
          <xdr:rowOff>19050</xdr:rowOff>
        </xdr:to>
        <xdr:sp macro="" textlink="">
          <xdr:nvSpPr>
            <xdr:cNvPr id="19497" name="Check Box 41" hidden="1">
              <a:extLst>
                <a:ext uri="{63B3BB69-23CF-44E3-9099-C40C66FF867C}">
                  <a14:compatExt spid="_x0000_s19497"/>
                </a:ext>
                <a:ext uri="{FF2B5EF4-FFF2-40B4-BE49-F238E27FC236}">
                  <a16:creationId xmlns:a16="http://schemas.microsoft.com/office/drawing/2014/main" id="{00000000-0008-0000-0000-00002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200025</xdr:colOff>
          <xdr:row>41</xdr:row>
          <xdr:rowOff>152400</xdr:rowOff>
        </xdr:from>
        <xdr:to>
          <xdr:col>7</xdr:col>
          <xdr:colOff>114300</xdr:colOff>
          <xdr:row>43</xdr:row>
          <xdr:rowOff>9525</xdr:rowOff>
        </xdr:to>
        <xdr:sp macro="" textlink="">
          <xdr:nvSpPr>
            <xdr:cNvPr id="19498" name="Check Box 42" hidden="1">
              <a:extLst>
                <a:ext uri="{63B3BB69-23CF-44E3-9099-C40C66FF867C}">
                  <a14:compatExt spid="_x0000_s19498"/>
                </a:ext>
                <a:ext uri="{FF2B5EF4-FFF2-40B4-BE49-F238E27FC236}">
                  <a16:creationId xmlns:a16="http://schemas.microsoft.com/office/drawing/2014/main" id="{00000000-0008-0000-0000-00002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41</xdr:row>
          <xdr:rowOff>152400</xdr:rowOff>
        </xdr:from>
        <xdr:to>
          <xdr:col>9</xdr:col>
          <xdr:colOff>76200</xdr:colOff>
          <xdr:row>43</xdr:row>
          <xdr:rowOff>38100</xdr:rowOff>
        </xdr:to>
        <xdr:sp macro="" textlink="">
          <xdr:nvSpPr>
            <xdr:cNvPr id="19499" name="Check Box 43" hidden="1">
              <a:extLst>
                <a:ext uri="{63B3BB69-23CF-44E3-9099-C40C66FF867C}">
                  <a14:compatExt spid="_x0000_s19499"/>
                </a:ext>
                <a:ext uri="{FF2B5EF4-FFF2-40B4-BE49-F238E27FC236}">
                  <a16:creationId xmlns:a16="http://schemas.microsoft.com/office/drawing/2014/main" id="{00000000-0008-0000-0000-00002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200025</xdr:colOff>
          <xdr:row>41</xdr:row>
          <xdr:rowOff>171450</xdr:rowOff>
        </xdr:from>
        <xdr:to>
          <xdr:col>12</xdr:col>
          <xdr:colOff>114300</xdr:colOff>
          <xdr:row>43</xdr:row>
          <xdr:rowOff>28575</xdr:rowOff>
        </xdr:to>
        <xdr:sp macro="" textlink="">
          <xdr:nvSpPr>
            <xdr:cNvPr id="19500" name="Check Box 44" hidden="1">
              <a:extLst>
                <a:ext uri="{63B3BB69-23CF-44E3-9099-C40C66FF867C}">
                  <a14:compatExt spid="_x0000_s19500"/>
                </a:ext>
                <a:ext uri="{FF2B5EF4-FFF2-40B4-BE49-F238E27FC236}">
                  <a16:creationId xmlns:a16="http://schemas.microsoft.com/office/drawing/2014/main" id="{00000000-0008-0000-0000-00002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42</xdr:row>
          <xdr:rowOff>161925</xdr:rowOff>
        </xdr:from>
        <xdr:to>
          <xdr:col>2</xdr:col>
          <xdr:colOff>123825</xdr:colOff>
          <xdr:row>44</xdr:row>
          <xdr:rowOff>19050</xdr:rowOff>
        </xdr:to>
        <xdr:sp macro="" textlink="">
          <xdr:nvSpPr>
            <xdr:cNvPr id="19501" name="Check Box 45" hidden="1">
              <a:extLst>
                <a:ext uri="{63B3BB69-23CF-44E3-9099-C40C66FF867C}">
                  <a14:compatExt spid="_x0000_s19501"/>
                </a:ext>
                <a:ext uri="{FF2B5EF4-FFF2-40B4-BE49-F238E27FC236}">
                  <a16:creationId xmlns:a16="http://schemas.microsoft.com/office/drawing/2014/main" id="{00000000-0008-0000-0000-00002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43</xdr:row>
          <xdr:rowOff>161925</xdr:rowOff>
        </xdr:from>
        <xdr:to>
          <xdr:col>2</xdr:col>
          <xdr:colOff>123825</xdr:colOff>
          <xdr:row>45</xdr:row>
          <xdr:rowOff>19050</xdr:rowOff>
        </xdr:to>
        <xdr:sp macro="" textlink="">
          <xdr:nvSpPr>
            <xdr:cNvPr id="19502" name="Check Box 46" hidden="1">
              <a:extLst>
                <a:ext uri="{63B3BB69-23CF-44E3-9099-C40C66FF867C}">
                  <a14:compatExt spid="_x0000_s19502"/>
                </a:ext>
                <a:ext uri="{FF2B5EF4-FFF2-40B4-BE49-F238E27FC236}">
                  <a16:creationId xmlns:a16="http://schemas.microsoft.com/office/drawing/2014/main" id="{00000000-0008-0000-0000-00002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44</xdr:row>
          <xdr:rowOff>161925</xdr:rowOff>
        </xdr:from>
        <xdr:to>
          <xdr:col>2</xdr:col>
          <xdr:colOff>123825</xdr:colOff>
          <xdr:row>46</xdr:row>
          <xdr:rowOff>19050</xdr:rowOff>
        </xdr:to>
        <xdr:sp macro="" textlink="">
          <xdr:nvSpPr>
            <xdr:cNvPr id="19503" name="Check Box 47" hidden="1">
              <a:extLst>
                <a:ext uri="{63B3BB69-23CF-44E3-9099-C40C66FF867C}">
                  <a14:compatExt spid="_x0000_s19503"/>
                </a:ext>
                <a:ext uri="{FF2B5EF4-FFF2-40B4-BE49-F238E27FC236}">
                  <a16:creationId xmlns:a16="http://schemas.microsoft.com/office/drawing/2014/main" id="{00000000-0008-0000-0000-00002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209550</xdr:colOff>
          <xdr:row>44</xdr:row>
          <xdr:rowOff>161925</xdr:rowOff>
        </xdr:from>
        <xdr:to>
          <xdr:col>6</xdr:col>
          <xdr:colOff>123825</xdr:colOff>
          <xdr:row>46</xdr:row>
          <xdr:rowOff>19050</xdr:rowOff>
        </xdr:to>
        <xdr:sp macro="" textlink="">
          <xdr:nvSpPr>
            <xdr:cNvPr id="19504" name="Check Box 48" hidden="1">
              <a:extLst>
                <a:ext uri="{63B3BB69-23CF-44E3-9099-C40C66FF867C}">
                  <a14:compatExt spid="_x0000_s19504"/>
                </a:ext>
                <a:ext uri="{FF2B5EF4-FFF2-40B4-BE49-F238E27FC236}">
                  <a16:creationId xmlns:a16="http://schemas.microsoft.com/office/drawing/2014/main" id="{00000000-0008-0000-0000-00003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209550</xdr:colOff>
          <xdr:row>44</xdr:row>
          <xdr:rowOff>161925</xdr:rowOff>
        </xdr:from>
        <xdr:to>
          <xdr:col>8</xdr:col>
          <xdr:colOff>123825</xdr:colOff>
          <xdr:row>46</xdr:row>
          <xdr:rowOff>19050</xdr:rowOff>
        </xdr:to>
        <xdr:sp macro="" textlink="">
          <xdr:nvSpPr>
            <xdr:cNvPr id="19505" name="Check Box 49" hidden="1">
              <a:extLst>
                <a:ext uri="{63B3BB69-23CF-44E3-9099-C40C66FF867C}">
                  <a14:compatExt spid="_x0000_s19505"/>
                </a:ext>
                <a:ext uri="{FF2B5EF4-FFF2-40B4-BE49-F238E27FC236}">
                  <a16:creationId xmlns:a16="http://schemas.microsoft.com/office/drawing/2014/main" id="{00000000-0008-0000-0000-00003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44</xdr:row>
          <xdr:rowOff>161925</xdr:rowOff>
        </xdr:from>
        <xdr:to>
          <xdr:col>10</xdr:col>
          <xdr:colOff>123825</xdr:colOff>
          <xdr:row>46</xdr:row>
          <xdr:rowOff>19050</xdr:rowOff>
        </xdr:to>
        <xdr:sp macro="" textlink="">
          <xdr:nvSpPr>
            <xdr:cNvPr id="19506" name="Check Box 50" hidden="1">
              <a:extLst>
                <a:ext uri="{63B3BB69-23CF-44E3-9099-C40C66FF867C}">
                  <a14:compatExt spid="_x0000_s19506"/>
                </a:ext>
                <a:ext uri="{FF2B5EF4-FFF2-40B4-BE49-F238E27FC236}">
                  <a16:creationId xmlns:a16="http://schemas.microsoft.com/office/drawing/2014/main" id="{00000000-0008-0000-0000-00003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209550</xdr:colOff>
          <xdr:row>44</xdr:row>
          <xdr:rowOff>161925</xdr:rowOff>
        </xdr:from>
        <xdr:to>
          <xdr:col>12</xdr:col>
          <xdr:colOff>123825</xdr:colOff>
          <xdr:row>46</xdr:row>
          <xdr:rowOff>19050</xdr:rowOff>
        </xdr:to>
        <xdr:sp macro="" textlink="">
          <xdr:nvSpPr>
            <xdr:cNvPr id="19507" name="Check Box 51" hidden="1">
              <a:extLst>
                <a:ext uri="{63B3BB69-23CF-44E3-9099-C40C66FF867C}">
                  <a14:compatExt spid="_x0000_s19507"/>
                </a:ext>
                <a:ext uri="{FF2B5EF4-FFF2-40B4-BE49-F238E27FC236}">
                  <a16:creationId xmlns:a16="http://schemas.microsoft.com/office/drawing/2014/main" id="{00000000-0008-0000-0000-00003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45</xdr:row>
          <xdr:rowOff>161925</xdr:rowOff>
        </xdr:from>
        <xdr:to>
          <xdr:col>2</xdr:col>
          <xdr:colOff>123825</xdr:colOff>
          <xdr:row>47</xdr:row>
          <xdr:rowOff>19050</xdr:rowOff>
        </xdr:to>
        <xdr:sp macro="" textlink="">
          <xdr:nvSpPr>
            <xdr:cNvPr id="19508" name="Check Box 52" hidden="1">
              <a:extLst>
                <a:ext uri="{63B3BB69-23CF-44E3-9099-C40C66FF867C}">
                  <a14:compatExt spid="_x0000_s19508"/>
                </a:ext>
                <a:ext uri="{FF2B5EF4-FFF2-40B4-BE49-F238E27FC236}">
                  <a16:creationId xmlns:a16="http://schemas.microsoft.com/office/drawing/2014/main" id="{00000000-0008-0000-0000-00003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209550</xdr:colOff>
          <xdr:row>45</xdr:row>
          <xdr:rowOff>161925</xdr:rowOff>
        </xdr:from>
        <xdr:to>
          <xdr:col>6</xdr:col>
          <xdr:colOff>123825</xdr:colOff>
          <xdr:row>47</xdr:row>
          <xdr:rowOff>19050</xdr:rowOff>
        </xdr:to>
        <xdr:sp macro="" textlink="">
          <xdr:nvSpPr>
            <xdr:cNvPr id="19509" name="Check Box 53" hidden="1">
              <a:extLst>
                <a:ext uri="{63B3BB69-23CF-44E3-9099-C40C66FF867C}">
                  <a14:compatExt spid="_x0000_s19509"/>
                </a:ext>
                <a:ext uri="{FF2B5EF4-FFF2-40B4-BE49-F238E27FC236}">
                  <a16:creationId xmlns:a16="http://schemas.microsoft.com/office/drawing/2014/main" id="{00000000-0008-0000-0000-00003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209550</xdr:colOff>
          <xdr:row>45</xdr:row>
          <xdr:rowOff>161925</xdr:rowOff>
        </xdr:from>
        <xdr:to>
          <xdr:col>9</xdr:col>
          <xdr:colOff>123825</xdr:colOff>
          <xdr:row>47</xdr:row>
          <xdr:rowOff>19050</xdr:rowOff>
        </xdr:to>
        <xdr:sp macro="" textlink="">
          <xdr:nvSpPr>
            <xdr:cNvPr id="19510" name="Check Box 54" hidden="1">
              <a:extLst>
                <a:ext uri="{63B3BB69-23CF-44E3-9099-C40C66FF867C}">
                  <a14:compatExt spid="_x0000_s19510"/>
                </a:ext>
                <a:ext uri="{FF2B5EF4-FFF2-40B4-BE49-F238E27FC236}">
                  <a16:creationId xmlns:a16="http://schemas.microsoft.com/office/drawing/2014/main" id="{00000000-0008-0000-0000-00003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47</xdr:row>
          <xdr:rowOff>161925</xdr:rowOff>
        </xdr:from>
        <xdr:to>
          <xdr:col>2</xdr:col>
          <xdr:colOff>123825</xdr:colOff>
          <xdr:row>49</xdr:row>
          <xdr:rowOff>19050</xdr:rowOff>
        </xdr:to>
        <xdr:sp macro="" textlink="">
          <xdr:nvSpPr>
            <xdr:cNvPr id="19511" name="Check Box 55" hidden="1">
              <a:extLst>
                <a:ext uri="{63B3BB69-23CF-44E3-9099-C40C66FF867C}">
                  <a14:compatExt spid="_x0000_s19511"/>
                </a:ext>
                <a:ext uri="{FF2B5EF4-FFF2-40B4-BE49-F238E27FC236}">
                  <a16:creationId xmlns:a16="http://schemas.microsoft.com/office/drawing/2014/main" id="{00000000-0008-0000-0000-00003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209550</xdr:colOff>
          <xdr:row>47</xdr:row>
          <xdr:rowOff>161925</xdr:rowOff>
        </xdr:from>
        <xdr:to>
          <xdr:col>9</xdr:col>
          <xdr:colOff>123825</xdr:colOff>
          <xdr:row>49</xdr:row>
          <xdr:rowOff>19050</xdr:rowOff>
        </xdr:to>
        <xdr:sp macro="" textlink="">
          <xdr:nvSpPr>
            <xdr:cNvPr id="19512" name="Check Box 56" hidden="1">
              <a:extLst>
                <a:ext uri="{63B3BB69-23CF-44E3-9099-C40C66FF867C}">
                  <a14:compatExt spid="_x0000_s19512"/>
                </a:ext>
                <a:ext uri="{FF2B5EF4-FFF2-40B4-BE49-F238E27FC236}">
                  <a16:creationId xmlns:a16="http://schemas.microsoft.com/office/drawing/2014/main" id="{00000000-0008-0000-0000-00003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48</xdr:row>
          <xdr:rowOff>161925</xdr:rowOff>
        </xdr:from>
        <xdr:to>
          <xdr:col>2</xdr:col>
          <xdr:colOff>123825</xdr:colOff>
          <xdr:row>50</xdr:row>
          <xdr:rowOff>19050</xdr:rowOff>
        </xdr:to>
        <xdr:sp macro="" textlink="">
          <xdr:nvSpPr>
            <xdr:cNvPr id="19513" name="Check Box 57" hidden="1">
              <a:extLst>
                <a:ext uri="{63B3BB69-23CF-44E3-9099-C40C66FF867C}">
                  <a14:compatExt spid="_x0000_s19513"/>
                </a:ext>
                <a:ext uri="{FF2B5EF4-FFF2-40B4-BE49-F238E27FC236}">
                  <a16:creationId xmlns:a16="http://schemas.microsoft.com/office/drawing/2014/main" id="{00000000-0008-0000-0000-00003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209550</xdr:colOff>
          <xdr:row>48</xdr:row>
          <xdr:rowOff>161925</xdr:rowOff>
        </xdr:from>
        <xdr:to>
          <xdr:col>9</xdr:col>
          <xdr:colOff>123825</xdr:colOff>
          <xdr:row>50</xdr:row>
          <xdr:rowOff>19050</xdr:rowOff>
        </xdr:to>
        <xdr:sp macro="" textlink="">
          <xdr:nvSpPr>
            <xdr:cNvPr id="19514" name="Check Box 58" hidden="1">
              <a:extLst>
                <a:ext uri="{63B3BB69-23CF-44E3-9099-C40C66FF867C}">
                  <a14:compatExt spid="_x0000_s19514"/>
                </a:ext>
                <a:ext uri="{FF2B5EF4-FFF2-40B4-BE49-F238E27FC236}">
                  <a16:creationId xmlns:a16="http://schemas.microsoft.com/office/drawing/2014/main" id="{00000000-0008-0000-0000-00003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60</xdr:row>
          <xdr:rowOff>171450</xdr:rowOff>
        </xdr:from>
        <xdr:to>
          <xdr:col>1</xdr:col>
          <xdr:colOff>114300</xdr:colOff>
          <xdr:row>62</xdr:row>
          <xdr:rowOff>28575</xdr:rowOff>
        </xdr:to>
        <xdr:sp macro="" textlink="">
          <xdr:nvSpPr>
            <xdr:cNvPr id="19515" name="Check Box 59" hidden="1">
              <a:extLst>
                <a:ext uri="{63B3BB69-23CF-44E3-9099-C40C66FF867C}">
                  <a14:compatExt spid="_x0000_s19515"/>
                </a:ext>
                <a:ext uri="{FF2B5EF4-FFF2-40B4-BE49-F238E27FC236}">
                  <a16:creationId xmlns:a16="http://schemas.microsoft.com/office/drawing/2014/main" id="{00000000-0008-0000-0000-00003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97</xdr:row>
          <xdr:rowOff>161925</xdr:rowOff>
        </xdr:from>
        <xdr:to>
          <xdr:col>2</xdr:col>
          <xdr:colOff>123825</xdr:colOff>
          <xdr:row>99</xdr:row>
          <xdr:rowOff>19050</xdr:rowOff>
        </xdr:to>
        <xdr:sp macro="" textlink="">
          <xdr:nvSpPr>
            <xdr:cNvPr id="19516" name="Check Box 60" hidden="1">
              <a:extLst>
                <a:ext uri="{63B3BB69-23CF-44E3-9099-C40C66FF867C}">
                  <a14:compatExt spid="_x0000_s19516"/>
                </a:ext>
                <a:ext uri="{FF2B5EF4-FFF2-40B4-BE49-F238E27FC236}">
                  <a16:creationId xmlns:a16="http://schemas.microsoft.com/office/drawing/2014/main" id="{00000000-0008-0000-0000-00003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209550</xdr:colOff>
          <xdr:row>97</xdr:row>
          <xdr:rowOff>161925</xdr:rowOff>
        </xdr:from>
        <xdr:to>
          <xdr:col>7</xdr:col>
          <xdr:colOff>123825</xdr:colOff>
          <xdr:row>99</xdr:row>
          <xdr:rowOff>19050</xdr:rowOff>
        </xdr:to>
        <xdr:sp macro="" textlink="">
          <xdr:nvSpPr>
            <xdr:cNvPr id="19517" name="Check Box 61" hidden="1">
              <a:extLst>
                <a:ext uri="{63B3BB69-23CF-44E3-9099-C40C66FF867C}">
                  <a14:compatExt spid="_x0000_s19517"/>
                </a:ext>
                <a:ext uri="{FF2B5EF4-FFF2-40B4-BE49-F238E27FC236}">
                  <a16:creationId xmlns:a16="http://schemas.microsoft.com/office/drawing/2014/main" id="{00000000-0008-0000-0000-00003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209550</xdr:colOff>
          <xdr:row>97</xdr:row>
          <xdr:rowOff>161925</xdr:rowOff>
        </xdr:from>
        <xdr:to>
          <xdr:col>13</xdr:col>
          <xdr:colOff>123825</xdr:colOff>
          <xdr:row>99</xdr:row>
          <xdr:rowOff>19050</xdr:rowOff>
        </xdr:to>
        <xdr:sp macro="" textlink="">
          <xdr:nvSpPr>
            <xdr:cNvPr id="19518" name="Check Box 62" hidden="1">
              <a:extLst>
                <a:ext uri="{63B3BB69-23CF-44E3-9099-C40C66FF867C}">
                  <a14:compatExt spid="_x0000_s19518"/>
                </a:ext>
                <a:ext uri="{FF2B5EF4-FFF2-40B4-BE49-F238E27FC236}">
                  <a16:creationId xmlns:a16="http://schemas.microsoft.com/office/drawing/2014/main" id="{00000000-0008-0000-0000-00003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99</xdr:row>
          <xdr:rowOff>161925</xdr:rowOff>
        </xdr:from>
        <xdr:to>
          <xdr:col>2</xdr:col>
          <xdr:colOff>123825</xdr:colOff>
          <xdr:row>101</xdr:row>
          <xdr:rowOff>19050</xdr:rowOff>
        </xdr:to>
        <xdr:sp macro="" textlink="">
          <xdr:nvSpPr>
            <xdr:cNvPr id="19519" name="Check Box 63" hidden="1">
              <a:extLst>
                <a:ext uri="{63B3BB69-23CF-44E3-9099-C40C66FF867C}">
                  <a14:compatExt spid="_x0000_s19519"/>
                </a:ext>
                <a:ext uri="{FF2B5EF4-FFF2-40B4-BE49-F238E27FC236}">
                  <a16:creationId xmlns:a16="http://schemas.microsoft.com/office/drawing/2014/main" id="{00000000-0008-0000-0000-00003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209550</xdr:colOff>
          <xdr:row>99</xdr:row>
          <xdr:rowOff>161925</xdr:rowOff>
        </xdr:from>
        <xdr:to>
          <xdr:col>11</xdr:col>
          <xdr:colOff>123825</xdr:colOff>
          <xdr:row>101</xdr:row>
          <xdr:rowOff>19050</xdr:rowOff>
        </xdr:to>
        <xdr:sp macro="" textlink="">
          <xdr:nvSpPr>
            <xdr:cNvPr id="19520" name="Check Box 64" hidden="1">
              <a:extLst>
                <a:ext uri="{63B3BB69-23CF-44E3-9099-C40C66FF867C}">
                  <a14:compatExt spid="_x0000_s19520"/>
                </a:ext>
                <a:ext uri="{FF2B5EF4-FFF2-40B4-BE49-F238E27FC236}">
                  <a16:creationId xmlns:a16="http://schemas.microsoft.com/office/drawing/2014/main" id="{00000000-0008-0000-0000-00004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209550</xdr:colOff>
          <xdr:row>99</xdr:row>
          <xdr:rowOff>161925</xdr:rowOff>
        </xdr:from>
        <xdr:to>
          <xdr:col>6</xdr:col>
          <xdr:colOff>123825</xdr:colOff>
          <xdr:row>101</xdr:row>
          <xdr:rowOff>19050</xdr:rowOff>
        </xdr:to>
        <xdr:sp macro="" textlink="">
          <xdr:nvSpPr>
            <xdr:cNvPr id="19521" name="Check Box 65" hidden="1">
              <a:extLst>
                <a:ext uri="{63B3BB69-23CF-44E3-9099-C40C66FF867C}">
                  <a14:compatExt spid="_x0000_s19521"/>
                </a:ext>
                <a:ext uri="{FF2B5EF4-FFF2-40B4-BE49-F238E27FC236}">
                  <a16:creationId xmlns:a16="http://schemas.microsoft.com/office/drawing/2014/main" id="{00000000-0008-0000-0000-00004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209550</xdr:colOff>
          <xdr:row>34</xdr:row>
          <xdr:rowOff>161925</xdr:rowOff>
        </xdr:from>
        <xdr:to>
          <xdr:col>5</xdr:col>
          <xdr:colOff>123825</xdr:colOff>
          <xdr:row>36</xdr:row>
          <xdr:rowOff>19050</xdr:rowOff>
        </xdr:to>
        <xdr:sp macro="" textlink="">
          <xdr:nvSpPr>
            <xdr:cNvPr id="19522" name="Check Box 66" hidden="1">
              <a:extLst>
                <a:ext uri="{63B3BB69-23CF-44E3-9099-C40C66FF867C}">
                  <a14:compatExt spid="_x0000_s19522"/>
                </a:ext>
                <a:ext uri="{FF2B5EF4-FFF2-40B4-BE49-F238E27FC236}">
                  <a16:creationId xmlns:a16="http://schemas.microsoft.com/office/drawing/2014/main" id="{00000000-0008-0000-0000-00004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30</xdr:row>
          <xdr:rowOff>161925</xdr:rowOff>
        </xdr:from>
        <xdr:to>
          <xdr:col>10</xdr:col>
          <xdr:colOff>123825</xdr:colOff>
          <xdr:row>32</xdr:row>
          <xdr:rowOff>19050</xdr:rowOff>
        </xdr:to>
        <xdr:sp macro="" textlink="">
          <xdr:nvSpPr>
            <xdr:cNvPr id="19523" name="Check Box 67" hidden="1">
              <a:extLst>
                <a:ext uri="{63B3BB69-23CF-44E3-9099-C40C66FF867C}">
                  <a14:compatExt spid="_x0000_s19523"/>
                </a:ext>
                <a:ext uri="{FF2B5EF4-FFF2-40B4-BE49-F238E27FC236}">
                  <a16:creationId xmlns:a16="http://schemas.microsoft.com/office/drawing/2014/main" id="{00000000-0008-0000-0000-00004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209550</xdr:colOff>
          <xdr:row>42</xdr:row>
          <xdr:rowOff>161925</xdr:rowOff>
        </xdr:from>
        <xdr:to>
          <xdr:col>7</xdr:col>
          <xdr:colOff>123825</xdr:colOff>
          <xdr:row>44</xdr:row>
          <xdr:rowOff>19050</xdr:rowOff>
        </xdr:to>
        <xdr:sp macro="" textlink="">
          <xdr:nvSpPr>
            <xdr:cNvPr id="19525" name="Check Box 69" hidden="1">
              <a:extLst>
                <a:ext uri="{63B3BB69-23CF-44E3-9099-C40C66FF867C}">
                  <a14:compatExt spid="_x0000_s19525"/>
                </a:ext>
                <a:ext uri="{FF2B5EF4-FFF2-40B4-BE49-F238E27FC236}">
                  <a16:creationId xmlns:a16="http://schemas.microsoft.com/office/drawing/2014/main" id="{00000000-0008-0000-0000-00004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209550</xdr:colOff>
          <xdr:row>42</xdr:row>
          <xdr:rowOff>161925</xdr:rowOff>
        </xdr:from>
        <xdr:to>
          <xdr:col>9</xdr:col>
          <xdr:colOff>123825</xdr:colOff>
          <xdr:row>44</xdr:row>
          <xdr:rowOff>19050</xdr:rowOff>
        </xdr:to>
        <xdr:sp macro="" textlink="">
          <xdr:nvSpPr>
            <xdr:cNvPr id="19526" name="Check Box 70" hidden="1">
              <a:extLst>
                <a:ext uri="{63B3BB69-23CF-44E3-9099-C40C66FF867C}">
                  <a14:compatExt spid="_x0000_s19526"/>
                </a:ext>
                <a:ext uri="{FF2B5EF4-FFF2-40B4-BE49-F238E27FC236}">
                  <a16:creationId xmlns:a16="http://schemas.microsoft.com/office/drawing/2014/main" id="{00000000-0008-0000-0000-00004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209550</xdr:colOff>
          <xdr:row>42</xdr:row>
          <xdr:rowOff>161925</xdr:rowOff>
        </xdr:from>
        <xdr:to>
          <xdr:col>12</xdr:col>
          <xdr:colOff>123825</xdr:colOff>
          <xdr:row>44</xdr:row>
          <xdr:rowOff>19050</xdr:rowOff>
        </xdr:to>
        <xdr:sp macro="" textlink="">
          <xdr:nvSpPr>
            <xdr:cNvPr id="19527" name="Check Box 71" hidden="1">
              <a:extLst>
                <a:ext uri="{63B3BB69-23CF-44E3-9099-C40C66FF867C}">
                  <a14:compatExt spid="_x0000_s19527"/>
                </a:ext>
                <a:ext uri="{FF2B5EF4-FFF2-40B4-BE49-F238E27FC236}">
                  <a16:creationId xmlns:a16="http://schemas.microsoft.com/office/drawing/2014/main" id="{00000000-0008-0000-0000-00004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98</xdr:row>
          <xdr:rowOff>161925</xdr:rowOff>
        </xdr:from>
        <xdr:to>
          <xdr:col>2</xdr:col>
          <xdr:colOff>123825</xdr:colOff>
          <xdr:row>100</xdr:row>
          <xdr:rowOff>19050</xdr:rowOff>
        </xdr:to>
        <xdr:sp macro="" textlink="">
          <xdr:nvSpPr>
            <xdr:cNvPr id="19528" name="Check Box 72" hidden="1">
              <a:extLst>
                <a:ext uri="{63B3BB69-23CF-44E3-9099-C40C66FF867C}">
                  <a14:compatExt spid="_x0000_s19528"/>
                </a:ext>
                <a:ext uri="{FF2B5EF4-FFF2-40B4-BE49-F238E27FC236}">
                  <a16:creationId xmlns:a16="http://schemas.microsoft.com/office/drawing/2014/main" id="{00000000-0008-0000-0000-00004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99</xdr:row>
          <xdr:rowOff>161925</xdr:rowOff>
        </xdr:from>
        <xdr:to>
          <xdr:col>2</xdr:col>
          <xdr:colOff>123825</xdr:colOff>
          <xdr:row>101</xdr:row>
          <xdr:rowOff>19050</xdr:rowOff>
        </xdr:to>
        <xdr:sp macro="" textlink="">
          <xdr:nvSpPr>
            <xdr:cNvPr id="19529" name="Check Box 73" hidden="1">
              <a:extLst>
                <a:ext uri="{63B3BB69-23CF-44E3-9099-C40C66FF867C}">
                  <a14:compatExt spid="_x0000_s19529"/>
                </a:ext>
                <a:ext uri="{FF2B5EF4-FFF2-40B4-BE49-F238E27FC236}">
                  <a16:creationId xmlns:a16="http://schemas.microsoft.com/office/drawing/2014/main" id="{00000000-0008-0000-0000-00004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99</xdr:row>
          <xdr:rowOff>161925</xdr:rowOff>
        </xdr:from>
        <xdr:to>
          <xdr:col>2</xdr:col>
          <xdr:colOff>123825</xdr:colOff>
          <xdr:row>101</xdr:row>
          <xdr:rowOff>19050</xdr:rowOff>
        </xdr:to>
        <xdr:sp macro="" textlink="">
          <xdr:nvSpPr>
            <xdr:cNvPr id="19530" name="Check Box 74" hidden="1">
              <a:extLst>
                <a:ext uri="{63B3BB69-23CF-44E3-9099-C40C66FF867C}">
                  <a14:compatExt spid="_x0000_s19530"/>
                </a:ext>
                <a:ext uri="{FF2B5EF4-FFF2-40B4-BE49-F238E27FC236}">
                  <a16:creationId xmlns:a16="http://schemas.microsoft.com/office/drawing/2014/main" id="{00000000-0008-0000-0000-00004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209550</xdr:colOff>
          <xdr:row>99</xdr:row>
          <xdr:rowOff>161925</xdr:rowOff>
        </xdr:from>
        <xdr:to>
          <xdr:col>11</xdr:col>
          <xdr:colOff>123825</xdr:colOff>
          <xdr:row>101</xdr:row>
          <xdr:rowOff>19050</xdr:rowOff>
        </xdr:to>
        <xdr:sp macro="" textlink="">
          <xdr:nvSpPr>
            <xdr:cNvPr id="19531" name="Check Box 75" hidden="1">
              <a:extLst>
                <a:ext uri="{63B3BB69-23CF-44E3-9099-C40C66FF867C}">
                  <a14:compatExt spid="_x0000_s19531"/>
                </a:ext>
                <a:ext uri="{FF2B5EF4-FFF2-40B4-BE49-F238E27FC236}">
                  <a16:creationId xmlns:a16="http://schemas.microsoft.com/office/drawing/2014/main" id="{00000000-0008-0000-0000-00004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61</xdr:row>
          <xdr:rowOff>171450</xdr:rowOff>
        </xdr:from>
        <xdr:to>
          <xdr:col>1</xdr:col>
          <xdr:colOff>114300</xdr:colOff>
          <xdr:row>63</xdr:row>
          <xdr:rowOff>28575</xdr:rowOff>
        </xdr:to>
        <xdr:sp macro="" textlink="">
          <xdr:nvSpPr>
            <xdr:cNvPr id="19532" name="Check Box 76" hidden="1">
              <a:extLst>
                <a:ext uri="{63B3BB69-23CF-44E3-9099-C40C66FF867C}">
                  <a14:compatExt spid="_x0000_s19532"/>
                </a:ext>
                <a:ext uri="{FF2B5EF4-FFF2-40B4-BE49-F238E27FC236}">
                  <a16:creationId xmlns:a16="http://schemas.microsoft.com/office/drawing/2014/main" id="{00000000-0008-0000-0000-00004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62</xdr:row>
          <xdr:rowOff>171450</xdr:rowOff>
        </xdr:from>
        <xdr:to>
          <xdr:col>1</xdr:col>
          <xdr:colOff>114300</xdr:colOff>
          <xdr:row>64</xdr:row>
          <xdr:rowOff>28575</xdr:rowOff>
        </xdr:to>
        <xdr:sp macro="" textlink="">
          <xdr:nvSpPr>
            <xdr:cNvPr id="19533" name="Check Box 77" hidden="1">
              <a:extLst>
                <a:ext uri="{63B3BB69-23CF-44E3-9099-C40C66FF867C}">
                  <a14:compatExt spid="_x0000_s19533"/>
                </a:ext>
                <a:ext uri="{FF2B5EF4-FFF2-40B4-BE49-F238E27FC236}">
                  <a16:creationId xmlns:a16="http://schemas.microsoft.com/office/drawing/2014/main" id="{00000000-0008-0000-0000-00004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63</xdr:row>
          <xdr:rowOff>171450</xdr:rowOff>
        </xdr:from>
        <xdr:to>
          <xdr:col>1</xdr:col>
          <xdr:colOff>114300</xdr:colOff>
          <xdr:row>65</xdr:row>
          <xdr:rowOff>28575</xdr:rowOff>
        </xdr:to>
        <xdr:sp macro="" textlink="">
          <xdr:nvSpPr>
            <xdr:cNvPr id="19534" name="Check Box 78" hidden="1">
              <a:extLst>
                <a:ext uri="{63B3BB69-23CF-44E3-9099-C40C66FF867C}">
                  <a14:compatExt spid="_x0000_s19534"/>
                </a:ext>
                <a:ext uri="{FF2B5EF4-FFF2-40B4-BE49-F238E27FC236}">
                  <a16:creationId xmlns:a16="http://schemas.microsoft.com/office/drawing/2014/main" id="{00000000-0008-0000-0000-00004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209550</xdr:colOff>
          <xdr:row>60</xdr:row>
          <xdr:rowOff>161925</xdr:rowOff>
        </xdr:from>
        <xdr:to>
          <xdr:col>1</xdr:col>
          <xdr:colOff>123825</xdr:colOff>
          <xdr:row>62</xdr:row>
          <xdr:rowOff>19050</xdr:rowOff>
        </xdr:to>
        <xdr:sp macro="" textlink="">
          <xdr:nvSpPr>
            <xdr:cNvPr id="19535" name="Check Box 79" hidden="1">
              <a:extLst>
                <a:ext uri="{63B3BB69-23CF-44E3-9099-C40C66FF867C}">
                  <a14:compatExt spid="_x0000_s19535"/>
                </a:ext>
                <a:ext uri="{FF2B5EF4-FFF2-40B4-BE49-F238E27FC236}">
                  <a16:creationId xmlns:a16="http://schemas.microsoft.com/office/drawing/2014/main" id="{00000000-0008-0000-0000-00004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61</xdr:row>
          <xdr:rowOff>171450</xdr:rowOff>
        </xdr:from>
        <xdr:to>
          <xdr:col>1</xdr:col>
          <xdr:colOff>114300</xdr:colOff>
          <xdr:row>63</xdr:row>
          <xdr:rowOff>28575</xdr:rowOff>
        </xdr:to>
        <xdr:sp macro="" textlink="">
          <xdr:nvSpPr>
            <xdr:cNvPr id="19536" name="Check Box 80" hidden="1">
              <a:extLst>
                <a:ext uri="{63B3BB69-23CF-44E3-9099-C40C66FF867C}">
                  <a14:compatExt spid="_x0000_s19536"/>
                </a:ext>
                <a:ext uri="{FF2B5EF4-FFF2-40B4-BE49-F238E27FC236}">
                  <a16:creationId xmlns:a16="http://schemas.microsoft.com/office/drawing/2014/main" id="{00000000-0008-0000-0000-00005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209550</xdr:colOff>
          <xdr:row>61</xdr:row>
          <xdr:rowOff>161925</xdr:rowOff>
        </xdr:from>
        <xdr:to>
          <xdr:col>1</xdr:col>
          <xdr:colOff>123825</xdr:colOff>
          <xdr:row>63</xdr:row>
          <xdr:rowOff>19050</xdr:rowOff>
        </xdr:to>
        <xdr:sp macro="" textlink="">
          <xdr:nvSpPr>
            <xdr:cNvPr id="19537" name="Check Box 81" hidden="1">
              <a:extLst>
                <a:ext uri="{63B3BB69-23CF-44E3-9099-C40C66FF867C}">
                  <a14:compatExt spid="_x0000_s19537"/>
                </a:ext>
                <a:ext uri="{FF2B5EF4-FFF2-40B4-BE49-F238E27FC236}">
                  <a16:creationId xmlns:a16="http://schemas.microsoft.com/office/drawing/2014/main" id="{00000000-0008-0000-0000-00005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62</xdr:row>
          <xdr:rowOff>171450</xdr:rowOff>
        </xdr:from>
        <xdr:to>
          <xdr:col>1</xdr:col>
          <xdr:colOff>114300</xdr:colOff>
          <xdr:row>64</xdr:row>
          <xdr:rowOff>28575</xdr:rowOff>
        </xdr:to>
        <xdr:sp macro="" textlink="">
          <xdr:nvSpPr>
            <xdr:cNvPr id="19538" name="Check Box 82" hidden="1">
              <a:extLst>
                <a:ext uri="{63B3BB69-23CF-44E3-9099-C40C66FF867C}">
                  <a14:compatExt spid="_x0000_s19538"/>
                </a:ext>
                <a:ext uri="{FF2B5EF4-FFF2-40B4-BE49-F238E27FC236}">
                  <a16:creationId xmlns:a16="http://schemas.microsoft.com/office/drawing/2014/main" id="{00000000-0008-0000-0000-00005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209550</xdr:colOff>
          <xdr:row>62</xdr:row>
          <xdr:rowOff>161925</xdr:rowOff>
        </xdr:from>
        <xdr:to>
          <xdr:col>1</xdr:col>
          <xdr:colOff>123825</xdr:colOff>
          <xdr:row>64</xdr:row>
          <xdr:rowOff>19050</xdr:rowOff>
        </xdr:to>
        <xdr:sp macro="" textlink="">
          <xdr:nvSpPr>
            <xdr:cNvPr id="19539" name="Check Box 83" hidden="1">
              <a:extLst>
                <a:ext uri="{63B3BB69-23CF-44E3-9099-C40C66FF867C}">
                  <a14:compatExt spid="_x0000_s19539"/>
                </a:ext>
                <a:ext uri="{FF2B5EF4-FFF2-40B4-BE49-F238E27FC236}">
                  <a16:creationId xmlns:a16="http://schemas.microsoft.com/office/drawing/2014/main" id="{00000000-0008-0000-0000-00005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63</xdr:row>
          <xdr:rowOff>171450</xdr:rowOff>
        </xdr:from>
        <xdr:to>
          <xdr:col>1</xdr:col>
          <xdr:colOff>114300</xdr:colOff>
          <xdr:row>65</xdr:row>
          <xdr:rowOff>28575</xdr:rowOff>
        </xdr:to>
        <xdr:sp macro="" textlink="">
          <xdr:nvSpPr>
            <xdr:cNvPr id="19540" name="Check Box 84" hidden="1">
              <a:extLst>
                <a:ext uri="{63B3BB69-23CF-44E3-9099-C40C66FF867C}">
                  <a14:compatExt spid="_x0000_s19540"/>
                </a:ext>
                <a:ext uri="{FF2B5EF4-FFF2-40B4-BE49-F238E27FC236}">
                  <a16:creationId xmlns:a16="http://schemas.microsoft.com/office/drawing/2014/main" id="{00000000-0008-0000-0000-00005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209550</xdr:colOff>
          <xdr:row>63</xdr:row>
          <xdr:rowOff>161925</xdr:rowOff>
        </xdr:from>
        <xdr:to>
          <xdr:col>1</xdr:col>
          <xdr:colOff>123825</xdr:colOff>
          <xdr:row>65</xdr:row>
          <xdr:rowOff>19050</xdr:rowOff>
        </xdr:to>
        <xdr:sp macro="" textlink="">
          <xdr:nvSpPr>
            <xdr:cNvPr id="19541" name="Check Box 85" hidden="1">
              <a:extLst>
                <a:ext uri="{63B3BB69-23CF-44E3-9099-C40C66FF867C}">
                  <a14:compatExt spid="_x0000_s19541"/>
                </a:ext>
                <a:ext uri="{FF2B5EF4-FFF2-40B4-BE49-F238E27FC236}">
                  <a16:creationId xmlns:a16="http://schemas.microsoft.com/office/drawing/2014/main" id="{00000000-0008-0000-0000-00005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68" Type="http://schemas.openxmlformats.org/officeDocument/2006/relationships/ctrlProp" Target="../ctrlProps/ctrlProp65.xml"/><Relationship Id="rId76" Type="http://schemas.openxmlformats.org/officeDocument/2006/relationships/ctrlProp" Target="../ctrlProps/ctrlProp73.xml"/><Relationship Id="rId84" Type="http://schemas.openxmlformats.org/officeDocument/2006/relationships/ctrlProp" Target="../ctrlProps/ctrlProp81.xml"/><Relationship Id="rId7" Type="http://schemas.openxmlformats.org/officeDocument/2006/relationships/ctrlProp" Target="../ctrlProps/ctrlProp4.xml"/><Relationship Id="rId71" Type="http://schemas.openxmlformats.org/officeDocument/2006/relationships/ctrlProp" Target="../ctrlProps/ctrlProp68.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74" Type="http://schemas.openxmlformats.org/officeDocument/2006/relationships/ctrlProp" Target="../ctrlProps/ctrlProp71.xml"/><Relationship Id="rId79" Type="http://schemas.openxmlformats.org/officeDocument/2006/relationships/ctrlProp" Target="../ctrlProps/ctrlProp76.xml"/><Relationship Id="rId87" Type="http://schemas.openxmlformats.org/officeDocument/2006/relationships/ctrlProp" Target="../ctrlProps/ctrlProp84.xml"/><Relationship Id="rId5" Type="http://schemas.openxmlformats.org/officeDocument/2006/relationships/ctrlProp" Target="../ctrlProps/ctrlProp2.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85" Type="http://schemas.openxmlformats.org/officeDocument/2006/relationships/ctrlProp" Target="../ctrlProps/ctrlProp82.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omments" Target="../comments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6"/>
  <dimension ref="A1:AP131"/>
  <sheetViews>
    <sheetView tabSelected="1" topLeftCell="A64" zoomScaleNormal="100" workbookViewId="0">
      <selection activeCell="B88" sqref="B88:R88"/>
    </sheetView>
  </sheetViews>
  <sheetFormatPr defaultColWidth="9" defaultRowHeight="14.25" outlineLevelCol="1"/>
  <cols>
    <col min="1" max="17" width="5.1328125" style="17" customWidth="1"/>
    <col min="18" max="18" width="5.86328125" style="17" customWidth="1"/>
    <col min="19" max="19" width="5.1328125" style="17" customWidth="1"/>
    <col min="20" max="20" width="5.1328125" style="17" customWidth="1" outlineLevel="1"/>
    <col min="21" max="24" width="9.86328125" style="17" customWidth="1" outlineLevel="1"/>
    <col min="25" max="25" width="7.59765625" style="17" customWidth="1" outlineLevel="1"/>
    <col min="26" max="26" width="13.86328125" style="17" customWidth="1" outlineLevel="1"/>
    <col min="27" max="27" width="11" style="17" customWidth="1" outlineLevel="1"/>
    <col min="28" max="28" width="15.265625" style="17" customWidth="1" outlineLevel="1"/>
    <col min="29" max="29" width="7.46484375" style="17" customWidth="1" outlineLevel="1"/>
    <col min="30" max="30" width="5.1328125" style="17" customWidth="1" outlineLevel="1"/>
    <col min="31" max="31" width="16.265625" style="17" customWidth="1" outlineLevel="1"/>
    <col min="32" max="36" width="5.1328125" style="17" customWidth="1" outlineLevel="1"/>
    <col min="37" max="41" width="9" style="17" customWidth="1" outlineLevel="1"/>
    <col min="42" max="16384" width="9" style="17"/>
  </cols>
  <sheetData>
    <row r="1" spans="1:41">
      <c r="A1" s="15" t="s">
        <v>4896</v>
      </c>
      <c r="B1" s="16"/>
      <c r="C1" s="16"/>
      <c r="D1" s="16"/>
      <c r="E1" s="16"/>
      <c r="F1" s="16"/>
      <c r="G1" s="16"/>
      <c r="H1" s="16"/>
      <c r="I1" s="16"/>
      <c r="J1" s="16"/>
      <c r="K1" s="16"/>
      <c r="L1" s="16"/>
      <c r="M1" s="16"/>
      <c r="N1" s="16"/>
      <c r="O1" s="16"/>
      <c r="P1" s="16"/>
      <c r="Q1" s="16"/>
      <c r="R1" s="16"/>
      <c r="T1" s="18"/>
      <c r="U1" s="19" t="str">
        <f>CONCATENATE(I3,H4,I4,J4,K4,L4,"日")</f>
        <v>昭和年月日</v>
      </c>
      <c r="V1" s="18"/>
      <c r="W1" s="18"/>
      <c r="X1" s="18"/>
      <c r="Y1" s="18"/>
      <c r="Z1" s="18"/>
      <c r="AA1" s="18"/>
      <c r="AB1" s="3"/>
      <c r="AC1" s="20"/>
      <c r="AD1" s="18">
        <v>1</v>
      </c>
      <c r="AE1" s="18"/>
      <c r="AF1" s="18"/>
      <c r="AG1" s="18" t="s">
        <v>5027</v>
      </c>
      <c r="AH1" s="18" t="s">
        <v>5026</v>
      </c>
      <c r="AI1" s="18"/>
      <c r="AJ1" s="18"/>
      <c r="AK1" s="18"/>
      <c r="AL1" s="18"/>
      <c r="AM1" s="18" t="s">
        <v>4977</v>
      </c>
      <c r="AN1" s="18">
        <v>1</v>
      </c>
      <c r="AO1" s="17" t="b">
        <v>0</v>
      </c>
    </row>
    <row r="2" spans="1:41" ht="18.75">
      <c r="A2" s="21"/>
      <c r="B2" s="138" t="s">
        <v>44</v>
      </c>
      <c r="C2" s="138"/>
      <c r="D2" s="138"/>
      <c r="E2" s="138"/>
      <c r="F2" s="138"/>
      <c r="G2" s="138"/>
      <c r="H2" s="138"/>
      <c r="I2" s="138"/>
      <c r="J2" s="138"/>
      <c r="K2" s="138"/>
      <c r="L2" s="138"/>
      <c r="M2" s="138"/>
      <c r="N2" s="138"/>
      <c r="O2" s="138"/>
      <c r="P2" s="138"/>
      <c r="Q2" s="138"/>
      <c r="R2" s="138"/>
      <c r="S2" s="21"/>
      <c r="T2" s="18"/>
      <c r="U2" s="18" t="s">
        <v>48</v>
      </c>
      <c r="V2" s="18" t="str">
        <f>I7</f>
        <v>急性一過性精神病性障害</v>
      </c>
      <c r="W2" s="18" t="str">
        <f>VLOOKUP(V2,'病名リスト(2)'!$B$1:$C$139,2,0)</f>
        <v>Ｆ23</v>
      </c>
      <c r="X2" s="18"/>
      <c r="Y2" s="18"/>
      <c r="Z2" s="18"/>
      <c r="AA2" s="22" t="s">
        <v>49</v>
      </c>
      <c r="AB2" s="22"/>
      <c r="AC2" s="18"/>
      <c r="AD2" s="18">
        <v>2</v>
      </c>
      <c r="AE2" s="18"/>
      <c r="AF2" s="18"/>
      <c r="AG2" s="22" t="s">
        <v>50</v>
      </c>
      <c r="AH2" s="22" t="s">
        <v>50</v>
      </c>
      <c r="AI2" s="18"/>
      <c r="AJ2" s="18"/>
      <c r="AK2" s="18"/>
      <c r="AL2" s="18"/>
      <c r="AM2" s="18"/>
      <c r="AN2" s="18">
        <v>2</v>
      </c>
      <c r="AO2" s="17" t="b">
        <v>0</v>
      </c>
    </row>
    <row r="3" spans="1:41" ht="19.5" customHeight="1">
      <c r="A3" s="114" t="s">
        <v>0</v>
      </c>
      <c r="B3" s="114"/>
      <c r="C3" s="139"/>
      <c r="D3" s="139"/>
      <c r="E3" s="139"/>
      <c r="F3" s="139"/>
      <c r="G3" s="139"/>
      <c r="H3" s="23"/>
      <c r="I3" s="10" t="s">
        <v>3992</v>
      </c>
      <c r="J3" s="7"/>
      <c r="K3" s="7"/>
      <c r="L3" s="7"/>
      <c r="M3" s="140" t="s">
        <v>111</v>
      </c>
      <c r="N3" s="142" t="e">
        <f ca="1">DATEDIF(U1,O107,"Y")</f>
        <v>#VALUE!</v>
      </c>
      <c r="O3" s="144" t="s">
        <v>4</v>
      </c>
      <c r="P3" s="145"/>
      <c r="Q3" s="145"/>
      <c r="R3" s="145"/>
      <c r="S3" s="146"/>
      <c r="T3" s="18"/>
      <c r="U3" s="18" t="s">
        <v>51</v>
      </c>
      <c r="V3" s="18" t="str">
        <f>I8</f>
        <v xml:space="preserve"> </v>
      </c>
      <c r="W3" s="18" t="e">
        <f>VLOOKUP(V3,'病名リスト(2)'!B1:C139,2,0)</f>
        <v>#N/A</v>
      </c>
      <c r="X3" s="18"/>
      <c r="Y3" s="18"/>
      <c r="Z3" s="18"/>
      <c r="AA3" s="22" t="s">
        <v>52</v>
      </c>
      <c r="AB3" s="22"/>
      <c r="AC3" s="18"/>
      <c r="AD3" s="18">
        <v>3</v>
      </c>
      <c r="AE3" s="18"/>
      <c r="AF3" s="18"/>
      <c r="AG3" s="22" t="s">
        <v>127</v>
      </c>
      <c r="AH3" s="22" t="s">
        <v>4983</v>
      </c>
      <c r="AI3" s="18"/>
      <c r="AJ3" s="18"/>
      <c r="AK3" s="18"/>
      <c r="AL3" s="18"/>
      <c r="AM3" s="18"/>
      <c r="AN3" s="18">
        <v>3</v>
      </c>
      <c r="AO3" s="17" t="b">
        <v>0</v>
      </c>
    </row>
    <row r="4" spans="1:41" ht="19.5" customHeight="1">
      <c r="A4" s="114"/>
      <c r="B4" s="114"/>
      <c r="C4" s="139"/>
      <c r="D4" s="139"/>
      <c r="E4" s="139"/>
      <c r="F4" s="139"/>
      <c r="G4" s="139"/>
      <c r="H4" s="24"/>
      <c r="I4" s="9" t="s">
        <v>112</v>
      </c>
      <c r="J4" s="25"/>
      <c r="K4" s="9" t="s">
        <v>113</v>
      </c>
      <c r="L4" s="25"/>
      <c r="M4" s="141"/>
      <c r="N4" s="143"/>
      <c r="O4" s="80"/>
      <c r="P4" s="80"/>
      <c r="Q4" s="80"/>
      <c r="R4" s="80"/>
      <c r="S4" s="147"/>
      <c r="T4" s="18"/>
      <c r="U4" s="18"/>
      <c r="V4" s="18"/>
      <c r="W4" s="18"/>
      <c r="X4" s="18"/>
      <c r="Y4" s="18"/>
      <c r="Z4" s="18"/>
      <c r="AA4" s="22" t="s">
        <v>53</v>
      </c>
      <c r="AB4" s="22"/>
      <c r="AC4" s="18"/>
      <c r="AD4" s="18">
        <v>4</v>
      </c>
      <c r="AE4" s="18"/>
      <c r="AF4" s="18"/>
      <c r="AG4" s="22" t="s">
        <v>54</v>
      </c>
      <c r="AH4" s="22" t="s">
        <v>127</v>
      </c>
      <c r="AI4" s="18"/>
      <c r="AJ4" s="18"/>
      <c r="AK4" s="18"/>
      <c r="AL4" s="18"/>
      <c r="AM4" s="18"/>
      <c r="AN4" s="18">
        <v>4</v>
      </c>
      <c r="AO4" s="17" t="b">
        <v>0</v>
      </c>
    </row>
    <row r="5" spans="1:41" ht="19.5" customHeight="1">
      <c r="A5" s="114" t="s">
        <v>1</v>
      </c>
      <c r="B5" s="114"/>
      <c r="C5" s="115" t="s">
        <v>55</v>
      </c>
      <c r="D5" s="116"/>
      <c r="E5" s="116"/>
      <c r="F5" s="119" t="s">
        <v>566</v>
      </c>
      <c r="G5" s="119"/>
      <c r="H5" s="119"/>
      <c r="I5" s="119"/>
      <c r="J5" s="119"/>
      <c r="K5" s="119"/>
      <c r="L5" s="120"/>
      <c r="M5" s="121"/>
      <c r="N5" s="121"/>
      <c r="O5" s="121"/>
      <c r="P5" s="121"/>
      <c r="Q5" s="121"/>
      <c r="R5" s="121"/>
      <c r="S5" s="122"/>
      <c r="T5" s="77" t="s">
        <v>5014</v>
      </c>
      <c r="U5" s="77"/>
      <c r="V5" s="77"/>
      <c r="W5" s="77"/>
      <c r="X5" s="77"/>
      <c r="Y5" s="77"/>
      <c r="Z5" s="78"/>
      <c r="AA5" s="22" t="s">
        <v>55</v>
      </c>
      <c r="AB5" s="22"/>
      <c r="AC5" s="18"/>
      <c r="AD5" s="18">
        <v>5</v>
      </c>
      <c r="AE5" s="18"/>
      <c r="AF5" s="18"/>
      <c r="AG5" s="22" t="s">
        <v>145</v>
      </c>
      <c r="AH5" s="22" t="s">
        <v>54</v>
      </c>
      <c r="AI5" s="18"/>
      <c r="AJ5" s="18"/>
      <c r="AK5" s="18"/>
      <c r="AL5" s="18"/>
      <c r="AM5" s="18"/>
      <c r="AN5" s="18">
        <v>5</v>
      </c>
      <c r="AO5" s="17" t="b">
        <v>0</v>
      </c>
    </row>
    <row r="6" spans="1:41" ht="19.5" customHeight="1">
      <c r="A6" s="114"/>
      <c r="B6" s="114"/>
      <c r="C6" s="117"/>
      <c r="D6" s="118"/>
      <c r="E6" s="118"/>
      <c r="F6" s="79"/>
      <c r="G6" s="79"/>
      <c r="H6" s="79"/>
      <c r="I6" s="79"/>
      <c r="J6" s="79"/>
      <c r="K6" s="79"/>
      <c r="L6" s="123"/>
      <c r="M6" s="123"/>
      <c r="N6" s="123"/>
      <c r="O6" s="123"/>
      <c r="P6" s="123"/>
      <c r="Q6" s="123"/>
      <c r="R6" s="123"/>
      <c r="S6" s="124"/>
      <c r="T6" s="77" t="s">
        <v>4853</v>
      </c>
      <c r="U6" s="77"/>
      <c r="V6" s="77"/>
      <c r="W6" s="77"/>
      <c r="X6" s="77"/>
      <c r="Y6" s="77"/>
      <c r="Z6" s="78"/>
      <c r="AA6" s="22" t="s">
        <v>57</v>
      </c>
      <c r="AB6" s="22"/>
      <c r="AC6" s="18"/>
      <c r="AD6" s="18">
        <v>6</v>
      </c>
      <c r="AE6" s="18"/>
      <c r="AF6" s="18"/>
      <c r="AG6" s="22" t="s">
        <v>58</v>
      </c>
      <c r="AH6" s="22" t="s">
        <v>145</v>
      </c>
      <c r="AI6" s="18"/>
      <c r="AJ6" s="18"/>
      <c r="AK6" s="18"/>
      <c r="AL6" s="18"/>
      <c r="AM6" s="18"/>
      <c r="AN6" s="18">
        <v>6</v>
      </c>
      <c r="AO6" s="17" t="b">
        <v>0</v>
      </c>
    </row>
    <row r="7" spans="1:41" ht="26.25" customHeight="1">
      <c r="A7" s="23" t="s">
        <v>37</v>
      </c>
      <c r="B7" s="7"/>
      <c r="C7" s="7"/>
      <c r="D7" s="26"/>
      <c r="E7" s="125" t="s">
        <v>4856</v>
      </c>
      <c r="F7" s="126"/>
      <c r="G7" s="126"/>
      <c r="H7" s="27" t="s">
        <v>127</v>
      </c>
      <c r="I7" s="127" t="s">
        <v>16</v>
      </c>
      <c r="J7" s="128"/>
      <c r="K7" s="128"/>
      <c r="L7" s="128"/>
      <c r="M7" s="128"/>
      <c r="N7" s="128"/>
      <c r="O7" s="26" t="s">
        <v>2</v>
      </c>
      <c r="P7" s="23"/>
      <c r="Q7" s="7" t="s">
        <v>4888</v>
      </c>
      <c r="R7" s="10" t="str">
        <f>W2</f>
        <v>Ｆ23</v>
      </c>
      <c r="S7" s="28" t="s">
        <v>4823</v>
      </c>
      <c r="T7" s="77" t="s">
        <v>4854</v>
      </c>
      <c r="U7" s="77"/>
      <c r="V7" s="77"/>
      <c r="W7" s="77"/>
      <c r="X7" s="77"/>
      <c r="Y7" s="77"/>
      <c r="Z7" s="78"/>
      <c r="AA7" s="22" t="s">
        <v>59</v>
      </c>
      <c r="AB7" s="22"/>
      <c r="AC7" s="18"/>
      <c r="AD7" s="18">
        <v>7</v>
      </c>
      <c r="AE7" s="18"/>
      <c r="AF7" s="18"/>
      <c r="AG7" s="22" t="s">
        <v>60</v>
      </c>
      <c r="AH7" s="22" t="s">
        <v>58</v>
      </c>
      <c r="AI7" s="18"/>
      <c r="AJ7" s="18"/>
      <c r="AK7" s="18"/>
      <c r="AL7" s="18"/>
      <c r="AM7" s="18"/>
      <c r="AN7" s="18">
        <v>7</v>
      </c>
      <c r="AO7" s="17" t="b">
        <v>0</v>
      </c>
    </row>
    <row r="8" spans="1:41" ht="26.25" customHeight="1">
      <c r="A8" s="129" t="s">
        <v>45</v>
      </c>
      <c r="B8" s="101"/>
      <c r="C8" s="101"/>
      <c r="D8" s="130"/>
      <c r="E8" s="131" t="s">
        <v>4857</v>
      </c>
      <c r="F8" s="132"/>
      <c r="G8" s="132"/>
      <c r="H8" s="29"/>
      <c r="I8" s="133" t="s">
        <v>5141</v>
      </c>
      <c r="J8" s="109"/>
      <c r="K8" s="109"/>
      <c r="L8" s="109"/>
      <c r="M8" s="109"/>
      <c r="N8" s="109"/>
      <c r="O8" s="30" t="s">
        <v>2</v>
      </c>
      <c r="P8" s="31"/>
      <c r="Q8" s="8" t="s">
        <v>4888</v>
      </c>
      <c r="R8" s="13" t="e">
        <f>W3</f>
        <v>#N/A</v>
      </c>
      <c r="S8" s="32" t="s">
        <v>4823</v>
      </c>
      <c r="T8" s="18"/>
      <c r="U8" s="18"/>
      <c r="V8" s="18"/>
      <c r="W8" s="18"/>
      <c r="X8" s="18"/>
      <c r="Y8" s="18"/>
      <c r="Z8" s="18"/>
      <c r="AA8" s="22" t="s">
        <v>61</v>
      </c>
      <c r="AB8" s="22"/>
      <c r="AC8" s="18"/>
      <c r="AD8" s="18">
        <v>8</v>
      </c>
      <c r="AE8" s="18"/>
      <c r="AF8" s="18"/>
      <c r="AG8" s="22" t="s">
        <v>5003</v>
      </c>
      <c r="AH8" s="22" t="s">
        <v>60</v>
      </c>
      <c r="AI8" s="18"/>
      <c r="AJ8" s="18"/>
      <c r="AK8" s="18"/>
      <c r="AL8" s="18"/>
      <c r="AM8" s="18"/>
      <c r="AN8" s="18">
        <v>8</v>
      </c>
      <c r="AO8" s="17" t="b">
        <v>0</v>
      </c>
    </row>
    <row r="9" spans="1:41" ht="26.25" customHeight="1">
      <c r="A9" s="129"/>
      <c r="B9" s="101"/>
      <c r="C9" s="101"/>
      <c r="D9" s="130"/>
      <c r="E9" s="33" t="s">
        <v>4887</v>
      </c>
      <c r="F9" s="34"/>
      <c r="G9" s="134"/>
      <c r="H9" s="135"/>
      <c r="I9" s="135"/>
      <c r="J9" s="135"/>
      <c r="K9" s="135"/>
      <c r="L9" s="135"/>
      <c r="M9" s="9" t="s">
        <v>4968</v>
      </c>
      <c r="N9" s="25"/>
      <c r="P9" s="76"/>
      <c r="Q9" s="5" t="s">
        <v>4967</v>
      </c>
      <c r="R9" s="25"/>
      <c r="S9" s="35" t="s">
        <v>4823</v>
      </c>
      <c r="T9" s="18"/>
      <c r="U9" s="18"/>
      <c r="V9" s="18"/>
      <c r="W9" s="18"/>
      <c r="X9" s="18"/>
      <c r="Y9" s="18"/>
      <c r="Z9" s="18"/>
      <c r="AA9" s="22" t="s">
        <v>63</v>
      </c>
      <c r="AB9" s="22"/>
      <c r="AC9" s="18"/>
      <c r="AD9" s="18">
        <v>9</v>
      </c>
      <c r="AE9" s="18"/>
      <c r="AF9" s="18"/>
      <c r="AG9" s="22" t="s">
        <v>64</v>
      </c>
      <c r="AH9" s="22" t="s">
        <v>5003</v>
      </c>
      <c r="AI9" s="18"/>
      <c r="AJ9" s="18"/>
      <c r="AK9" s="18"/>
      <c r="AL9" s="18"/>
      <c r="AM9" s="18"/>
      <c r="AN9" s="18">
        <v>9</v>
      </c>
      <c r="AO9" s="17" t="b">
        <v>0</v>
      </c>
    </row>
    <row r="10" spans="1:41" ht="26.25" customHeight="1">
      <c r="A10" s="23" t="s">
        <v>40</v>
      </c>
      <c r="B10" s="7"/>
      <c r="C10" s="7"/>
      <c r="D10" s="26"/>
      <c r="E10" s="36" t="s">
        <v>41</v>
      </c>
      <c r="F10" s="36"/>
      <c r="G10" s="36"/>
      <c r="H10" s="23"/>
      <c r="I10" s="7"/>
      <c r="J10" s="7"/>
      <c r="K10" s="7" t="s">
        <v>110</v>
      </c>
      <c r="L10" s="10"/>
      <c r="M10" s="7" t="s">
        <v>112</v>
      </c>
      <c r="N10" s="10"/>
      <c r="O10" s="7" t="s">
        <v>113</v>
      </c>
      <c r="P10" s="10"/>
      <c r="Q10" s="37" t="s">
        <v>4822</v>
      </c>
      <c r="R10" s="37"/>
      <c r="S10" s="38"/>
      <c r="T10" s="18"/>
      <c r="U10" s="18"/>
      <c r="V10" s="18"/>
      <c r="W10" s="18"/>
      <c r="X10" s="18"/>
      <c r="Y10" s="18"/>
      <c r="Z10" s="18"/>
      <c r="AA10" s="22" t="s">
        <v>65</v>
      </c>
      <c r="AB10" s="22"/>
      <c r="AC10" s="18"/>
      <c r="AD10" s="18">
        <v>10</v>
      </c>
      <c r="AE10" s="18"/>
      <c r="AF10" s="18"/>
      <c r="AG10" s="22" t="s">
        <v>66</v>
      </c>
      <c r="AH10" s="22" t="s">
        <v>64</v>
      </c>
      <c r="AI10" s="18"/>
      <c r="AJ10" s="18"/>
      <c r="AK10" s="18"/>
      <c r="AL10" s="18"/>
      <c r="AM10" s="18"/>
      <c r="AN10" s="18">
        <v>10</v>
      </c>
      <c r="AO10" s="17" t="b">
        <v>0</v>
      </c>
    </row>
    <row r="11" spans="1:41" ht="26.25" customHeight="1">
      <c r="A11" s="39"/>
      <c r="B11" s="9"/>
      <c r="C11" s="9"/>
      <c r="D11" s="40"/>
      <c r="E11" s="136" t="s">
        <v>42</v>
      </c>
      <c r="F11" s="137"/>
      <c r="G11" s="137"/>
      <c r="H11" s="137"/>
      <c r="I11" s="137"/>
      <c r="J11" s="137"/>
      <c r="K11" s="9" t="s">
        <v>110</v>
      </c>
      <c r="L11" s="25"/>
      <c r="M11" s="9" t="s">
        <v>112</v>
      </c>
      <c r="N11" s="25"/>
      <c r="O11" s="9" t="s">
        <v>113</v>
      </c>
      <c r="P11" s="25"/>
      <c r="Q11" s="41" t="s">
        <v>4822</v>
      </c>
      <c r="R11" s="41"/>
      <c r="S11" s="42"/>
      <c r="T11" s="18"/>
      <c r="U11" s="18"/>
      <c r="V11" s="18"/>
      <c r="W11" s="18"/>
      <c r="X11" s="18"/>
      <c r="Y11" s="18"/>
      <c r="Z11" s="18"/>
      <c r="AA11" s="22" t="s">
        <v>67</v>
      </c>
      <c r="AB11" s="22"/>
      <c r="AC11" s="18"/>
      <c r="AD11" s="18">
        <v>11</v>
      </c>
      <c r="AE11" s="18"/>
      <c r="AF11" s="18"/>
      <c r="AG11" s="22" t="s">
        <v>5004</v>
      </c>
      <c r="AH11" s="22" t="s">
        <v>66</v>
      </c>
      <c r="AI11" s="18"/>
      <c r="AJ11" s="18"/>
      <c r="AK11" s="18"/>
      <c r="AL11" s="18"/>
      <c r="AM11" s="18"/>
      <c r="AN11" s="18">
        <v>11</v>
      </c>
      <c r="AO11" s="17" t="b">
        <v>0</v>
      </c>
    </row>
    <row r="12" spans="1:41" ht="30" customHeight="1">
      <c r="A12" s="112" t="s">
        <v>4858</v>
      </c>
      <c r="B12" s="113"/>
      <c r="C12" s="113"/>
      <c r="D12" s="113"/>
      <c r="E12" s="23" t="s">
        <v>4824</v>
      </c>
      <c r="F12" s="7"/>
      <c r="G12" s="7"/>
      <c r="H12" s="7" t="s">
        <v>110</v>
      </c>
      <c r="I12" s="10"/>
      <c r="J12" s="7" t="s">
        <v>112</v>
      </c>
      <c r="K12" s="10"/>
      <c r="L12" s="7" t="s">
        <v>113</v>
      </c>
      <c r="M12" s="7" t="s">
        <v>4825</v>
      </c>
      <c r="N12" s="7"/>
      <c r="O12" s="7"/>
      <c r="P12" s="7"/>
      <c r="Q12" s="7"/>
      <c r="R12" s="7"/>
      <c r="S12" s="26"/>
      <c r="T12" s="18"/>
      <c r="U12" s="18"/>
      <c r="V12" s="18"/>
      <c r="W12" s="18"/>
      <c r="X12" s="18"/>
      <c r="Y12" s="18"/>
      <c r="Z12" s="18"/>
      <c r="AA12" s="22" t="s">
        <v>69</v>
      </c>
      <c r="AB12" s="22"/>
      <c r="AC12" s="18"/>
      <c r="AD12" s="18">
        <v>12</v>
      </c>
      <c r="AE12" s="18"/>
      <c r="AF12" s="18"/>
      <c r="AG12" s="22"/>
      <c r="AH12" s="22" t="s">
        <v>5004</v>
      </c>
      <c r="AI12" s="18"/>
      <c r="AJ12" s="18"/>
      <c r="AK12" s="18"/>
      <c r="AL12" s="18"/>
      <c r="AM12" s="18"/>
      <c r="AN12" s="18">
        <v>12</v>
      </c>
      <c r="AO12" s="17" t="b">
        <v>0</v>
      </c>
    </row>
    <row r="13" spans="1:41" ht="50.25" customHeight="1">
      <c r="A13" s="100" t="s">
        <v>4969</v>
      </c>
      <c r="B13" s="101"/>
      <c r="C13" s="101"/>
      <c r="D13" s="101"/>
      <c r="E13" s="102"/>
      <c r="F13" s="103"/>
      <c r="G13" s="103"/>
      <c r="H13" s="103"/>
      <c r="I13" s="103"/>
      <c r="J13" s="103"/>
      <c r="K13" s="103"/>
      <c r="L13" s="103"/>
      <c r="M13" s="103"/>
      <c r="N13" s="103"/>
      <c r="O13" s="103"/>
      <c r="P13" s="103"/>
      <c r="Q13" s="103"/>
      <c r="R13" s="103"/>
      <c r="S13" s="104"/>
      <c r="T13" s="18"/>
      <c r="U13" s="18"/>
      <c r="V13" s="18"/>
      <c r="W13" s="18"/>
      <c r="X13" s="18"/>
      <c r="Y13" s="18"/>
      <c r="Z13" s="18"/>
      <c r="AA13" s="22" t="s">
        <v>70</v>
      </c>
      <c r="AB13" s="22"/>
      <c r="AC13" s="18"/>
      <c r="AD13" s="18">
        <v>13</v>
      </c>
      <c r="AE13" s="18"/>
      <c r="AF13" s="18"/>
      <c r="AG13" s="18"/>
      <c r="AH13" s="18"/>
      <c r="AI13" s="18"/>
      <c r="AJ13" s="18"/>
      <c r="AK13" s="18"/>
      <c r="AL13" s="18"/>
      <c r="AM13" s="18"/>
      <c r="AN13" s="18">
        <v>13</v>
      </c>
      <c r="AO13" s="17" t="b">
        <v>0</v>
      </c>
    </row>
    <row r="14" spans="1:41" ht="54.75" customHeight="1">
      <c r="A14" s="105" t="s">
        <v>4859</v>
      </c>
      <c r="B14" s="91"/>
      <c r="C14" s="91"/>
      <c r="D14" s="91"/>
      <c r="E14" s="102"/>
      <c r="F14" s="103"/>
      <c r="G14" s="103"/>
      <c r="H14" s="103"/>
      <c r="I14" s="103"/>
      <c r="J14" s="103"/>
      <c r="K14" s="103"/>
      <c r="L14" s="103"/>
      <c r="M14" s="103"/>
      <c r="N14" s="103"/>
      <c r="O14" s="103"/>
      <c r="P14" s="103"/>
      <c r="Q14" s="103"/>
      <c r="R14" s="103"/>
      <c r="S14" s="104"/>
      <c r="T14" s="18"/>
      <c r="U14" s="18"/>
      <c r="V14" s="18"/>
      <c r="W14" s="18"/>
      <c r="X14" s="18"/>
      <c r="Y14" s="18"/>
      <c r="Z14" s="18"/>
      <c r="AA14" s="22" t="s">
        <v>71</v>
      </c>
      <c r="AB14" s="22"/>
      <c r="AC14" s="18"/>
      <c r="AD14" s="18">
        <v>14</v>
      </c>
      <c r="AE14" s="18"/>
      <c r="AF14" s="18"/>
      <c r="AG14" s="18"/>
      <c r="AH14" s="18"/>
      <c r="AI14" s="18"/>
      <c r="AJ14" s="18"/>
      <c r="AK14" s="18"/>
      <c r="AL14" s="18"/>
      <c r="AM14" s="18"/>
      <c r="AN14" s="18">
        <v>14</v>
      </c>
      <c r="AO14" s="17" t="b">
        <v>0</v>
      </c>
    </row>
    <row r="15" spans="1:41" ht="17.25" customHeight="1">
      <c r="A15" s="105"/>
      <c r="B15" s="91"/>
      <c r="C15" s="91"/>
      <c r="D15" s="91"/>
      <c r="E15" s="102"/>
      <c r="F15" s="103"/>
      <c r="G15" s="103"/>
      <c r="H15" s="103"/>
      <c r="I15" s="103"/>
      <c r="J15" s="103"/>
      <c r="K15" s="103"/>
      <c r="L15" s="103"/>
      <c r="M15" s="103"/>
      <c r="N15" s="103"/>
      <c r="O15" s="103"/>
      <c r="P15" s="103"/>
      <c r="Q15" s="103"/>
      <c r="R15" s="103"/>
      <c r="S15" s="104"/>
      <c r="T15" s="18"/>
      <c r="U15" s="43" t="s">
        <v>5017</v>
      </c>
      <c r="V15" s="43" t="b">
        <f>AO4</f>
        <v>0</v>
      </c>
      <c r="W15" s="43" t="s">
        <v>5022</v>
      </c>
      <c r="X15" s="43" t="b">
        <f>AO25</f>
        <v>0</v>
      </c>
      <c r="Y15" s="43" t="s">
        <v>5139</v>
      </c>
      <c r="Z15" s="43" t="b">
        <f>AO35</f>
        <v>0</v>
      </c>
      <c r="AA15" s="22" t="s">
        <v>72</v>
      </c>
      <c r="AB15" s="18"/>
      <c r="AC15" s="18"/>
      <c r="AD15" s="18">
        <v>15</v>
      </c>
      <c r="AE15" s="18"/>
      <c r="AF15" s="18"/>
      <c r="AG15" s="18"/>
      <c r="AH15" s="18"/>
      <c r="AI15" s="18"/>
      <c r="AJ15" s="18"/>
      <c r="AK15" s="18"/>
      <c r="AL15" s="18"/>
      <c r="AM15" s="18"/>
      <c r="AN15" s="18">
        <v>15</v>
      </c>
      <c r="AO15" s="17" t="b">
        <v>0</v>
      </c>
    </row>
    <row r="16" spans="1:41" ht="13.5" customHeight="1">
      <c r="A16" s="106"/>
      <c r="B16" s="91"/>
      <c r="C16" s="91"/>
      <c r="D16" s="91"/>
      <c r="E16" s="44" t="s">
        <v>4860</v>
      </c>
      <c r="F16" s="45"/>
      <c r="G16" s="107"/>
      <c r="H16" s="107"/>
      <c r="I16" s="107"/>
      <c r="J16" s="107"/>
      <c r="K16" s="107"/>
      <c r="L16" s="107"/>
      <c r="M16" s="9" t="s">
        <v>110</v>
      </c>
      <c r="N16" s="25"/>
      <c r="O16" s="9" t="s">
        <v>112</v>
      </c>
      <c r="P16" s="25"/>
      <c r="Q16" s="9" t="s">
        <v>113</v>
      </c>
      <c r="R16" s="25"/>
      <c r="S16" s="42" t="s">
        <v>4826</v>
      </c>
      <c r="T16" s="18"/>
      <c r="U16" s="43"/>
      <c r="V16" s="43" t="b">
        <f>ISBLANK(P19)</f>
        <v>1</v>
      </c>
      <c r="W16" s="43"/>
      <c r="X16" s="43" t="b">
        <f>ISBLANK(I30)</f>
        <v>1</v>
      </c>
      <c r="Y16" s="43"/>
      <c r="Z16" s="43" t="b">
        <f>ISBLANK(N38)</f>
        <v>1</v>
      </c>
      <c r="AA16" s="22" t="s">
        <v>73</v>
      </c>
      <c r="AB16" s="18"/>
      <c r="AC16" s="18"/>
      <c r="AD16" s="18">
        <v>16</v>
      </c>
      <c r="AE16" s="18"/>
      <c r="AF16" s="18"/>
      <c r="AG16" s="18"/>
      <c r="AH16" s="18"/>
      <c r="AI16" s="18"/>
      <c r="AJ16" s="18"/>
      <c r="AK16" s="18"/>
      <c r="AL16" s="18"/>
      <c r="AM16" s="18"/>
      <c r="AN16" s="18">
        <v>16</v>
      </c>
      <c r="AO16" s="17" t="b">
        <v>0</v>
      </c>
    </row>
    <row r="17" spans="1:42" ht="14.25" customHeight="1">
      <c r="A17" s="23" t="s">
        <v>43</v>
      </c>
      <c r="B17" s="7"/>
      <c r="C17" s="7"/>
      <c r="D17" s="7"/>
      <c r="E17" s="8" t="s">
        <v>5015</v>
      </c>
      <c r="F17" s="8"/>
      <c r="G17" s="8"/>
      <c r="H17" s="8"/>
      <c r="I17" s="8"/>
      <c r="J17" s="8"/>
      <c r="M17" s="8"/>
      <c r="N17" s="8"/>
      <c r="P17" s="46"/>
      <c r="Q17" s="8"/>
      <c r="R17" s="8"/>
      <c r="S17" s="47"/>
      <c r="T17" s="18"/>
      <c r="U17" s="43"/>
      <c r="V17" s="43">
        <f>IF(V15=V16,1,0)</f>
        <v>0</v>
      </c>
      <c r="W17" s="43"/>
      <c r="X17" s="43">
        <f>IF(X15=X16,1,0)</f>
        <v>0</v>
      </c>
      <c r="Y17" s="43"/>
      <c r="Z17" s="43">
        <f>IF(Z15=Z16,1,0)</f>
        <v>0</v>
      </c>
      <c r="AA17" s="22" t="s">
        <v>74</v>
      </c>
      <c r="AB17" s="18"/>
      <c r="AC17" s="18"/>
      <c r="AD17" s="18">
        <v>17</v>
      </c>
      <c r="AE17" s="18"/>
      <c r="AF17" s="18"/>
      <c r="AG17" s="18"/>
      <c r="AH17" s="18"/>
      <c r="AI17" s="18"/>
      <c r="AJ17" s="18"/>
      <c r="AK17" s="18"/>
      <c r="AL17" s="18"/>
      <c r="AM17" s="18"/>
      <c r="AN17" s="18">
        <v>17</v>
      </c>
      <c r="AO17" s="17" t="b">
        <v>0</v>
      </c>
    </row>
    <row r="18" spans="1:42">
      <c r="A18" s="31"/>
      <c r="B18" s="8" t="s">
        <v>5035</v>
      </c>
      <c r="C18" s="8"/>
      <c r="D18" s="8"/>
      <c r="E18" s="8"/>
      <c r="F18" s="8"/>
      <c r="G18" s="8"/>
      <c r="H18" s="8"/>
      <c r="I18" s="8"/>
      <c r="J18" s="8"/>
      <c r="K18" s="8"/>
      <c r="L18" s="8"/>
      <c r="M18" s="8"/>
      <c r="N18" s="48" t="str">
        <f>IF(V17=0," ","↓その他の内容を記入ください!")</f>
        <v xml:space="preserve"> </v>
      </c>
      <c r="O18" s="8"/>
      <c r="P18" s="8"/>
      <c r="Q18" s="8"/>
      <c r="R18" s="8"/>
      <c r="S18" s="30"/>
      <c r="T18" s="18"/>
      <c r="U18" s="43" t="s">
        <v>5018</v>
      </c>
      <c r="V18" s="43" t="b">
        <f>AO8</f>
        <v>0</v>
      </c>
      <c r="W18" s="43" t="s">
        <v>5023</v>
      </c>
      <c r="X18" s="43" t="b">
        <f>AO29</f>
        <v>0</v>
      </c>
      <c r="Y18" s="43" t="s">
        <v>5140</v>
      </c>
      <c r="Z18" s="43" t="b">
        <f>AO40</f>
        <v>0</v>
      </c>
      <c r="AA18" s="22" t="s">
        <v>75</v>
      </c>
      <c r="AB18" s="18"/>
      <c r="AC18" s="18"/>
      <c r="AD18" s="18">
        <v>18</v>
      </c>
      <c r="AE18" s="18"/>
      <c r="AF18" s="18"/>
      <c r="AG18" s="18"/>
      <c r="AH18" s="18"/>
      <c r="AI18" s="18"/>
      <c r="AJ18" s="18"/>
      <c r="AK18" s="18"/>
      <c r="AL18" s="18"/>
      <c r="AM18" s="18"/>
      <c r="AN18" s="18">
        <v>18</v>
      </c>
      <c r="AO18" s="17" t="b">
        <v>0</v>
      </c>
    </row>
    <row r="19" spans="1:42">
      <c r="A19" s="31"/>
      <c r="B19" s="49" t="str">
        <f>IF(AO1=TRUE,"○","")</f>
        <v/>
      </c>
      <c r="C19" s="8" t="s">
        <v>5016</v>
      </c>
      <c r="D19" s="8"/>
      <c r="E19" s="8"/>
      <c r="F19" s="46" t="str">
        <f>IF(AO2=TRUE,"○","")</f>
        <v/>
      </c>
      <c r="G19" s="8" t="s">
        <v>4905</v>
      </c>
      <c r="H19" s="8"/>
      <c r="I19" s="8"/>
      <c r="J19" s="46" t="str">
        <f>IF(AO3=TRUE,"○","")</f>
        <v/>
      </c>
      <c r="K19" s="8" t="s">
        <v>4906</v>
      </c>
      <c r="L19" s="8"/>
      <c r="M19" s="46" t="str">
        <f>IF(AO4=TRUE,"○","")</f>
        <v/>
      </c>
      <c r="N19" s="8" t="s">
        <v>4907</v>
      </c>
      <c r="O19" s="50"/>
      <c r="P19" s="50"/>
      <c r="Q19" s="50"/>
      <c r="R19" s="8" t="s">
        <v>4823</v>
      </c>
      <c r="S19" s="30"/>
      <c r="T19" s="18"/>
      <c r="U19" s="43"/>
      <c r="V19" s="43" t="b">
        <f>ISBLANK(O21)</f>
        <v>1</v>
      </c>
      <c r="W19" s="43"/>
      <c r="X19" s="43" t="b">
        <f>ISBLANK(I33)</f>
        <v>1</v>
      </c>
      <c r="Y19" s="43"/>
      <c r="Z19" s="43" t="b">
        <f>ISBLANK(E40)</f>
        <v>1</v>
      </c>
      <c r="AA19" s="18" t="s">
        <v>76</v>
      </c>
      <c r="AB19" s="18"/>
      <c r="AC19" s="18"/>
      <c r="AD19" s="18">
        <v>19</v>
      </c>
      <c r="AE19" s="18"/>
      <c r="AF19" s="18"/>
      <c r="AG19" s="18"/>
      <c r="AH19" s="18"/>
      <c r="AI19" s="18"/>
      <c r="AJ19" s="18"/>
      <c r="AK19" s="18"/>
      <c r="AL19" s="18"/>
      <c r="AM19" s="18"/>
      <c r="AN19" s="18">
        <v>19</v>
      </c>
      <c r="AO19" s="17" t="b">
        <v>0</v>
      </c>
    </row>
    <row r="20" spans="1:42">
      <c r="A20" s="31"/>
      <c r="B20" s="8" t="s">
        <v>4868</v>
      </c>
      <c r="C20" s="8"/>
      <c r="D20" s="8"/>
      <c r="E20" s="8"/>
      <c r="F20" s="8"/>
      <c r="G20" s="8"/>
      <c r="H20" s="8"/>
      <c r="I20" s="8"/>
      <c r="J20" s="8"/>
      <c r="K20" s="8"/>
      <c r="L20" s="48" t="str">
        <f>IF(V20=0," ","↓その他の内容を記入ください!")</f>
        <v xml:space="preserve"> </v>
      </c>
      <c r="M20" s="8"/>
      <c r="N20" s="8"/>
      <c r="O20" s="8"/>
      <c r="P20" s="8"/>
      <c r="Q20" s="8"/>
      <c r="R20" s="8"/>
      <c r="S20" s="30"/>
      <c r="T20" s="18"/>
      <c r="U20" s="43"/>
      <c r="V20" s="43">
        <f>IF(V18=V19,1,0)</f>
        <v>0</v>
      </c>
      <c r="W20" s="43"/>
      <c r="X20" s="43">
        <f>IF(X18=X19,1,0)</f>
        <v>0</v>
      </c>
      <c r="Y20" s="43"/>
      <c r="Z20" s="43">
        <f>IF(Z18=Z19,1,0)</f>
        <v>0</v>
      </c>
      <c r="AA20" s="18" t="s">
        <v>77</v>
      </c>
      <c r="AB20" s="18"/>
      <c r="AC20" s="18"/>
      <c r="AD20" s="18">
        <v>20</v>
      </c>
      <c r="AE20" s="18"/>
      <c r="AF20" s="18"/>
      <c r="AG20" s="18"/>
      <c r="AH20" s="18"/>
      <c r="AI20" s="18"/>
      <c r="AJ20" s="18"/>
      <c r="AK20" s="18"/>
      <c r="AL20" s="18"/>
      <c r="AM20" s="18"/>
      <c r="AN20" s="18">
        <v>20</v>
      </c>
      <c r="AO20" s="17" t="b">
        <v>0</v>
      </c>
    </row>
    <row r="21" spans="1:42">
      <c r="A21" s="31"/>
      <c r="B21" s="46" t="str">
        <f>IF($AO5=TRUE,"○","")</f>
        <v/>
      </c>
      <c r="C21" s="8" t="s">
        <v>4908</v>
      </c>
      <c r="D21" s="8"/>
      <c r="E21" s="46" t="str">
        <f>IF($AO6=TRUE,"○","")</f>
        <v/>
      </c>
      <c r="F21" s="8" t="s">
        <v>4909</v>
      </c>
      <c r="G21" s="46" t="str">
        <f>IF($AO7=TRUE,"○","")</f>
        <v/>
      </c>
      <c r="H21" s="8" t="s">
        <v>4910</v>
      </c>
      <c r="I21" s="8"/>
      <c r="J21" s="8"/>
      <c r="K21" s="8"/>
      <c r="L21" s="46" t="str">
        <f>IF($AO8=TRUE,"○","")</f>
        <v/>
      </c>
      <c r="M21" s="8" t="s">
        <v>4907</v>
      </c>
      <c r="N21" s="50"/>
      <c r="O21" s="50"/>
      <c r="P21" s="50"/>
      <c r="Q21" s="8" t="s">
        <v>4823</v>
      </c>
      <c r="R21" s="8"/>
      <c r="S21" s="30"/>
      <c r="T21" s="18"/>
      <c r="U21" s="43" t="s">
        <v>5019</v>
      </c>
      <c r="V21" s="43" t="b">
        <f>AO11</f>
        <v>0</v>
      </c>
      <c r="W21" s="43" t="s">
        <v>5024</v>
      </c>
      <c r="X21" s="43" t="b">
        <f>AO58</f>
        <v>0</v>
      </c>
      <c r="Y21" s="18"/>
      <c r="Z21" s="18"/>
      <c r="AA21" s="18" t="s">
        <v>78</v>
      </c>
      <c r="AB21" s="18"/>
      <c r="AC21" s="18"/>
      <c r="AD21" s="18">
        <v>21</v>
      </c>
      <c r="AE21" s="18"/>
      <c r="AF21" s="18"/>
      <c r="AG21" s="18"/>
      <c r="AH21" s="18"/>
      <c r="AI21" s="18"/>
      <c r="AJ21" s="18"/>
      <c r="AK21" s="18"/>
      <c r="AL21" s="18"/>
      <c r="AM21" s="18"/>
      <c r="AN21" s="18">
        <v>21</v>
      </c>
      <c r="AO21" s="17" t="b">
        <v>0</v>
      </c>
    </row>
    <row r="22" spans="1:42">
      <c r="A22" s="31"/>
      <c r="B22" s="8" t="s">
        <v>4861</v>
      </c>
      <c r="C22" s="8"/>
      <c r="D22" s="8"/>
      <c r="E22" s="8"/>
      <c r="F22" s="8"/>
      <c r="G22" s="48" t="str">
        <f>IF(V23=0," ","↓その他の内容を記入ください!")</f>
        <v xml:space="preserve"> </v>
      </c>
      <c r="H22" s="8"/>
      <c r="I22" s="8"/>
      <c r="J22" s="8"/>
      <c r="K22" s="8"/>
      <c r="L22" s="8"/>
      <c r="M22" s="8"/>
      <c r="N22" s="8"/>
      <c r="O22" s="8"/>
      <c r="P22" s="8"/>
      <c r="Q22" s="8"/>
      <c r="R22" s="8"/>
      <c r="S22" s="30"/>
      <c r="T22" s="18"/>
      <c r="U22" s="43"/>
      <c r="V22" s="43" t="b">
        <f>ISBLANK(I23)</f>
        <v>1</v>
      </c>
      <c r="W22" s="43"/>
      <c r="X22" s="43" t="b">
        <f>ISBLANK(L50)</f>
        <v>1</v>
      </c>
      <c r="Y22" s="18"/>
      <c r="Z22" s="18"/>
      <c r="AA22" s="18" t="s">
        <v>79</v>
      </c>
      <c r="AB22" s="18"/>
      <c r="AC22" s="18"/>
      <c r="AD22" s="18">
        <v>22</v>
      </c>
      <c r="AE22" s="18"/>
      <c r="AF22" s="18"/>
      <c r="AG22" s="18"/>
      <c r="AH22" s="18"/>
      <c r="AI22" s="18"/>
      <c r="AJ22" s="18"/>
      <c r="AK22" s="18"/>
      <c r="AL22" s="18"/>
      <c r="AM22" s="18"/>
      <c r="AN22" s="18">
        <v>22</v>
      </c>
      <c r="AO22" s="17" t="b">
        <v>0</v>
      </c>
    </row>
    <row r="23" spans="1:42">
      <c r="A23" s="31"/>
      <c r="B23" s="46" t="str">
        <f>IF($AO9=TRUE,"○","")</f>
        <v/>
      </c>
      <c r="C23" s="8" t="s">
        <v>4911</v>
      </c>
      <c r="D23" s="46" t="str">
        <f>IF($AO10=TRUE,"○","")</f>
        <v/>
      </c>
      <c r="E23" s="8" t="s">
        <v>4912</v>
      </c>
      <c r="F23" s="46" t="str">
        <f>IF($AO11=TRUE,"○","")</f>
        <v/>
      </c>
      <c r="G23" s="8" t="s">
        <v>4913</v>
      </c>
      <c r="H23" s="13"/>
      <c r="I23" s="50"/>
      <c r="J23" s="50"/>
      <c r="K23" s="8" t="s">
        <v>4823</v>
      </c>
      <c r="L23" s="8"/>
      <c r="M23" s="8"/>
      <c r="N23" s="8"/>
      <c r="O23" s="8"/>
      <c r="P23" s="8"/>
      <c r="Q23" s="8"/>
      <c r="R23" s="8"/>
      <c r="S23" s="30"/>
      <c r="T23" s="18"/>
      <c r="U23" s="43"/>
      <c r="V23" s="43">
        <f>IF(V21=V22,1,0)</f>
        <v>0</v>
      </c>
      <c r="W23" s="43"/>
      <c r="X23" s="43">
        <f>IF(X21=X22,1,0)</f>
        <v>0</v>
      </c>
      <c r="Y23" s="18"/>
      <c r="Z23" s="18"/>
      <c r="AA23" s="18" t="s">
        <v>80</v>
      </c>
      <c r="AB23" s="18"/>
      <c r="AC23" s="18"/>
      <c r="AD23" s="18">
        <v>23</v>
      </c>
      <c r="AE23" s="18"/>
      <c r="AF23" s="18"/>
      <c r="AG23" s="18"/>
      <c r="AH23" s="18"/>
      <c r="AI23" s="18"/>
      <c r="AJ23" s="18"/>
      <c r="AK23" s="18"/>
      <c r="AL23" s="18"/>
      <c r="AM23" s="18"/>
      <c r="AN23" s="18">
        <v>23</v>
      </c>
      <c r="AO23" s="17" t="b">
        <v>0</v>
      </c>
    </row>
    <row r="24" spans="1:42">
      <c r="A24" s="31"/>
      <c r="B24" s="8" t="s">
        <v>4862</v>
      </c>
      <c r="C24" s="8"/>
      <c r="D24" s="8"/>
      <c r="E24" s="8"/>
      <c r="F24" s="8"/>
      <c r="G24" s="8"/>
      <c r="H24" s="8"/>
      <c r="I24" s="8"/>
      <c r="J24" s="8"/>
      <c r="K24" s="8"/>
      <c r="L24" s="48" t="str">
        <f>IF(V26=0," ","↓その他の内容を記入ください!")</f>
        <v xml:space="preserve"> </v>
      </c>
      <c r="M24" s="8"/>
      <c r="N24" s="8"/>
      <c r="O24" s="8"/>
      <c r="P24" s="8"/>
      <c r="Q24" s="8"/>
      <c r="R24" s="8"/>
      <c r="S24" s="30"/>
      <c r="T24" s="18"/>
      <c r="U24" s="43" t="s">
        <v>5020</v>
      </c>
      <c r="V24" s="43" t="b">
        <f>AO15</f>
        <v>0</v>
      </c>
      <c r="W24" s="43" t="s">
        <v>5138</v>
      </c>
      <c r="X24" s="43" t="b">
        <f>AO64</f>
        <v>0</v>
      </c>
      <c r="Y24" s="18"/>
      <c r="Z24" s="18"/>
      <c r="AA24" s="18" t="s">
        <v>81</v>
      </c>
      <c r="AB24" s="18"/>
      <c r="AC24" s="18"/>
      <c r="AD24" s="18">
        <v>24</v>
      </c>
      <c r="AE24" s="18"/>
      <c r="AF24" s="18"/>
      <c r="AG24" s="18"/>
      <c r="AH24" s="18"/>
      <c r="AI24" s="18"/>
      <c r="AJ24" s="18"/>
      <c r="AK24" s="18"/>
      <c r="AL24" s="18"/>
      <c r="AM24" s="18"/>
      <c r="AN24" s="18">
        <v>24</v>
      </c>
      <c r="AO24" s="17" t="b">
        <v>0</v>
      </c>
    </row>
    <row r="25" spans="1:42">
      <c r="A25" s="31"/>
      <c r="B25" s="46" t="str">
        <f>IF($AO12=TRUE,"○","")</f>
        <v/>
      </c>
      <c r="C25" s="8" t="s">
        <v>4914</v>
      </c>
      <c r="D25" s="46" t="str">
        <f>IF($AO13=TRUE,"○","")</f>
        <v/>
      </c>
      <c r="E25" s="8" t="s">
        <v>4915</v>
      </c>
      <c r="F25" s="8"/>
      <c r="G25" s="46" t="str">
        <f>IF($AO14=TRUE,"○","")</f>
        <v/>
      </c>
      <c r="H25" s="8" t="s">
        <v>4916</v>
      </c>
      <c r="I25" s="46" t="str">
        <f>IF($AO15=TRUE,"○","")</f>
        <v/>
      </c>
      <c r="J25" s="8" t="s">
        <v>4917</v>
      </c>
      <c r="K25" s="13"/>
      <c r="L25" s="50"/>
      <c r="M25" s="50"/>
      <c r="N25" s="8" t="s">
        <v>4823</v>
      </c>
      <c r="O25" s="8"/>
      <c r="P25" s="8"/>
      <c r="Q25" s="8"/>
      <c r="R25" s="8"/>
      <c r="S25" s="30"/>
      <c r="T25" s="18"/>
      <c r="U25" s="43"/>
      <c r="V25" s="43" t="b">
        <f>ISBLANK(L25)</f>
        <v>1</v>
      </c>
      <c r="W25" s="43"/>
      <c r="X25" s="43" t="b">
        <f>ISBLANK(H100)</f>
        <v>1</v>
      </c>
      <c r="Y25" s="18"/>
      <c r="Z25" s="18"/>
      <c r="AA25" s="18" t="s">
        <v>82</v>
      </c>
      <c r="AB25" s="18"/>
      <c r="AC25" s="18"/>
      <c r="AD25" s="18">
        <v>25</v>
      </c>
      <c r="AE25" s="18"/>
      <c r="AF25" s="18"/>
      <c r="AG25" s="18"/>
      <c r="AH25" s="18"/>
      <c r="AI25" s="18"/>
      <c r="AJ25" s="18"/>
      <c r="AK25" s="18"/>
      <c r="AL25" s="18"/>
      <c r="AM25" s="18"/>
      <c r="AN25" s="18">
        <v>25</v>
      </c>
      <c r="AO25" s="17" t="b">
        <v>0</v>
      </c>
    </row>
    <row r="26" spans="1:42">
      <c r="A26" s="31"/>
      <c r="B26" s="8" t="s">
        <v>4863</v>
      </c>
      <c r="C26" s="8"/>
      <c r="D26" s="8"/>
      <c r="E26" s="8"/>
      <c r="F26" s="8"/>
      <c r="G26" s="8"/>
      <c r="H26" s="8"/>
      <c r="I26" s="8"/>
      <c r="J26" s="8"/>
      <c r="K26" s="8"/>
      <c r="L26" s="8"/>
      <c r="M26" s="8"/>
      <c r="N26" s="48" t="str">
        <f>IF(V29=0," ","↓その他の内容を記入ください!")</f>
        <v xml:space="preserve"> </v>
      </c>
      <c r="O26" s="8"/>
      <c r="P26" s="8"/>
      <c r="Q26" s="8"/>
      <c r="R26" s="8"/>
      <c r="S26" s="30"/>
      <c r="T26" s="18"/>
      <c r="U26" s="43"/>
      <c r="V26" s="43">
        <f>IF(V24=V25,1,0)</f>
        <v>0</v>
      </c>
      <c r="W26" s="43"/>
      <c r="X26" s="43">
        <f>IF(X24=X25,1,0)</f>
        <v>0</v>
      </c>
      <c r="Y26" s="18"/>
      <c r="Z26" s="18"/>
      <c r="AA26" s="18" t="s">
        <v>83</v>
      </c>
      <c r="AB26" s="18"/>
      <c r="AC26" s="18"/>
      <c r="AD26" s="18">
        <v>26</v>
      </c>
      <c r="AE26" s="18"/>
      <c r="AF26" s="18"/>
      <c r="AG26" s="18"/>
      <c r="AH26" s="18"/>
      <c r="AI26" s="18"/>
      <c r="AJ26" s="18"/>
      <c r="AK26" s="18"/>
      <c r="AL26" s="18"/>
      <c r="AM26" s="18"/>
      <c r="AN26" s="18">
        <v>26</v>
      </c>
      <c r="AO26" s="17" t="b">
        <v>0</v>
      </c>
    </row>
    <row r="27" spans="1:42">
      <c r="A27" s="31"/>
      <c r="B27" s="46" t="str">
        <f>IF($AO16=TRUE,"○","")</f>
        <v/>
      </c>
      <c r="C27" s="8" t="s">
        <v>4918</v>
      </c>
      <c r="D27" s="46" t="str">
        <f>IF($AO17=TRUE,"○","")</f>
        <v/>
      </c>
      <c r="E27" s="8" t="s">
        <v>4919</v>
      </c>
      <c r="F27" s="8"/>
      <c r="G27" s="8"/>
      <c r="H27" s="46" t="str">
        <f>IF($AO18=TRUE,"○","")</f>
        <v/>
      </c>
      <c r="I27" s="8" t="s">
        <v>4920</v>
      </c>
      <c r="J27" s="8"/>
      <c r="K27" s="8"/>
      <c r="L27" s="46" t="str">
        <f>IF($AO19=TRUE,"○","")</f>
        <v/>
      </c>
      <c r="M27" s="8" t="s">
        <v>4907</v>
      </c>
      <c r="N27" s="13"/>
      <c r="O27" s="50"/>
      <c r="P27" s="50"/>
      <c r="Q27" s="8" t="s">
        <v>4823</v>
      </c>
      <c r="R27" s="8"/>
      <c r="S27" s="30"/>
      <c r="T27" s="18"/>
      <c r="U27" s="43" t="s">
        <v>5021</v>
      </c>
      <c r="V27" s="43" t="b">
        <f>AO19</f>
        <v>0</v>
      </c>
      <c r="W27" s="43" t="s">
        <v>5137</v>
      </c>
      <c r="X27" s="43" t="b">
        <f>AO68</f>
        <v>0</v>
      </c>
      <c r="Y27" s="18"/>
      <c r="Z27" s="18"/>
      <c r="AA27" s="18" t="s">
        <v>84</v>
      </c>
      <c r="AB27" s="18"/>
      <c r="AC27" s="18"/>
      <c r="AD27" s="18">
        <v>27</v>
      </c>
      <c r="AE27" s="18"/>
      <c r="AF27" s="18"/>
      <c r="AG27" s="18"/>
      <c r="AH27" s="18"/>
      <c r="AI27" s="18"/>
      <c r="AJ27" s="18"/>
      <c r="AK27" s="18"/>
      <c r="AL27" s="18"/>
      <c r="AM27" s="18" t="b">
        <v>1</v>
      </c>
      <c r="AN27" s="18">
        <v>27</v>
      </c>
      <c r="AO27" s="17" t="b">
        <v>0</v>
      </c>
    </row>
    <row r="28" spans="1:42">
      <c r="A28" s="31"/>
      <c r="B28" s="8" t="s">
        <v>4864</v>
      </c>
      <c r="C28" s="8"/>
      <c r="D28" s="8"/>
      <c r="E28" s="8"/>
      <c r="F28" s="8"/>
      <c r="G28" s="8"/>
      <c r="H28" s="8"/>
      <c r="I28" s="8"/>
      <c r="J28" s="8"/>
      <c r="K28" s="8"/>
      <c r="L28" s="8"/>
      <c r="M28" s="8"/>
      <c r="N28" s="8"/>
      <c r="O28" s="8"/>
      <c r="P28" s="8"/>
      <c r="Q28" s="8"/>
      <c r="R28" s="8"/>
      <c r="S28" s="30"/>
      <c r="T28" s="18"/>
      <c r="U28" s="43"/>
      <c r="V28" s="43" t="b">
        <f>ISBLANK(O27)</f>
        <v>1</v>
      </c>
      <c r="W28" s="43"/>
      <c r="X28" s="43" t="b">
        <f>ISBLANK(H36)</f>
        <v>1</v>
      </c>
      <c r="Y28" s="18"/>
      <c r="Z28" s="18"/>
      <c r="AA28" s="18" t="s">
        <v>85</v>
      </c>
      <c r="AB28" s="18"/>
      <c r="AC28" s="18"/>
      <c r="AD28" s="18">
        <v>28</v>
      </c>
      <c r="AE28" s="18"/>
      <c r="AF28" s="18"/>
      <c r="AG28" s="18"/>
      <c r="AH28" s="18"/>
      <c r="AI28" s="18"/>
      <c r="AJ28" s="18"/>
      <c r="AK28" s="18"/>
      <c r="AL28" s="18"/>
      <c r="AM28" s="18" t="b">
        <v>1</v>
      </c>
      <c r="AN28" s="18">
        <v>28</v>
      </c>
      <c r="AO28" s="17" t="b">
        <v>0</v>
      </c>
    </row>
    <row r="29" spans="1:42">
      <c r="A29" s="31"/>
      <c r="B29" s="46" t="str">
        <f>IF($AO20=TRUE,"○","")</f>
        <v/>
      </c>
      <c r="C29" s="8" t="s">
        <v>4921</v>
      </c>
      <c r="D29" s="8"/>
      <c r="E29" s="46" t="str">
        <f>IF($AO21=TRUE,"○","")</f>
        <v/>
      </c>
      <c r="F29" s="8" t="s">
        <v>4922</v>
      </c>
      <c r="G29" s="8"/>
      <c r="H29" s="8"/>
      <c r="I29" s="46" t="str">
        <f>IF($AO22=TRUE,"○","")</f>
        <v/>
      </c>
      <c r="J29" s="8" t="s">
        <v>4923</v>
      </c>
      <c r="K29" s="46" t="str">
        <f>IF($AO23=TRUE,"○","")</f>
        <v/>
      </c>
      <c r="L29" s="8" t="s">
        <v>4924</v>
      </c>
      <c r="M29" s="8"/>
      <c r="N29" s="8"/>
      <c r="O29" s="8"/>
      <c r="P29" s="8"/>
      <c r="Q29" s="8"/>
      <c r="R29" s="8"/>
      <c r="S29" s="30"/>
      <c r="T29" s="18"/>
      <c r="U29" s="43"/>
      <c r="V29" s="43">
        <f>IF(V27=V28,1,0)</f>
        <v>0</v>
      </c>
      <c r="W29" s="43"/>
      <c r="X29" s="43">
        <f>IF(X27=X28,1,0)</f>
        <v>0</v>
      </c>
      <c r="Y29" s="18"/>
      <c r="Z29" s="18"/>
      <c r="AA29" s="18" t="s">
        <v>86</v>
      </c>
      <c r="AB29" s="18"/>
      <c r="AC29" s="18"/>
      <c r="AD29" s="18">
        <v>29</v>
      </c>
      <c r="AE29" s="18"/>
      <c r="AF29" s="18"/>
      <c r="AG29" s="18"/>
      <c r="AH29" s="18"/>
      <c r="AI29" s="18"/>
      <c r="AJ29" s="18"/>
      <c r="AK29" s="18"/>
      <c r="AL29" s="18"/>
      <c r="AM29" s="18"/>
      <c r="AN29" s="18">
        <v>29</v>
      </c>
      <c r="AO29" s="17" t="b">
        <v>0</v>
      </c>
    </row>
    <row r="30" spans="1:42">
      <c r="A30" s="31"/>
      <c r="B30" s="46" t="str">
        <f>IF($AO24=TRUE,"○","")</f>
        <v/>
      </c>
      <c r="C30" s="8" t="s">
        <v>4925</v>
      </c>
      <c r="D30" s="8"/>
      <c r="E30" s="8"/>
      <c r="F30" s="46" t="str">
        <f>IF($AO25=TRUE,"○","")</f>
        <v/>
      </c>
      <c r="G30" s="8" t="s">
        <v>4926</v>
      </c>
      <c r="H30" s="13"/>
      <c r="I30" s="50"/>
      <c r="J30" s="50"/>
      <c r="K30" s="8" t="s">
        <v>4823</v>
      </c>
      <c r="L30" s="8"/>
      <c r="M30" s="8"/>
      <c r="N30" s="8"/>
      <c r="O30" s="8"/>
      <c r="P30" s="8"/>
      <c r="Q30" s="8"/>
      <c r="R30" s="8"/>
      <c r="S30" s="30"/>
      <c r="T30" s="4" t="s">
        <v>87</v>
      </c>
      <c r="U30" s="18"/>
      <c r="V30" s="18"/>
      <c r="W30" s="18" t="s">
        <v>88</v>
      </c>
      <c r="X30" s="18"/>
      <c r="Y30" s="18"/>
      <c r="Z30" s="18"/>
      <c r="AA30" s="18" t="s">
        <v>89</v>
      </c>
      <c r="AB30" s="18"/>
      <c r="AC30" s="18"/>
      <c r="AD30" s="18">
        <v>30</v>
      </c>
      <c r="AE30" s="18"/>
      <c r="AF30" s="18"/>
      <c r="AG30" s="18"/>
      <c r="AH30" s="18"/>
      <c r="AI30" s="18"/>
      <c r="AJ30" s="18"/>
      <c r="AK30" s="18"/>
      <c r="AL30" s="18"/>
      <c r="AM30" s="18"/>
      <c r="AN30" s="18">
        <v>30</v>
      </c>
      <c r="AO30" s="17" t="b">
        <v>0</v>
      </c>
    </row>
    <row r="31" spans="1:42">
      <c r="A31" s="31"/>
      <c r="B31" s="8" t="s">
        <v>4865</v>
      </c>
      <c r="C31" s="8"/>
      <c r="D31" s="8"/>
      <c r="E31" s="8"/>
      <c r="F31" s="8"/>
      <c r="H31" s="8"/>
      <c r="I31" s="48" t="str">
        <f>IF(X17=0," ","↑その他の内容を記入ください!")</f>
        <v xml:space="preserve"> </v>
      </c>
      <c r="J31" s="8"/>
      <c r="K31" s="8"/>
      <c r="L31" s="8"/>
      <c r="M31" s="8"/>
      <c r="N31" s="8"/>
      <c r="O31" s="8"/>
      <c r="P31" s="8"/>
      <c r="Q31" s="8"/>
      <c r="R31" s="8"/>
      <c r="S31" s="30"/>
      <c r="T31" s="4" t="s">
        <v>90</v>
      </c>
      <c r="U31" s="18"/>
      <c r="V31" s="18"/>
      <c r="W31" s="18" t="s">
        <v>91</v>
      </c>
      <c r="X31" s="18"/>
      <c r="Y31" s="18"/>
      <c r="Z31" s="18"/>
      <c r="AA31" s="18" t="s">
        <v>92</v>
      </c>
      <c r="AB31" s="18"/>
      <c r="AC31" s="18"/>
      <c r="AD31" s="18">
        <v>31</v>
      </c>
      <c r="AE31" s="18"/>
      <c r="AF31" s="18"/>
      <c r="AG31" s="18"/>
      <c r="AH31" s="18"/>
      <c r="AI31" s="18"/>
      <c r="AJ31" s="18"/>
      <c r="AK31" s="18"/>
      <c r="AL31" s="18"/>
      <c r="AM31" s="18"/>
      <c r="AN31" s="18">
        <v>31</v>
      </c>
      <c r="AO31" s="17" t="b">
        <v>0</v>
      </c>
    </row>
    <row r="32" spans="1:42">
      <c r="A32" s="31"/>
      <c r="B32" s="46" t="str">
        <f>IF($AO26=TRUE,"○","")</f>
        <v/>
      </c>
      <c r="C32" s="8" t="s">
        <v>4927</v>
      </c>
      <c r="D32" s="8"/>
      <c r="E32" s="8"/>
      <c r="F32" s="8"/>
      <c r="G32" s="46" t="str">
        <f>IF($AO27=TRUE,"○","")</f>
        <v/>
      </c>
      <c r="H32" s="8" t="s">
        <v>4928</v>
      </c>
      <c r="I32" s="8"/>
      <c r="J32" s="46" t="str">
        <f>IF($AO69=TRUE,"○","")</f>
        <v/>
      </c>
      <c r="K32" s="8" t="s">
        <v>4929</v>
      </c>
      <c r="L32" s="8"/>
      <c r="M32" s="8"/>
      <c r="N32" s="8"/>
      <c r="O32" s="8"/>
      <c r="P32" s="8"/>
      <c r="Q32" s="8"/>
      <c r="R32" s="8"/>
      <c r="S32" s="30"/>
      <c r="T32" s="4" t="s">
        <v>93</v>
      </c>
      <c r="U32" s="18"/>
      <c r="V32" s="18"/>
      <c r="W32" s="18" t="s">
        <v>94</v>
      </c>
      <c r="X32" s="18"/>
      <c r="Y32" s="18"/>
      <c r="Z32" s="18"/>
      <c r="AA32" s="18" t="s">
        <v>95</v>
      </c>
      <c r="AB32" s="22"/>
      <c r="AC32" s="18"/>
      <c r="AD32" s="18">
        <v>32</v>
      </c>
      <c r="AE32" s="18"/>
      <c r="AF32" s="18"/>
      <c r="AG32" s="18"/>
      <c r="AH32" s="18"/>
      <c r="AI32" s="18"/>
      <c r="AJ32" s="18"/>
      <c r="AK32" s="18"/>
      <c r="AL32" s="18"/>
      <c r="AM32" s="18"/>
      <c r="AN32" s="18">
        <v>32</v>
      </c>
      <c r="AO32" s="17" t="b">
        <v>0</v>
      </c>
      <c r="AP32"/>
    </row>
    <row r="33" spans="1:41">
      <c r="A33" s="31"/>
      <c r="B33" s="46" t="str">
        <f>IF($AO28=TRUE,"○","")</f>
        <v/>
      </c>
      <c r="C33" s="8" t="s">
        <v>4930</v>
      </c>
      <c r="D33" s="8"/>
      <c r="E33" s="8"/>
      <c r="F33" s="46" t="str">
        <f>IF($AO29=TRUE,"○","")</f>
        <v/>
      </c>
      <c r="G33" s="8" t="s">
        <v>4931</v>
      </c>
      <c r="H33" s="13"/>
      <c r="I33" s="50"/>
      <c r="J33" s="50"/>
      <c r="K33" s="8" t="s">
        <v>4823</v>
      </c>
      <c r="L33" s="48" t="str">
        <f>IF(X20=0," ","←その他の内容を記入ください!")</f>
        <v xml:space="preserve"> </v>
      </c>
      <c r="M33" s="8"/>
      <c r="N33" s="8"/>
      <c r="O33" s="8"/>
      <c r="P33" s="8"/>
      <c r="Q33" s="8"/>
      <c r="R33" s="8"/>
      <c r="S33" s="30"/>
      <c r="T33" s="4" t="s">
        <v>96</v>
      </c>
      <c r="U33" s="18"/>
      <c r="V33" s="18"/>
      <c r="W33" s="18" t="s">
        <v>97</v>
      </c>
      <c r="X33" s="18"/>
      <c r="Y33" s="18"/>
      <c r="Z33" s="18"/>
      <c r="AA33" s="18" t="s">
        <v>98</v>
      </c>
      <c r="AB33" s="18"/>
      <c r="AC33" s="18"/>
      <c r="AD33" s="18">
        <v>33</v>
      </c>
      <c r="AE33" s="18"/>
      <c r="AF33" s="18"/>
      <c r="AG33" s="18"/>
      <c r="AH33" s="18"/>
      <c r="AI33" s="18"/>
      <c r="AJ33" s="18"/>
      <c r="AK33" s="18"/>
      <c r="AL33" s="18"/>
      <c r="AM33" s="18"/>
      <c r="AN33" s="18">
        <v>33</v>
      </c>
      <c r="AO33" s="17" t="b">
        <v>0</v>
      </c>
    </row>
    <row r="34" spans="1:41">
      <c r="A34" s="31"/>
      <c r="B34" s="8" t="s">
        <v>4866</v>
      </c>
      <c r="C34" s="8"/>
      <c r="D34" s="8"/>
      <c r="E34" s="8"/>
      <c r="F34" s="8"/>
      <c r="G34" s="8"/>
      <c r="H34" s="8"/>
      <c r="I34" s="48" t="str">
        <f>IF(W39=0,"","↓⑤欄に発作型、頻度、最終年月日を記載してください! ")</f>
        <v/>
      </c>
      <c r="J34" s="8"/>
      <c r="K34" s="8"/>
      <c r="L34" s="8"/>
      <c r="M34" s="8"/>
      <c r="N34" s="8"/>
      <c r="O34" s="8"/>
      <c r="P34" s="8"/>
      <c r="Q34" s="8"/>
      <c r="R34" s="8"/>
      <c r="S34" s="30"/>
      <c r="T34" s="4" t="s">
        <v>99</v>
      </c>
      <c r="U34" s="18"/>
      <c r="V34" s="18"/>
      <c r="W34" s="18" t="s">
        <v>100</v>
      </c>
      <c r="X34" s="18"/>
      <c r="Y34" s="18"/>
      <c r="Z34" s="18"/>
      <c r="AA34" s="18" t="s">
        <v>101</v>
      </c>
      <c r="AB34" s="18"/>
      <c r="AC34" s="18"/>
      <c r="AD34" s="18">
        <v>34</v>
      </c>
      <c r="AE34" s="18"/>
      <c r="AF34" s="18"/>
      <c r="AG34" s="18"/>
      <c r="AH34" s="18"/>
      <c r="AI34" s="18"/>
      <c r="AJ34" s="18"/>
      <c r="AK34" s="18"/>
      <c r="AL34" s="18"/>
      <c r="AM34" s="18"/>
      <c r="AN34" s="18">
        <v>34</v>
      </c>
      <c r="AO34" s="17" t="b">
        <v>0</v>
      </c>
    </row>
    <row r="35" spans="1:41">
      <c r="A35" s="31"/>
      <c r="B35" s="46" t="str">
        <f>IF($AO30=TRUE,"○","")</f>
        <v/>
      </c>
      <c r="C35" s="8" t="s">
        <v>4932</v>
      </c>
      <c r="D35" s="8"/>
      <c r="F35" s="8" t="s">
        <v>4935</v>
      </c>
      <c r="G35" s="8"/>
      <c r="H35" s="13"/>
      <c r="I35" s="13"/>
      <c r="J35" s="13"/>
      <c r="K35" s="13"/>
      <c r="L35" s="8"/>
      <c r="M35" s="8"/>
      <c r="N35"/>
      <c r="O35"/>
      <c r="P35"/>
      <c r="Q35"/>
      <c r="R35"/>
      <c r="S35" s="30"/>
      <c r="T35" s="4" t="s">
        <v>102</v>
      </c>
      <c r="U35" s="18"/>
      <c r="V35" s="18"/>
      <c r="W35" s="18"/>
      <c r="X35" s="18"/>
      <c r="Y35" s="18"/>
      <c r="Z35" s="18"/>
      <c r="AA35" s="18" t="s">
        <v>103</v>
      </c>
      <c r="AB35" s="18"/>
      <c r="AC35" s="18"/>
      <c r="AD35" s="18">
        <v>35</v>
      </c>
      <c r="AE35" s="18"/>
      <c r="AF35" s="18"/>
      <c r="AG35" s="18"/>
      <c r="AH35" s="18"/>
      <c r="AI35" s="18"/>
      <c r="AJ35" s="18"/>
      <c r="AK35" s="18"/>
      <c r="AL35" s="18"/>
      <c r="AM35" s="18"/>
      <c r="AN35" s="18">
        <v>35</v>
      </c>
      <c r="AO35" s="17" t="b">
        <v>0</v>
      </c>
    </row>
    <row r="36" spans="1:41">
      <c r="A36" s="31"/>
      <c r="B36" s="46" t="str">
        <f>IF($AO31=TRUE,"○","")</f>
        <v/>
      </c>
      <c r="C36" s="8" t="s">
        <v>4933</v>
      </c>
      <c r="D36" s="8"/>
      <c r="E36" s="8"/>
      <c r="F36" s="8" t="s">
        <v>4934</v>
      </c>
      <c r="G36" s="13"/>
      <c r="H36" s="50"/>
      <c r="I36" s="50"/>
      <c r="J36" s="8" t="s">
        <v>4886</v>
      </c>
      <c r="K36" s="48" t="str">
        <f>IF(X29=0," ","←その他の内容を記入ください!")</f>
        <v xml:space="preserve"> </v>
      </c>
      <c r="L36" s="8"/>
      <c r="M36" s="8"/>
      <c r="N36" s="51"/>
      <c r="O36" s="8"/>
      <c r="P36" s="8"/>
      <c r="Q36" s="8"/>
      <c r="R36" s="8"/>
      <c r="S36" s="30"/>
      <c r="T36" s="4" t="s">
        <v>104</v>
      </c>
      <c r="U36" s="18"/>
      <c r="V36" s="17" t="s">
        <v>5134</v>
      </c>
      <c r="W36" t="b">
        <f>$AO30</f>
        <v>0</v>
      </c>
      <c r="X36"/>
      <c r="Y36" s="18"/>
      <c r="Z36" s="18"/>
      <c r="AA36" s="18" t="s">
        <v>105</v>
      </c>
      <c r="AB36" s="18"/>
      <c r="AC36" s="18"/>
      <c r="AD36" s="18">
        <v>36</v>
      </c>
      <c r="AE36" s="18"/>
      <c r="AF36" s="18"/>
      <c r="AG36" s="18"/>
      <c r="AH36" s="18"/>
      <c r="AI36" s="18"/>
      <c r="AJ36" s="18"/>
      <c r="AK36" s="18"/>
      <c r="AL36" s="18"/>
      <c r="AM36" s="18"/>
      <c r="AN36" s="18">
        <v>36</v>
      </c>
      <c r="AO36" s="17" t="b">
        <v>0</v>
      </c>
    </row>
    <row r="37" spans="1:41">
      <c r="A37" s="31"/>
      <c r="B37" s="8" t="s">
        <v>4869</v>
      </c>
      <c r="C37" s="8"/>
      <c r="D37" s="8"/>
      <c r="E37" s="8"/>
      <c r="F37" s="8"/>
      <c r="G37" s="8"/>
      <c r="I37" s="8"/>
      <c r="J37" s="48"/>
      <c r="K37" s="8"/>
      <c r="L37" s="8"/>
      <c r="M37" s="8"/>
      <c r="N37" s="48" t="str">
        <f>IF(Z17=0," ","↓その他の内容を記入ください!")</f>
        <v xml:space="preserve"> </v>
      </c>
      <c r="O37" s="8"/>
      <c r="P37" s="8"/>
      <c r="Q37" s="8"/>
      <c r="R37" s="8"/>
      <c r="S37" s="30"/>
      <c r="T37" s="4" t="s">
        <v>106</v>
      </c>
      <c r="U37" s="18"/>
      <c r="V37"/>
      <c r="W37"/>
      <c r="X37"/>
      <c r="Y37" s="18"/>
      <c r="Z37" s="18"/>
      <c r="AA37" s="18" t="s">
        <v>107</v>
      </c>
      <c r="AB37" s="18"/>
      <c r="AC37" s="18"/>
      <c r="AD37" s="18">
        <v>37</v>
      </c>
      <c r="AE37" s="18"/>
      <c r="AF37" s="18"/>
      <c r="AG37" s="18"/>
      <c r="AH37" s="18"/>
      <c r="AI37" s="18"/>
      <c r="AJ37" s="18"/>
      <c r="AK37" s="18"/>
      <c r="AL37" s="18"/>
      <c r="AM37" s="18"/>
      <c r="AN37" s="18">
        <v>37</v>
      </c>
      <c r="AO37" s="17" t="b">
        <v>0</v>
      </c>
    </row>
    <row r="38" spans="1:41">
      <c r="A38" s="31"/>
      <c r="B38" s="46" t="str">
        <f>IF($AO32=TRUE,"○","")</f>
        <v/>
      </c>
      <c r="C38" s="8" t="s">
        <v>4936</v>
      </c>
      <c r="D38" s="8"/>
      <c r="E38" s="46" t="str">
        <f>IF($AO33=TRUE,"○","")</f>
        <v/>
      </c>
      <c r="F38" s="8" t="s">
        <v>4937</v>
      </c>
      <c r="G38" s="8"/>
      <c r="H38" s="46" t="str">
        <f>IF($AO34=TRUE,"○","")</f>
        <v/>
      </c>
      <c r="I38" s="8" t="s">
        <v>4938</v>
      </c>
      <c r="J38" s="8"/>
      <c r="K38" s="46" t="str">
        <f>IF($AO36=TRUE,"○","")</f>
        <v/>
      </c>
      <c r="L38" s="8" t="s">
        <v>4907</v>
      </c>
      <c r="M38" s="13"/>
      <c r="N38" s="50"/>
      <c r="O38" s="50"/>
      <c r="P38" s="17" t="s">
        <v>4823</v>
      </c>
      <c r="Q38" s="8"/>
      <c r="R38" s="51"/>
      <c r="S38" s="30"/>
      <c r="T38" s="4" t="s">
        <v>108</v>
      </c>
      <c r="U38" s="18"/>
      <c r="V38" t="s">
        <v>5135</v>
      </c>
      <c r="W38">
        <f>AB57-1</f>
        <v>-1</v>
      </c>
      <c r="X38"/>
      <c r="Y38" s="18"/>
      <c r="Z38" s="18"/>
      <c r="AA38" s="18" t="s">
        <v>109</v>
      </c>
      <c r="AB38" s="18"/>
      <c r="AC38" s="18"/>
      <c r="AD38" s="18">
        <v>38</v>
      </c>
      <c r="AE38" s="18"/>
      <c r="AF38" s="18"/>
      <c r="AG38" s="18"/>
      <c r="AH38" s="18"/>
      <c r="AI38" s="18"/>
      <c r="AJ38" s="18"/>
      <c r="AK38" s="18"/>
      <c r="AL38" s="18"/>
      <c r="AM38" s="18"/>
      <c r="AN38" s="18">
        <v>38</v>
      </c>
      <c r="AO38" s="17" t="b">
        <v>0</v>
      </c>
    </row>
    <row r="39" spans="1:41">
      <c r="A39" s="52"/>
      <c r="B39" s="46" t="str">
        <f>IF($AO37=TRUE,"○","")</f>
        <v/>
      </c>
      <c r="C39" s="8" t="s">
        <v>4940</v>
      </c>
      <c r="D39" s="46" t="str">
        <f>IF($AO38=TRUE,"○","")</f>
        <v/>
      </c>
      <c r="E39" s="8" t="s">
        <v>4939</v>
      </c>
      <c r="F39" s="46" t="str">
        <f>IF($AO39=TRUE,"○","")</f>
        <v/>
      </c>
      <c r="G39" s="8" t="s">
        <v>4941</v>
      </c>
      <c r="H39" s="8"/>
      <c r="I39" s="8"/>
      <c r="J39" s="8"/>
      <c r="K39" s="8"/>
      <c r="L39" s="8"/>
      <c r="M39" s="5"/>
      <c r="N39" s="5"/>
      <c r="P39" s="48" t="str">
        <f>IF(Y49=1,"←乱用～その他のいずれかを選択してください。 ","")</f>
        <v/>
      </c>
      <c r="Q39" s="5"/>
      <c r="R39" s="5"/>
      <c r="S39" s="6"/>
      <c r="T39" s="18"/>
      <c r="U39" s="18"/>
      <c r="V39" s="18"/>
      <c r="W39" s="18">
        <f>W36*W38</f>
        <v>0</v>
      </c>
      <c r="X39" s="18"/>
      <c r="Y39" s="18"/>
      <c r="Z39" s="18"/>
      <c r="AA39" s="18"/>
      <c r="AB39" s="18"/>
      <c r="AC39" s="18"/>
      <c r="AD39" s="18">
        <v>39</v>
      </c>
      <c r="AE39" s="18"/>
      <c r="AF39" s="18"/>
      <c r="AG39" s="18"/>
      <c r="AH39" s="18"/>
      <c r="AI39" s="18"/>
      <c r="AJ39" s="18"/>
      <c r="AK39" s="18"/>
      <c r="AL39" s="18"/>
      <c r="AM39" s="18"/>
      <c r="AN39" s="18">
        <v>39</v>
      </c>
      <c r="AO39" s="17" t="b">
        <v>0</v>
      </c>
    </row>
    <row r="40" spans="1:41">
      <c r="A40" s="53"/>
      <c r="B40" s="46" t="str">
        <f>IF($AO40=TRUE,"○","")</f>
        <v/>
      </c>
      <c r="C40" s="8" t="s">
        <v>4943</v>
      </c>
      <c r="D40" s="13"/>
      <c r="E40" s="50"/>
      <c r="F40" s="8" t="s">
        <v>4823</v>
      </c>
      <c r="G40" s="48" t="str">
        <f>IF(X49=0," ","↑乱用等の程度を記載してください。!")</f>
        <v xml:space="preserve"> </v>
      </c>
      <c r="L40" s="48" t="str">
        <f>IF(Z20=0," ","←その他の内容を記入ください!")</f>
        <v xml:space="preserve"> </v>
      </c>
      <c r="S40" s="54"/>
      <c r="T40" s="18"/>
      <c r="U40" s="18"/>
      <c r="V40" s="18"/>
      <c r="W40" s="18"/>
      <c r="X40" s="18"/>
      <c r="Y40" s="18"/>
      <c r="Z40" s="18"/>
      <c r="AA40" s="18"/>
      <c r="AB40" s="18"/>
      <c r="AC40" s="18"/>
      <c r="AD40" s="18">
        <v>40</v>
      </c>
      <c r="AE40" s="18"/>
      <c r="AF40" s="18"/>
      <c r="AG40" s="18"/>
      <c r="AH40" s="18"/>
      <c r="AI40" s="18"/>
      <c r="AJ40" s="18"/>
      <c r="AK40" s="18"/>
      <c r="AL40" s="18"/>
      <c r="AM40" s="18"/>
      <c r="AN40" s="18">
        <v>40</v>
      </c>
      <c r="AO40" s="17" t="b">
        <v>0</v>
      </c>
    </row>
    <row r="41" spans="1:41">
      <c r="A41" s="55"/>
      <c r="C41" s="5" t="s">
        <v>4942</v>
      </c>
      <c r="G41" s="5"/>
      <c r="H41" s="5"/>
      <c r="I41" s="5" t="s">
        <v>4890</v>
      </c>
      <c r="J41" s="5"/>
      <c r="K41" s="5"/>
      <c r="L41" s="5"/>
      <c r="M41" s="13"/>
      <c r="N41" s="5"/>
      <c r="O41" s="5" t="s">
        <v>4894</v>
      </c>
      <c r="P41" s="5"/>
      <c r="Q41" s="5" t="s">
        <v>4895</v>
      </c>
      <c r="S41" s="54"/>
      <c r="T41" s="18"/>
      <c r="U41" s="18"/>
      <c r="V41" s="18"/>
      <c r="W41" s="18"/>
      <c r="X41" s="18"/>
      <c r="Y41" s="18"/>
      <c r="Z41" s="18"/>
      <c r="AA41" s="18"/>
      <c r="AB41" s="18"/>
      <c r="AC41" s="18"/>
      <c r="AD41" s="18">
        <v>41</v>
      </c>
      <c r="AE41" s="18"/>
      <c r="AF41" s="18"/>
      <c r="AG41" s="18"/>
      <c r="AH41" s="18"/>
      <c r="AI41" s="18"/>
      <c r="AJ41" s="18"/>
      <c r="AK41" s="18"/>
      <c r="AL41" s="18"/>
      <c r="AM41" s="18"/>
      <c r="AN41" s="18">
        <v>41</v>
      </c>
      <c r="AO41" s="17" t="b">
        <v>0</v>
      </c>
    </row>
    <row r="42" spans="1:41">
      <c r="A42" s="31"/>
      <c r="B42" s="8" t="s">
        <v>4870</v>
      </c>
      <c r="C42" s="8"/>
      <c r="D42" s="8"/>
      <c r="E42" s="8"/>
      <c r="F42" s="8"/>
      <c r="G42" s="8"/>
      <c r="H42" s="48" t="str">
        <f>IF(V45=0," ","↓知的障害の程度を記載してください。!")</f>
        <v xml:space="preserve"> </v>
      </c>
      <c r="I42" s="8"/>
      <c r="J42" s="8"/>
      <c r="K42" s="8"/>
      <c r="L42" s="8"/>
      <c r="M42" s="8"/>
      <c r="O42" s="8"/>
      <c r="P42" s="8"/>
      <c r="Q42" s="8"/>
      <c r="R42" s="8"/>
      <c r="S42" s="30"/>
      <c r="T42" s="18"/>
      <c r="U42" s="18" t="s">
        <v>4844</v>
      </c>
      <c r="V42" t="b">
        <f>$AO41</f>
        <v>0</v>
      </c>
      <c r="W42" s="18"/>
      <c r="X42" s="18" t="s">
        <v>5012</v>
      </c>
      <c r="Y42" t="b">
        <f>$AO47</f>
        <v>0</v>
      </c>
      <c r="Z42" s="18"/>
      <c r="AA42" s="18"/>
      <c r="AB42" s="18"/>
      <c r="AC42" s="18"/>
      <c r="AD42" s="18">
        <v>42</v>
      </c>
      <c r="AE42" s="18"/>
      <c r="AF42" s="18"/>
      <c r="AG42" s="18"/>
      <c r="AH42" s="18"/>
      <c r="AI42" s="18"/>
      <c r="AJ42" s="18"/>
      <c r="AK42" s="18"/>
      <c r="AL42" s="18"/>
      <c r="AM42" s="18"/>
      <c r="AN42" s="18">
        <v>42</v>
      </c>
      <c r="AO42" s="17" t="b">
        <v>0</v>
      </c>
    </row>
    <row r="43" spans="1:41">
      <c r="A43" s="31"/>
      <c r="B43" s="46" t="str">
        <f>IF($AO41=TRUE,"○","")</f>
        <v/>
      </c>
      <c r="C43" s="8" t="s">
        <v>4944</v>
      </c>
      <c r="D43" s="8"/>
      <c r="E43" s="8"/>
      <c r="F43" s="46" t="s">
        <v>4827</v>
      </c>
      <c r="G43" s="46" t="str">
        <f>IF($AO42=TRUE,"○","")</f>
        <v/>
      </c>
      <c r="H43" s="8" t="s">
        <v>4948</v>
      </c>
      <c r="I43" s="46" t="str">
        <f>IF($AO43=TRUE,"○","")</f>
        <v/>
      </c>
      <c r="J43" s="8" t="s">
        <v>4947</v>
      </c>
      <c r="K43" s="8"/>
      <c r="L43" s="46" t="str">
        <f>IF($AO44=TRUE,"○","")</f>
        <v/>
      </c>
      <c r="M43" s="8" t="s">
        <v>4980</v>
      </c>
      <c r="N43" s="56"/>
      <c r="O43" s="57"/>
      <c r="P43" s="75"/>
      <c r="Q43" s="5" t="s">
        <v>4945</v>
      </c>
      <c r="R43" s="8"/>
      <c r="S43" s="6" t="s">
        <v>4877</v>
      </c>
      <c r="T43" s="18"/>
      <c r="U43" s="18" t="s">
        <v>4845</v>
      </c>
      <c r="V43" t="b">
        <f>OR($AO$42,$AO$43,$AO$44)</f>
        <v>0</v>
      </c>
      <c r="W43" s="18"/>
      <c r="X43" s="18" t="s">
        <v>4845</v>
      </c>
      <c r="Y43" t="b">
        <f>OR($AO$48,$AO$49,$AO$50,$AO$51)</f>
        <v>0</v>
      </c>
      <c r="Z43" s="18"/>
      <c r="AA43" s="18"/>
      <c r="AB43" s="18"/>
      <c r="AC43" s="18"/>
      <c r="AD43" s="18">
        <v>43</v>
      </c>
      <c r="AE43" s="18"/>
      <c r="AF43" s="18"/>
      <c r="AG43" s="18"/>
      <c r="AH43" s="18"/>
      <c r="AI43" s="18"/>
      <c r="AJ43" s="18"/>
      <c r="AK43" s="18"/>
      <c r="AL43" s="18"/>
      <c r="AM43" s="18"/>
      <c r="AN43" s="18">
        <v>43</v>
      </c>
      <c r="AO43" s="17" t="b">
        <v>0</v>
      </c>
    </row>
    <row r="44" spans="1:41">
      <c r="A44" s="31"/>
      <c r="B44" s="46" t="str">
        <f>IF($AO45=TRUE,"○","")</f>
        <v/>
      </c>
      <c r="C44" s="8" t="s">
        <v>4946</v>
      </c>
      <c r="D44" s="8"/>
      <c r="E44" s="5"/>
      <c r="F44" s="46" t="s">
        <v>4827</v>
      </c>
      <c r="G44" s="46" t="str">
        <f>IF($AO100=TRUE,"○","")</f>
        <v/>
      </c>
      <c r="H44" s="8" t="s">
        <v>4948</v>
      </c>
      <c r="I44" s="46" t="str">
        <f>IF($AO101=TRUE,"○","")</f>
        <v/>
      </c>
      <c r="J44" s="8" t="s">
        <v>4947</v>
      </c>
      <c r="K44" s="8"/>
      <c r="L44" s="46" t="str">
        <f>IF($AO102=TRUE,"○","")</f>
        <v/>
      </c>
      <c r="M44" s="8" t="s">
        <v>4949</v>
      </c>
      <c r="N44" s="8"/>
      <c r="O44" s="8"/>
      <c r="P44" s="8"/>
      <c r="Q44" s="8"/>
      <c r="R44" s="8"/>
      <c r="S44" s="30"/>
      <c r="T44" s="18"/>
      <c r="U44"/>
      <c r="V44"/>
      <c r="W44" s="18"/>
      <c r="X44" s="18"/>
      <c r="Y44" s="18">
        <f>Y42-Y43</f>
        <v>0</v>
      </c>
      <c r="Z44" s="18"/>
      <c r="AA44" s="18"/>
      <c r="AB44" s="18"/>
      <c r="AC44" s="18"/>
      <c r="AD44" s="18">
        <v>44</v>
      </c>
      <c r="AE44" s="18"/>
      <c r="AF44" s="18"/>
      <c r="AG44" s="18"/>
      <c r="AH44" s="18"/>
      <c r="AI44" s="18"/>
      <c r="AJ44" s="18"/>
      <c r="AK44" s="18"/>
      <c r="AL44" s="18"/>
      <c r="AM44" s="18">
        <f>AO42+AO43+AO44</f>
        <v>0</v>
      </c>
      <c r="AN44" s="18">
        <v>44</v>
      </c>
      <c r="AO44" s="17" t="b">
        <v>0</v>
      </c>
    </row>
    <row r="45" spans="1:41">
      <c r="A45" s="55"/>
      <c r="B45" s="46" t="str">
        <f>IF($AO46=TRUE,"○","")</f>
        <v/>
      </c>
      <c r="C45" s="91" t="s">
        <v>4950</v>
      </c>
      <c r="D45" s="91"/>
      <c r="E45" s="91"/>
      <c r="F45" s="108"/>
      <c r="G45" s="108"/>
      <c r="H45" s="5" t="s">
        <v>4823</v>
      </c>
      <c r="I45" s="48" t="str">
        <f>IF(V49=0," ","↑認知症の程度を記載してください!")</f>
        <v xml:space="preserve"> </v>
      </c>
      <c r="J45" s="5"/>
      <c r="K45" s="5"/>
      <c r="L45" s="5"/>
      <c r="M45" s="5"/>
      <c r="N45" s="48" t="str">
        <f>IF(Y44=0," ","↓困難な学習内容を選択してください!")</f>
        <v xml:space="preserve"> </v>
      </c>
      <c r="O45" s="5"/>
      <c r="P45" s="5"/>
      <c r="Q45" s="5"/>
      <c r="R45" s="5"/>
      <c r="S45" s="6"/>
      <c r="T45" s="18"/>
      <c r="U45" s="18"/>
      <c r="V45" s="18">
        <f>V42-V43</f>
        <v>0</v>
      </c>
      <c r="W45" s="18"/>
      <c r="X45" s="18"/>
      <c r="Y45" s="18"/>
      <c r="Z45" s="18"/>
      <c r="AA45" s="18"/>
      <c r="AB45" s="18"/>
      <c r="AC45" s="18"/>
      <c r="AD45" s="18">
        <v>45</v>
      </c>
      <c r="AE45" s="18"/>
      <c r="AF45" s="18"/>
      <c r="AG45" s="18"/>
      <c r="AH45" s="18"/>
      <c r="AI45" s="18"/>
      <c r="AJ45" s="18"/>
      <c r="AK45" s="18"/>
      <c r="AL45" s="18"/>
      <c r="AM45" s="18"/>
      <c r="AN45" s="18">
        <v>45</v>
      </c>
      <c r="AO45" s="17" t="b">
        <v>0</v>
      </c>
    </row>
    <row r="46" spans="1:41">
      <c r="A46" s="31"/>
      <c r="B46" s="46" t="str">
        <f>IF($AO47=TRUE,"○","")</f>
        <v/>
      </c>
      <c r="C46" s="8" t="s">
        <v>4951</v>
      </c>
      <c r="D46" s="8"/>
      <c r="E46" s="8"/>
      <c r="F46" s="46" t="str">
        <f>IF($AO48=TRUE,"○","")</f>
        <v/>
      </c>
      <c r="G46" s="8" t="s">
        <v>4955</v>
      </c>
      <c r="H46" s="46" t="str">
        <f>IF($AO49=TRUE,"○","")</f>
        <v/>
      </c>
      <c r="I46" s="8" t="s">
        <v>4954</v>
      </c>
      <c r="J46" s="46" t="str">
        <f>IF($AO50=TRUE,"○","")</f>
        <v/>
      </c>
      <c r="K46" s="8" t="s">
        <v>4953</v>
      </c>
      <c r="L46" s="46" t="str">
        <f>IF($AO51=TRUE,"○","")</f>
        <v/>
      </c>
      <c r="M46" s="8" t="s">
        <v>4952</v>
      </c>
      <c r="N46" s="13"/>
      <c r="O46" s="50"/>
      <c r="P46" s="50"/>
      <c r="Q46" s="8" t="s">
        <v>4823</v>
      </c>
      <c r="R46" s="8" t="s">
        <v>3</v>
      </c>
      <c r="S46" s="30"/>
      <c r="T46" s="18"/>
      <c r="U46" s="18" t="s">
        <v>50</v>
      </c>
      <c r="V46" t="b">
        <f>$AO45</f>
        <v>0</v>
      </c>
      <c r="W46" s="18"/>
      <c r="X46" s="18"/>
      <c r="Y46" s="18"/>
      <c r="Z46" s="18"/>
      <c r="AA46" s="18"/>
      <c r="AB46" s="18"/>
      <c r="AC46" s="18"/>
      <c r="AD46" s="18">
        <v>46</v>
      </c>
      <c r="AE46" s="18"/>
      <c r="AF46" s="18"/>
      <c r="AG46" s="18"/>
      <c r="AH46" s="18"/>
      <c r="AI46" s="18"/>
      <c r="AJ46" s="18"/>
      <c r="AK46" s="18"/>
      <c r="AL46" s="18"/>
      <c r="AM46" s="18"/>
      <c r="AN46" s="18">
        <v>46</v>
      </c>
      <c r="AO46" s="17" t="b">
        <v>0</v>
      </c>
    </row>
    <row r="47" spans="1:41">
      <c r="A47" s="31"/>
      <c r="B47" s="46" t="str">
        <f>IF($AO52=TRUE,"○","")</f>
        <v/>
      </c>
      <c r="C47" s="8" t="s">
        <v>4958</v>
      </c>
      <c r="D47" s="8"/>
      <c r="E47" s="8"/>
      <c r="F47" s="46" t="str">
        <f>IF($AO53=TRUE,"○","")</f>
        <v/>
      </c>
      <c r="G47" s="8" t="s">
        <v>4956</v>
      </c>
      <c r="H47" s="8"/>
      <c r="I47" s="46" t="str">
        <f>IF($AO54=TRUE,"○","")</f>
        <v/>
      </c>
      <c r="J47" s="8" t="s">
        <v>4957</v>
      </c>
      <c r="K47" s="13"/>
      <c r="L47" s="50"/>
      <c r="M47" s="50"/>
      <c r="N47" s="8" t="s">
        <v>4823</v>
      </c>
      <c r="O47" s="8"/>
      <c r="P47" s="8"/>
      <c r="Q47" s="8"/>
      <c r="R47" s="8"/>
      <c r="S47" s="30"/>
      <c r="T47" s="18"/>
      <c r="U47" s="18" t="s">
        <v>4845</v>
      </c>
      <c r="V47" t="b">
        <f>OR($AO$100,$AO$101,$AO$102)</f>
        <v>0</v>
      </c>
      <c r="W47" s="18"/>
      <c r="X47" t="b">
        <f>OR($AO$32,$AO$33,$AO$34,$AO$35)</f>
        <v>0</v>
      </c>
      <c r="Y47" s="18" t="s">
        <v>4891</v>
      </c>
      <c r="Z47" s="18"/>
      <c r="AA47" s="18"/>
      <c r="AB47" s="18"/>
      <c r="AC47" s="18"/>
      <c r="AD47" s="18">
        <v>47</v>
      </c>
      <c r="AE47" s="18"/>
      <c r="AF47" s="18"/>
      <c r="AG47" s="18"/>
      <c r="AH47" s="18"/>
      <c r="AI47" s="18"/>
      <c r="AJ47" s="18"/>
      <c r="AK47" s="18"/>
      <c r="AL47" s="18"/>
      <c r="AM47" s="18"/>
      <c r="AN47" s="18">
        <v>47</v>
      </c>
      <c r="AO47" s="17" t="b">
        <v>0</v>
      </c>
    </row>
    <row r="48" spans="1:41">
      <c r="A48" s="31"/>
      <c r="B48" s="8" t="s">
        <v>4867</v>
      </c>
      <c r="C48" s="8"/>
      <c r="D48" s="8"/>
      <c r="E48" s="8"/>
      <c r="F48" s="8"/>
      <c r="G48" s="8"/>
      <c r="H48" s="8"/>
      <c r="I48" s="8"/>
      <c r="J48" s="8"/>
      <c r="K48" s="8"/>
      <c r="L48" s="8"/>
      <c r="M48" s="8"/>
      <c r="N48" s="8"/>
      <c r="O48" s="8"/>
      <c r="P48" s="8"/>
      <c r="Q48" s="8"/>
      <c r="R48" s="8"/>
      <c r="S48" s="30"/>
      <c r="T48" s="18"/>
      <c r="U48"/>
      <c r="V48"/>
      <c r="W48" s="18"/>
      <c r="X48" t="b">
        <f>OR($AO$37,$AO$38,$AO$39,$AO$40)</f>
        <v>0</v>
      </c>
      <c r="Y48" s="18" t="s">
        <v>5011</v>
      </c>
      <c r="Z48" s="18"/>
      <c r="AA48" s="18"/>
      <c r="AB48" s="18"/>
      <c r="AC48" s="18"/>
      <c r="AD48" s="18">
        <v>48</v>
      </c>
      <c r="AE48" s="18"/>
      <c r="AF48" s="18"/>
      <c r="AG48" s="18"/>
      <c r="AH48" s="18"/>
      <c r="AI48" s="18"/>
      <c r="AJ48" s="18"/>
      <c r="AK48" s="18"/>
      <c r="AL48" s="18"/>
      <c r="AM48" s="18"/>
      <c r="AN48" s="18">
        <v>48</v>
      </c>
      <c r="AO48" s="17" t="b">
        <v>0</v>
      </c>
    </row>
    <row r="49" spans="1:41">
      <c r="A49" s="31"/>
      <c r="B49" s="46" t="str">
        <f>IF($AO55=TRUE,"○","")</f>
        <v/>
      </c>
      <c r="C49" s="8" t="s">
        <v>4959</v>
      </c>
      <c r="D49" s="8"/>
      <c r="E49" s="8"/>
      <c r="F49" s="8"/>
      <c r="G49" s="8"/>
      <c r="H49" s="8"/>
      <c r="I49" s="46" t="str">
        <f>IF($AO56=TRUE,"○","")</f>
        <v/>
      </c>
      <c r="J49" s="8" t="s">
        <v>4960</v>
      </c>
      <c r="K49" s="8"/>
      <c r="L49" s="8"/>
      <c r="M49" s="8"/>
      <c r="N49" s="8"/>
      <c r="O49" s="8"/>
      <c r="P49" s="8"/>
      <c r="Q49" s="8"/>
      <c r="R49" s="8"/>
      <c r="S49" s="30"/>
      <c r="T49" s="18" t="s">
        <v>4882</v>
      </c>
      <c r="U49" s="18"/>
      <c r="V49" s="18">
        <f>V46-V47</f>
        <v>0</v>
      </c>
      <c r="W49" s="18"/>
      <c r="X49" s="18">
        <f>X47-X48</f>
        <v>0</v>
      </c>
      <c r="Y49" s="18"/>
      <c r="Z49" s="18"/>
      <c r="AA49" s="18"/>
      <c r="AB49" s="18"/>
      <c r="AC49" s="18"/>
      <c r="AD49" s="18">
        <v>49</v>
      </c>
      <c r="AE49" s="18"/>
      <c r="AF49" s="18"/>
      <c r="AG49" s="18"/>
      <c r="AH49" s="18"/>
      <c r="AI49" s="18"/>
      <c r="AJ49" s="18"/>
      <c r="AK49" s="18"/>
      <c r="AL49" s="18"/>
      <c r="AM49" s="18"/>
      <c r="AN49" s="18">
        <v>49</v>
      </c>
      <c r="AO49" s="17" t="b">
        <v>0</v>
      </c>
    </row>
    <row r="50" spans="1:41">
      <c r="A50" s="31"/>
      <c r="B50" s="46" t="str">
        <f>IF($AO57=TRUE,"○","")</f>
        <v/>
      </c>
      <c r="C50" s="8" t="s">
        <v>4961</v>
      </c>
      <c r="D50" s="8"/>
      <c r="E50" s="8"/>
      <c r="F50" s="8"/>
      <c r="G50" s="8"/>
      <c r="H50" s="8"/>
      <c r="I50" s="46" t="str">
        <f>IF($AO58=TRUE,"○","")</f>
        <v/>
      </c>
      <c r="J50" s="91" t="s">
        <v>4962</v>
      </c>
      <c r="K50" s="91"/>
      <c r="L50" s="50"/>
      <c r="M50" s="50"/>
      <c r="N50" s="50"/>
      <c r="O50" s="17" t="s">
        <v>4823</v>
      </c>
      <c r="P50" s="48" t="str">
        <f>IF(X23=0," ","←その他の内容を記入ください!")</f>
        <v xml:space="preserve"> </v>
      </c>
      <c r="Q50" s="8"/>
      <c r="R50" s="8"/>
      <c r="S50" s="30"/>
      <c r="T50" s="18" t="s">
        <v>4883</v>
      </c>
      <c r="U50" s="18"/>
      <c r="V50" s="18"/>
      <c r="W50" s="18"/>
      <c r="X50" s="18"/>
      <c r="Y50" s="18"/>
      <c r="Z50" s="18"/>
      <c r="AA50" s="18"/>
      <c r="AB50" s="18"/>
      <c r="AC50" s="18"/>
      <c r="AD50" s="18">
        <v>50</v>
      </c>
      <c r="AE50" s="18"/>
      <c r="AF50" s="18"/>
      <c r="AG50" s="18"/>
      <c r="AH50" s="18"/>
      <c r="AI50" s="18"/>
      <c r="AJ50" s="18"/>
      <c r="AK50" s="18"/>
      <c r="AL50" s="18"/>
      <c r="AM50" s="18"/>
      <c r="AN50" s="18">
        <v>50</v>
      </c>
    </row>
    <row r="51" spans="1:41">
      <c r="A51" s="31"/>
      <c r="B51" s="5" t="s">
        <v>4881</v>
      </c>
      <c r="D51" s="8"/>
      <c r="E51" s="51"/>
      <c r="F51" s="8"/>
      <c r="G51" s="8"/>
      <c r="H51" s="8"/>
      <c r="I51" s="8"/>
      <c r="J51" s="8"/>
      <c r="K51" s="8"/>
      <c r="L51" s="8"/>
      <c r="M51" s="8"/>
      <c r="N51" s="8"/>
      <c r="O51" s="8"/>
      <c r="P51" s="8"/>
      <c r="Q51" s="8"/>
      <c r="R51" s="8"/>
      <c r="S51" s="30"/>
      <c r="T51" s="18"/>
      <c r="U51" s="18"/>
      <c r="V51" s="18"/>
      <c r="W51" s="18"/>
      <c r="X51" s="18"/>
      <c r="Y51" s="18"/>
      <c r="Z51" s="18"/>
      <c r="AA51" s="18"/>
      <c r="AB51" s="18"/>
      <c r="AC51" s="18"/>
      <c r="AD51" s="18">
        <v>51</v>
      </c>
      <c r="AE51" s="18"/>
      <c r="AF51" s="18"/>
      <c r="AG51" s="18"/>
      <c r="AH51" s="18"/>
      <c r="AI51" s="18"/>
      <c r="AJ51" s="18"/>
      <c r="AK51" s="18"/>
      <c r="AL51" s="18"/>
      <c r="AM51" s="18"/>
      <c r="AN51" s="18">
        <v>51</v>
      </c>
      <c r="AO51" s="17" t="b">
        <v>0</v>
      </c>
    </row>
    <row r="52" spans="1:41">
      <c r="A52" s="39"/>
      <c r="B52" s="58"/>
      <c r="C52" s="9"/>
      <c r="D52" s="25"/>
      <c r="E52" s="59"/>
      <c r="F52" s="59"/>
      <c r="G52" s="59"/>
      <c r="H52" s="60"/>
      <c r="I52" s="9"/>
      <c r="J52" s="9"/>
      <c r="K52" s="9"/>
      <c r="L52" s="9"/>
      <c r="M52" s="9"/>
      <c r="N52" s="9"/>
      <c r="O52" s="9"/>
      <c r="P52" s="9"/>
      <c r="Q52" s="9"/>
      <c r="R52" s="9"/>
      <c r="S52" s="40"/>
      <c r="T52" s="18"/>
      <c r="U52" s="18"/>
      <c r="V52" s="18"/>
      <c r="W52" s="18"/>
      <c r="X52" s="18"/>
      <c r="Y52" s="18" t="s">
        <v>5028</v>
      </c>
      <c r="Z52" s="18"/>
      <c r="AA52" s="18" t="s">
        <v>5033</v>
      </c>
      <c r="AB52" s="18" t="s">
        <v>5034</v>
      </c>
      <c r="AC52" s="18"/>
      <c r="AD52" s="18">
        <v>52</v>
      </c>
      <c r="AE52" s="18"/>
      <c r="AF52" s="18"/>
      <c r="AG52" s="18"/>
      <c r="AH52" s="18"/>
      <c r="AI52" s="18"/>
      <c r="AJ52" s="18"/>
      <c r="AK52" s="18"/>
      <c r="AL52" s="18"/>
      <c r="AM52" s="18"/>
      <c r="AN52" s="18">
        <v>52</v>
      </c>
      <c r="AO52" s="17" t="b">
        <v>0</v>
      </c>
    </row>
    <row r="53" spans="1:41">
      <c r="T53" s="18"/>
      <c r="U53" s="18" t="s">
        <v>112</v>
      </c>
      <c r="V53" s="18"/>
      <c r="W53" s="18"/>
      <c r="X53" s="18"/>
      <c r="Y53" s="18" t="s">
        <v>5029</v>
      </c>
      <c r="Z53" s="18" t="b">
        <f>AO59</f>
        <v>0</v>
      </c>
      <c r="AA53" s="18">
        <f>COUNTBLANK(H62:P62)</f>
        <v>5</v>
      </c>
      <c r="AB53" s="18">
        <f>Z53*AA53</f>
        <v>0</v>
      </c>
      <c r="AC53" s="18"/>
      <c r="AD53" s="18">
        <v>53</v>
      </c>
      <c r="AE53" s="18"/>
      <c r="AF53" s="18"/>
      <c r="AG53" s="18"/>
      <c r="AH53" s="18"/>
      <c r="AI53" s="18"/>
      <c r="AJ53" s="18"/>
      <c r="AK53" s="18"/>
      <c r="AL53" s="18"/>
      <c r="AM53" s="18"/>
      <c r="AN53" s="18">
        <v>53</v>
      </c>
      <c r="AO53" s="17" t="b">
        <v>0</v>
      </c>
    </row>
    <row r="54" spans="1:41">
      <c r="T54" s="18"/>
      <c r="U54" s="18" t="s">
        <v>113</v>
      </c>
      <c r="V54" s="18"/>
      <c r="W54" s="18"/>
      <c r="X54" s="18"/>
      <c r="Y54" s="18" t="s">
        <v>5030</v>
      </c>
      <c r="Z54" s="18" t="b">
        <f t="shared" ref="Z54:Z56" si="0">AO60</f>
        <v>0</v>
      </c>
      <c r="AA54" s="18">
        <f t="shared" ref="AA54:AA56" si="1">COUNTBLANK(H63:P63)</f>
        <v>5</v>
      </c>
      <c r="AB54" s="18">
        <f t="shared" ref="AB54:AB56" si="2">Z54*AA54</f>
        <v>0</v>
      </c>
      <c r="AC54" s="18"/>
      <c r="AD54" s="18">
        <v>54</v>
      </c>
      <c r="AE54" s="18"/>
      <c r="AF54" s="18"/>
      <c r="AG54" s="18"/>
      <c r="AH54" s="18"/>
      <c r="AI54" s="18"/>
      <c r="AJ54" s="18"/>
      <c r="AK54" s="18"/>
      <c r="AL54" s="18"/>
      <c r="AM54" s="18"/>
      <c r="AN54" s="18">
        <v>54</v>
      </c>
      <c r="AO54" s="17" t="b">
        <v>0</v>
      </c>
    </row>
    <row r="55" spans="1:41">
      <c r="A55" s="23" t="s">
        <v>4963</v>
      </c>
      <c r="B55" s="7"/>
      <c r="C55" s="7"/>
      <c r="D55" s="7"/>
      <c r="E55" s="7"/>
      <c r="F55" s="7"/>
      <c r="G55" s="7"/>
      <c r="H55" s="7"/>
      <c r="I55" s="7"/>
      <c r="J55" s="7"/>
      <c r="K55" s="7"/>
      <c r="L55" s="7"/>
      <c r="M55" s="7"/>
      <c r="N55" s="7"/>
      <c r="O55" s="7"/>
      <c r="P55" s="7"/>
      <c r="Q55" s="7"/>
      <c r="R55" s="7"/>
      <c r="S55" s="26"/>
      <c r="T55" s="18"/>
      <c r="U55" s="18" t="s">
        <v>4822</v>
      </c>
      <c r="V55" s="18"/>
      <c r="W55" s="18"/>
      <c r="X55" s="18"/>
      <c r="Y55" s="18" t="s">
        <v>5031</v>
      </c>
      <c r="Z55" s="18" t="b">
        <f t="shared" si="0"/>
        <v>0</v>
      </c>
      <c r="AA55" s="18">
        <f t="shared" si="1"/>
        <v>5</v>
      </c>
      <c r="AB55" s="18">
        <f t="shared" si="2"/>
        <v>0</v>
      </c>
      <c r="AC55" s="18"/>
      <c r="AD55" s="18">
        <v>55</v>
      </c>
      <c r="AE55" s="18"/>
      <c r="AF55" s="18"/>
      <c r="AG55" s="18"/>
      <c r="AH55" s="18"/>
      <c r="AI55" s="18"/>
      <c r="AJ55" s="18"/>
      <c r="AK55" s="18"/>
      <c r="AL55" s="18"/>
      <c r="AM55" s="18"/>
      <c r="AN55" s="18">
        <v>55</v>
      </c>
      <c r="AO55" s="17" t="b">
        <v>0</v>
      </c>
    </row>
    <row r="56" spans="1:41">
      <c r="A56" s="31"/>
      <c r="B56" s="8" t="s">
        <v>4871</v>
      </c>
      <c r="C56" s="8"/>
      <c r="D56" s="8"/>
      <c r="E56" s="8"/>
      <c r="F56" s="13"/>
      <c r="G56" s="109"/>
      <c r="H56" s="109"/>
      <c r="I56" s="109"/>
      <c r="J56" s="109"/>
      <c r="K56" s="109"/>
      <c r="L56" s="109"/>
      <c r="M56" s="109"/>
      <c r="N56" s="109"/>
      <c r="O56" s="109"/>
      <c r="P56" s="109"/>
      <c r="Q56" s="109"/>
      <c r="R56" s="8" t="s">
        <v>4872</v>
      </c>
      <c r="S56" s="30"/>
      <c r="T56" s="18"/>
      <c r="U56" s="18"/>
      <c r="V56" s="18"/>
      <c r="W56" s="18"/>
      <c r="X56" s="18"/>
      <c r="Y56" s="18" t="s">
        <v>5032</v>
      </c>
      <c r="Z56" s="18" t="b">
        <f t="shared" si="0"/>
        <v>0</v>
      </c>
      <c r="AA56" s="18">
        <f t="shared" si="1"/>
        <v>5</v>
      </c>
      <c r="AB56" s="18">
        <f t="shared" si="2"/>
        <v>0</v>
      </c>
      <c r="AC56" s="18"/>
      <c r="AD56" s="18">
        <v>56</v>
      </c>
      <c r="AE56" s="18"/>
      <c r="AF56" s="18"/>
      <c r="AG56" s="18"/>
      <c r="AH56" s="18"/>
      <c r="AI56" s="18"/>
      <c r="AJ56" s="18"/>
      <c r="AK56" s="18"/>
      <c r="AL56" s="18"/>
      <c r="AM56" s="18"/>
      <c r="AN56" s="18">
        <v>56</v>
      </c>
      <c r="AO56" s="17" t="b">
        <v>0</v>
      </c>
    </row>
    <row r="57" spans="1:41">
      <c r="A57" s="31"/>
      <c r="B57"/>
      <c r="C57"/>
      <c r="D57"/>
      <c r="E57"/>
      <c r="F57"/>
      <c r="G57"/>
      <c r="H57"/>
      <c r="I57"/>
      <c r="J57"/>
      <c r="K57"/>
      <c r="L57"/>
      <c r="M57"/>
      <c r="N57"/>
      <c r="O57"/>
      <c r="P57"/>
      <c r="Q57"/>
      <c r="R57"/>
      <c r="S57" s="30"/>
      <c r="T57" s="18"/>
      <c r="U57" s="18" t="s">
        <v>4848</v>
      </c>
      <c r="V57" s="18"/>
      <c r="W57" s="18"/>
      <c r="X57" s="18"/>
      <c r="Y57" s="18"/>
      <c r="Z57" s="18"/>
      <c r="AA57" s="18"/>
      <c r="AB57" s="18">
        <f>SUM(AB53:AB56)</f>
        <v>0</v>
      </c>
      <c r="AC57" s="18"/>
      <c r="AD57" s="18">
        <v>57</v>
      </c>
      <c r="AE57" s="18"/>
      <c r="AF57" s="18"/>
      <c r="AG57" s="18"/>
      <c r="AH57" s="18"/>
      <c r="AI57" s="18"/>
      <c r="AJ57" s="18"/>
      <c r="AK57" s="18"/>
      <c r="AL57" s="18"/>
      <c r="AM57" s="18"/>
      <c r="AN57" s="18">
        <v>57</v>
      </c>
      <c r="AO57" s="17" t="b">
        <v>0</v>
      </c>
    </row>
    <row r="58" spans="1:41">
      <c r="A58" s="31"/>
      <c r="B58"/>
      <c r="C58"/>
      <c r="D58"/>
      <c r="E58"/>
      <c r="F58"/>
      <c r="G58"/>
      <c r="H58"/>
      <c r="I58"/>
      <c r="J58"/>
      <c r="K58"/>
      <c r="L58"/>
      <c r="M58"/>
      <c r="N58"/>
      <c r="O58"/>
      <c r="P58"/>
      <c r="Q58"/>
      <c r="R58"/>
      <c r="S58" s="30"/>
      <c r="T58" s="18"/>
      <c r="U58" s="17" t="s">
        <v>4829</v>
      </c>
      <c r="V58" s="18" t="b">
        <f>EXACT($F$69,U58)</f>
        <v>0</v>
      </c>
      <c r="W58" s="18">
        <f>V58+V61</f>
        <v>0</v>
      </c>
      <c r="X58" s="18"/>
      <c r="Y58" s="18"/>
      <c r="Z58" s="18"/>
      <c r="AA58" s="18"/>
      <c r="AB58" s="18"/>
      <c r="AC58" s="18"/>
      <c r="AD58" s="18">
        <v>58</v>
      </c>
      <c r="AE58" s="18"/>
      <c r="AF58" s="18"/>
      <c r="AG58" s="18"/>
      <c r="AH58" s="18"/>
      <c r="AI58" s="18"/>
      <c r="AJ58" s="18"/>
      <c r="AK58" s="18"/>
      <c r="AL58" s="18"/>
      <c r="AM58" s="18"/>
      <c r="AN58" s="18">
        <v>58</v>
      </c>
      <c r="AO58" s="17" t="b">
        <v>0</v>
      </c>
    </row>
    <row r="59" spans="1:41">
      <c r="A59" s="31"/>
      <c r="B59"/>
      <c r="C59"/>
      <c r="D59"/>
      <c r="E59"/>
      <c r="F59"/>
      <c r="G59"/>
      <c r="H59"/>
      <c r="I59"/>
      <c r="J59"/>
      <c r="K59"/>
      <c r="L59"/>
      <c r="M59"/>
      <c r="N59"/>
      <c r="O59"/>
      <c r="P59"/>
      <c r="Q59"/>
      <c r="R59"/>
      <c r="S59" s="30"/>
      <c r="T59" s="18"/>
      <c r="U59" s="18" t="s">
        <v>4849</v>
      </c>
      <c r="V59" s="18"/>
      <c r="W59" s="18"/>
      <c r="X59" s="18"/>
      <c r="Y59" s="18"/>
      <c r="Z59" s="18"/>
      <c r="AA59" s="18"/>
      <c r="AB59" s="18"/>
      <c r="AC59" s="18"/>
      <c r="AD59" s="18">
        <v>59</v>
      </c>
      <c r="AE59" s="18"/>
      <c r="AF59" s="18"/>
      <c r="AG59" s="18"/>
      <c r="AH59" s="18"/>
      <c r="AI59" s="18"/>
      <c r="AJ59" s="18"/>
      <c r="AK59" s="18"/>
      <c r="AL59" s="18"/>
      <c r="AM59" s="18" t="s">
        <v>4978</v>
      </c>
      <c r="AN59" s="18">
        <v>59</v>
      </c>
      <c r="AO59" s="17" t="b">
        <v>0</v>
      </c>
    </row>
    <row r="60" spans="1:41">
      <c r="A60" s="53"/>
      <c r="H60" s="48" t="str">
        <f>IF(AB57&gt;1,"↓発作の頻度（年、月､日に何回か）と最終発作年月(和暦)を記入ください! ","")</f>
        <v/>
      </c>
      <c r="P60"/>
      <c r="Q60"/>
      <c r="R60"/>
      <c r="S60" s="30"/>
      <c r="T60" s="18"/>
      <c r="U60" s="18" t="s">
        <v>4850</v>
      </c>
      <c r="V60" s="18"/>
      <c r="W60" s="18"/>
      <c r="X60" s="18"/>
      <c r="Y60" s="18"/>
      <c r="Z60" s="18"/>
      <c r="AA60" s="18"/>
      <c r="AB60" s="18"/>
      <c r="AC60" s="18"/>
      <c r="AD60" s="18">
        <v>60</v>
      </c>
      <c r="AE60" s="18"/>
      <c r="AF60" s="18"/>
      <c r="AG60" s="18"/>
      <c r="AH60" s="18"/>
      <c r="AI60" s="18"/>
      <c r="AJ60" s="18"/>
      <c r="AK60" s="18"/>
      <c r="AL60" s="18"/>
      <c r="AM60" s="18"/>
      <c r="AN60" s="18">
        <v>60</v>
      </c>
      <c r="AO60" s="17" t="b">
        <v>0</v>
      </c>
    </row>
    <row r="61" spans="1:41">
      <c r="A61" s="31"/>
      <c r="B61" s="8" t="s">
        <v>5025</v>
      </c>
      <c r="C61"/>
      <c r="D61"/>
      <c r="E61"/>
      <c r="F61"/>
      <c r="G61"/>
      <c r="H61"/>
      <c r="I61"/>
      <c r="J61"/>
      <c r="K61"/>
      <c r="L61"/>
      <c r="M61"/>
      <c r="N61"/>
      <c r="O61"/>
      <c r="P61"/>
      <c r="Q61"/>
      <c r="R61"/>
      <c r="S61" s="30"/>
      <c r="T61" s="18"/>
      <c r="U61" s="18" t="s">
        <v>4851</v>
      </c>
      <c r="V61" s="18"/>
      <c r="W61" s="18"/>
      <c r="X61" s="18"/>
      <c r="Y61" s="18"/>
      <c r="Z61" s="18"/>
      <c r="AA61" s="18"/>
      <c r="AB61" s="18"/>
      <c r="AC61" s="18"/>
      <c r="AD61" s="18">
        <v>61</v>
      </c>
      <c r="AE61" s="18"/>
      <c r="AF61" s="18"/>
      <c r="AG61" s="18"/>
      <c r="AH61" s="18"/>
      <c r="AI61" s="18"/>
      <c r="AJ61" s="18"/>
      <c r="AK61" s="18"/>
      <c r="AL61" s="18"/>
      <c r="AM61" s="18"/>
      <c r="AN61" s="18">
        <v>61</v>
      </c>
      <c r="AO61" s="17" t="b">
        <v>0</v>
      </c>
    </row>
    <row r="62" spans="1:41">
      <c r="A62" s="52" t="str">
        <f>IF($AO59=TRUE,"○","")</f>
        <v/>
      </c>
      <c r="B62" s="12" t="s">
        <v>4971</v>
      </c>
      <c r="C62" s="5"/>
      <c r="D62" s="5"/>
      <c r="E62" s="5"/>
      <c r="F62" s="5"/>
      <c r="G62" s="5"/>
      <c r="H62" s="5"/>
      <c r="I62" s="11" t="s">
        <v>4973</v>
      </c>
      <c r="J62" s="5"/>
      <c r="K62" s="5" t="s">
        <v>4972</v>
      </c>
      <c r="L62" s="5"/>
      <c r="M62" s="8" t="s">
        <v>5036</v>
      </c>
      <c r="N62" s="8"/>
      <c r="O62" s="8" t="s">
        <v>112</v>
      </c>
      <c r="P62" s="8"/>
      <c r="Q62" s="8" t="s">
        <v>113</v>
      </c>
      <c r="R62" s="8"/>
      <c r="S62" s="6" t="s">
        <v>4822</v>
      </c>
      <c r="T62" s="18" t="s">
        <v>4855</v>
      </c>
      <c r="U62" s="18"/>
      <c r="V62" s="18">
        <f>COUNTA(N69)</f>
        <v>0</v>
      </c>
      <c r="W62" s="18">
        <f>W58-V62</f>
        <v>0</v>
      </c>
      <c r="X62" s="18"/>
      <c r="Y62" s="18"/>
      <c r="Z62" s="18"/>
      <c r="AA62" s="18"/>
      <c r="AB62" s="18"/>
      <c r="AC62" s="18"/>
      <c r="AD62" s="18">
        <v>62</v>
      </c>
      <c r="AE62" s="18"/>
      <c r="AF62" s="18"/>
      <c r="AG62" s="18"/>
      <c r="AH62" s="18"/>
      <c r="AI62" s="18"/>
      <c r="AJ62" s="18"/>
      <c r="AK62" s="18"/>
      <c r="AL62" s="18"/>
      <c r="AM62" s="18"/>
      <c r="AN62" s="18">
        <v>62</v>
      </c>
      <c r="AO62" s="17" t="b">
        <v>0</v>
      </c>
    </row>
    <row r="63" spans="1:41">
      <c r="A63" s="52" t="str">
        <f t="shared" ref="A63:A65" si="3">IF($AO60=TRUE,"○","")</f>
        <v/>
      </c>
      <c r="B63" s="12" t="s">
        <v>4974</v>
      </c>
      <c r="C63" s="5"/>
      <c r="D63" s="5"/>
      <c r="E63" s="5"/>
      <c r="F63" s="5"/>
      <c r="G63" s="5"/>
      <c r="H63" s="5"/>
      <c r="I63" s="11" t="s">
        <v>4973</v>
      </c>
      <c r="J63" s="5"/>
      <c r="K63" s="5" t="s">
        <v>4972</v>
      </c>
      <c r="L63" s="8"/>
      <c r="M63" s="8" t="s">
        <v>5036</v>
      </c>
      <c r="N63" s="8"/>
      <c r="O63" s="8" t="s">
        <v>112</v>
      </c>
      <c r="P63" s="8"/>
      <c r="Q63" s="8" t="s">
        <v>113</v>
      </c>
      <c r="R63" s="8"/>
      <c r="S63" s="6" t="s">
        <v>4822</v>
      </c>
      <c r="T63" s="18"/>
      <c r="U63" s="18" t="s">
        <v>4884</v>
      </c>
      <c r="V63" s="18"/>
      <c r="W63" s="18"/>
      <c r="X63" s="18"/>
      <c r="Y63" s="18"/>
      <c r="Z63" s="18"/>
      <c r="AA63" s="18"/>
      <c r="AB63" s="18"/>
      <c r="AC63" s="18"/>
      <c r="AD63" s="18">
        <v>63</v>
      </c>
      <c r="AE63" s="18"/>
      <c r="AF63" s="18"/>
      <c r="AG63" s="18"/>
      <c r="AH63" s="18"/>
      <c r="AI63" s="18"/>
      <c r="AJ63" s="18"/>
      <c r="AK63" s="18"/>
      <c r="AL63" s="18"/>
      <c r="AM63" s="18"/>
      <c r="AN63" s="18">
        <v>63</v>
      </c>
      <c r="AO63" s="17" t="b">
        <v>0</v>
      </c>
    </row>
    <row r="64" spans="1:41">
      <c r="A64" s="52" t="str">
        <f t="shared" si="3"/>
        <v/>
      </c>
      <c r="B64" s="12" t="s">
        <v>4975</v>
      </c>
      <c r="C64" s="5"/>
      <c r="D64" s="5"/>
      <c r="E64" s="5"/>
      <c r="F64" s="5"/>
      <c r="G64" s="5"/>
      <c r="H64" s="5"/>
      <c r="I64" s="11" t="s">
        <v>4973</v>
      </c>
      <c r="J64" s="5"/>
      <c r="K64" s="5" t="s">
        <v>4972</v>
      </c>
      <c r="L64" s="8"/>
      <c r="M64" s="8" t="s">
        <v>5036</v>
      </c>
      <c r="N64" s="8"/>
      <c r="O64" s="8" t="s">
        <v>112</v>
      </c>
      <c r="P64" s="8"/>
      <c r="Q64" s="8" t="s">
        <v>113</v>
      </c>
      <c r="R64" s="8"/>
      <c r="S64" s="6" t="s">
        <v>4822</v>
      </c>
      <c r="T64" s="18"/>
      <c r="U64" s="18" t="s">
        <v>4885</v>
      </c>
      <c r="V64" s="18"/>
      <c r="W64" s="18"/>
      <c r="X64" s="18"/>
      <c r="Y64" s="18"/>
      <c r="Z64" s="18"/>
      <c r="AA64" s="18"/>
      <c r="AB64" s="18"/>
      <c r="AC64" s="18"/>
      <c r="AD64" s="18"/>
      <c r="AE64" s="18"/>
      <c r="AF64" s="18"/>
      <c r="AG64" s="18"/>
      <c r="AH64" s="18"/>
      <c r="AI64" s="18"/>
      <c r="AJ64" s="18"/>
      <c r="AK64" s="18"/>
      <c r="AL64" s="18"/>
      <c r="AM64" s="18"/>
      <c r="AN64" s="18">
        <v>64</v>
      </c>
      <c r="AO64" s="17" t="b">
        <v>0</v>
      </c>
    </row>
    <row r="65" spans="1:41">
      <c r="A65" s="52" t="str">
        <f t="shared" si="3"/>
        <v/>
      </c>
      <c r="B65" s="12" t="s">
        <v>4976</v>
      </c>
      <c r="C65" s="5"/>
      <c r="D65" s="5"/>
      <c r="E65" s="5"/>
      <c r="F65" s="5"/>
      <c r="G65" s="5"/>
      <c r="H65" s="5"/>
      <c r="I65" s="11" t="s">
        <v>4973</v>
      </c>
      <c r="J65" s="5"/>
      <c r="K65" s="5" t="s">
        <v>4972</v>
      </c>
      <c r="L65" s="8"/>
      <c r="M65" s="8" t="s">
        <v>5036</v>
      </c>
      <c r="N65" s="8"/>
      <c r="O65" s="8" t="s">
        <v>112</v>
      </c>
      <c r="P65" s="8"/>
      <c r="Q65" s="8" t="s">
        <v>113</v>
      </c>
      <c r="R65" s="8"/>
      <c r="S65" s="6" t="s">
        <v>4822</v>
      </c>
      <c r="T65" s="18"/>
      <c r="V65" s="18"/>
      <c r="W65"/>
      <c r="X65" s="18"/>
      <c r="Y65" s="18" t="s">
        <v>5136</v>
      </c>
      <c r="Z65" s="18"/>
      <c r="AA65" s="18" t="b">
        <v>1</v>
      </c>
      <c r="AB65" s="18"/>
      <c r="AC65" s="18"/>
      <c r="AD65" s="18"/>
      <c r="AE65" s="18"/>
      <c r="AF65" s="18"/>
      <c r="AG65" s="18"/>
      <c r="AH65" s="18"/>
      <c r="AI65" s="18"/>
      <c r="AJ65" s="18"/>
      <c r="AK65" s="18"/>
      <c r="AL65" s="18"/>
      <c r="AM65" s="18"/>
      <c r="AN65" s="18">
        <v>65</v>
      </c>
      <c r="AO65" s="17" t="b">
        <v>0</v>
      </c>
    </row>
    <row r="66" spans="1:41">
      <c r="A66" s="31" t="s">
        <v>46</v>
      </c>
      <c r="B66" s="8"/>
      <c r="C66" s="8"/>
      <c r="D66" s="8"/>
      <c r="E66" s="8"/>
      <c r="F66" s="8"/>
      <c r="G66" s="8"/>
      <c r="H66" s="8"/>
      <c r="I66" s="8"/>
      <c r="J66" s="8"/>
      <c r="K66" s="8"/>
      <c r="L66" s="8"/>
      <c r="M66" s="8"/>
      <c r="N66" s="8"/>
      <c r="O66" s="8"/>
      <c r="P66" s="8"/>
      <c r="Q66" s="8"/>
      <c r="R66" s="8"/>
      <c r="S66" s="30"/>
      <c r="T66" s="18"/>
      <c r="U66" s="17" t="s">
        <v>4830</v>
      </c>
      <c r="V66" s="18"/>
      <c r="W66" s="18"/>
      <c r="X66" s="18"/>
      <c r="Y66" s="18">
        <f>COUNTIF(W69:W76,0)</f>
        <v>8</v>
      </c>
      <c r="Z66" s="18"/>
      <c r="AA66" s="18" t="b">
        <v>1</v>
      </c>
      <c r="AB66" s="18"/>
      <c r="AC66" s="18"/>
      <c r="AD66" s="18"/>
      <c r="AE66" s="18"/>
      <c r="AF66" s="18"/>
      <c r="AG66" s="18"/>
      <c r="AH66" s="18"/>
      <c r="AI66" s="18"/>
      <c r="AJ66" s="18"/>
      <c r="AK66" s="18"/>
      <c r="AL66" s="18"/>
      <c r="AM66" s="18"/>
      <c r="AN66" s="18">
        <v>66</v>
      </c>
      <c r="AO66" s="17" t="b">
        <v>0</v>
      </c>
    </row>
    <row r="67" spans="1:41">
      <c r="A67" s="31" t="s">
        <v>47</v>
      </c>
      <c r="B67" s="8"/>
      <c r="C67" s="8"/>
      <c r="D67" s="8"/>
      <c r="E67" s="8"/>
      <c r="F67" s="8"/>
      <c r="G67" s="8"/>
      <c r="H67" s="8"/>
      <c r="I67" s="8"/>
      <c r="J67" s="8"/>
      <c r="K67" s="8"/>
      <c r="L67" s="8"/>
      <c r="M67" s="8"/>
      <c r="N67" s="8"/>
      <c r="O67" s="8"/>
      <c r="P67" s="8"/>
      <c r="Q67" s="8"/>
      <c r="R67" s="8"/>
      <c r="S67" s="30"/>
      <c r="T67" s="18"/>
      <c r="U67" s="17" t="s">
        <v>4831</v>
      </c>
      <c r="V67" s="18"/>
      <c r="W67" s="18" t="s">
        <v>4979</v>
      </c>
      <c r="X67" s="18"/>
      <c r="Y67" s="18"/>
      <c r="Z67" s="18"/>
      <c r="AA67" s="18">
        <f>COUNTIF(AA65:AA66,TRUE)</f>
        <v>2</v>
      </c>
      <c r="AB67" s="18"/>
      <c r="AC67" s="18"/>
      <c r="AD67" s="18"/>
      <c r="AE67" s="18"/>
      <c r="AF67" s="18"/>
      <c r="AG67" s="18"/>
      <c r="AH67" s="18"/>
      <c r="AI67" s="18"/>
      <c r="AJ67" s="18"/>
      <c r="AK67" s="18"/>
      <c r="AL67" s="18"/>
      <c r="AM67" s="18"/>
      <c r="AN67" s="18">
        <v>67</v>
      </c>
      <c r="AO67" s="17" t="b">
        <v>0</v>
      </c>
    </row>
    <row r="68" spans="1:41">
      <c r="A68" s="31">
        <v>1</v>
      </c>
      <c r="B68" s="8" t="s">
        <v>4828</v>
      </c>
      <c r="C68" s="8"/>
      <c r="D68" s="8"/>
      <c r="E68" s="8"/>
      <c r="F68" s="48" t="str">
        <f>IF(F69=0,"↓はリストから選択してください。 ","")</f>
        <v xml:space="preserve">↓はリストから選択してください。 </v>
      </c>
      <c r="H68" s="8"/>
      <c r="I68" s="8"/>
      <c r="J68" s="8"/>
      <c r="K68" s="8"/>
      <c r="L68" s="8"/>
      <c r="M68" s="8"/>
      <c r="N68" s="48" t="str">
        <f>IF(V58=TRUE,"↓以下に入所施設名を入力してください。 ","")</f>
        <v/>
      </c>
      <c r="O68" s="8"/>
      <c r="P68" s="8"/>
      <c r="Q68" s="8"/>
      <c r="R68" s="8"/>
      <c r="S68" s="30"/>
      <c r="T68" s="18"/>
      <c r="U68" s="17" t="s">
        <v>4832</v>
      </c>
      <c r="V68" s="18"/>
      <c r="W68" s="61">
        <f>F69</f>
        <v>0</v>
      </c>
      <c r="X68" s="18"/>
      <c r="Y68" s="18"/>
      <c r="Z68" s="18"/>
      <c r="AA68" s="18"/>
      <c r="AB68" s="18"/>
      <c r="AC68" s="18"/>
      <c r="AD68" s="18"/>
      <c r="AE68" s="18"/>
      <c r="AF68" s="18"/>
      <c r="AG68" s="18"/>
      <c r="AH68" s="18"/>
      <c r="AI68" s="18"/>
      <c r="AJ68" s="18"/>
      <c r="AK68" s="18"/>
      <c r="AL68" s="18"/>
      <c r="AM68" s="18"/>
      <c r="AN68" s="18">
        <v>68</v>
      </c>
      <c r="AO68" s="17" t="b">
        <v>0</v>
      </c>
    </row>
    <row r="69" spans="1:41">
      <c r="A69" s="52" t="str">
        <f>IF($AO73=TRUE,"○","")</f>
        <v/>
      </c>
      <c r="B69" s="8"/>
      <c r="C69" s="46"/>
      <c r="D69" s="8"/>
      <c r="E69" s="5"/>
      <c r="F69" s="91"/>
      <c r="G69" s="110"/>
      <c r="H69" s="110"/>
      <c r="I69" s="110"/>
      <c r="J69" s="110"/>
      <c r="K69" s="110"/>
      <c r="L69" s="111"/>
      <c r="M69" s="62" t="s">
        <v>4889</v>
      </c>
      <c r="N69" s="13"/>
      <c r="O69" s="50"/>
      <c r="P69" s="50"/>
      <c r="Q69" s="8" t="s">
        <v>4823</v>
      </c>
      <c r="R69" s="8"/>
      <c r="S69" s="30"/>
      <c r="T69" s="18"/>
      <c r="U69" s="17" t="s">
        <v>4833</v>
      </c>
      <c r="V69" s="18"/>
      <c r="W69" s="61">
        <f>F72</f>
        <v>0</v>
      </c>
      <c r="X69" s="18"/>
      <c r="Y69" s="18"/>
      <c r="Z69" s="18"/>
      <c r="AA69" s="18" t="b">
        <v>1</v>
      </c>
      <c r="AB69" s="18"/>
      <c r="AC69" s="18"/>
      <c r="AD69" s="18"/>
      <c r="AE69" s="18"/>
      <c r="AF69" s="18"/>
      <c r="AG69" s="18"/>
      <c r="AH69" s="18"/>
      <c r="AI69" s="18"/>
      <c r="AJ69" s="18"/>
      <c r="AK69" s="18"/>
      <c r="AL69" s="18"/>
      <c r="AM69" s="18"/>
      <c r="AN69" s="18">
        <v>69</v>
      </c>
      <c r="AO69" s="17" t="b">
        <v>0</v>
      </c>
    </row>
    <row r="70" spans="1:41">
      <c r="A70" s="31">
        <v>2</v>
      </c>
      <c r="B70" s="8" t="s">
        <v>4835</v>
      </c>
      <c r="C70" s="8"/>
      <c r="D70" s="8"/>
      <c r="E70" s="8"/>
      <c r="F70" s="48" t="str">
        <f>IF(Y66=0," ","↓の8項目は単身生活を想定してリストから選択してください。")</f>
        <v>↓の8項目は単身生活を想定してリストから選択してください。</v>
      </c>
      <c r="G70" s="8"/>
      <c r="H70" s="8"/>
      <c r="I70" s="8"/>
      <c r="J70" s="8"/>
      <c r="K70" s="8"/>
      <c r="L70" s="63"/>
      <c r="M70" s="8"/>
      <c r="N70" s="64"/>
      <c r="O70" s="8"/>
      <c r="P70" s="8"/>
      <c r="Q70" s="8"/>
      <c r="R70" s="8"/>
      <c r="S70" s="30"/>
      <c r="T70" s="18"/>
      <c r="V70" s="18"/>
      <c r="W70" s="61">
        <f>F74</f>
        <v>0</v>
      </c>
      <c r="X70" s="18"/>
      <c r="Y70" s="18"/>
      <c r="Z70" s="18"/>
      <c r="AA70" s="18" t="b">
        <v>1</v>
      </c>
      <c r="AB70" s="18"/>
      <c r="AC70" s="18"/>
      <c r="AD70" s="18"/>
      <c r="AE70" s="18"/>
      <c r="AF70" s="18"/>
      <c r="AG70" s="18"/>
      <c r="AH70" s="18"/>
      <c r="AI70" s="18"/>
      <c r="AJ70" s="18"/>
      <c r="AK70" s="18"/>
      <c r="AL70" s="18"/>
      <c r="AM70" s="18"/>
      <c r="AN70" s="18">
        <v>70</v>
      </c>
    </row>
    <row r="71" spans="1:41">
      <c r="A71" s="31"/>
      <c r="B71" s="8" t="s">
        <v>4834</v>
      </c>
      <c r="C71" s="8"/>
      <c r="D71" s="8"/>
      <c r="E71" s="8"/>
      <c r="F71" s="8"/>
      <c r="G71" s="8"/>
      <c r="H71" s="8"/>
      <c r="I71" s="8"/>
      <c r="J71" s="8"/>
      <c r="K71" s="8"/>
      <c r="L71" s="8"/>
      <c r="M71" s="8"/>
      <c r="N71" s="8"/>
      <c r="O71" s="8"/>
      <c r="P71" s="8"/>
      <c r="Q71" s="8"/>
      <c r="R71" s="8"/>
      <c r="S71" s="30"/>
      <c r="T71" s="18"/>
      <c r="U71" s="17" t="s">
        <v>4846</v>
      </c>
      <c r="V71" s="18"/>
      <c r="W71" s="61">
        <f>F76</f>
        <v>0</v>
      </c>
      <c r="X71" s="18"/>
      <c r="Y71" s="18"/>
      <c r="Z71" s="18"/>
      <c r="AA71" s="18" t="b">
        <v>1</v>
      </c>
      <c r="AB71" s="18"/>
      <c r="AC71" s="18"/>
      <c r="AD71" s="18"/>
      <c r="AE71" s="18"/>
      <c r="AF71" s="18"/>
      <c r="AG71" s="18"/>
      <c r="AH71" s="18"/>
      <c r="AI71" s="18"/>
      <c r="AJ71" s="18"/>
      <c r="AK71" s="18"/>
      <c r="AL71" s="18"/>
      <c r="AM71" s="18"/>
      <c r="AN71" s="18">
        <v>71</v>
      </c>
    </row>
    <row r="72" spans="1:41">
      <c r="A72" s="31"/>
      <c r="B72" s="8"/>
      <c r="C72" s="8"/>
      <c r="D72" s="8"/>
      <c r="E72" s="5"/>
      <c r="F72" s="92"/>
      <c r="G72" s="93"/>
      <c r="H72" s="93"/>
      <c r="I72" s="93"/>
      <c r="J72" s="93"/>
      <c r="K72" s="93"/>
      <c r="L72" s="94"/>
      <c r="M72" s="8"/>
      <c r="N72" s="8"/>
      <c r="O72" s="8"/>
      <c r="P72" s="8"/>
      <c r="Q72" s="8"/>
      <c r="R72" s="8"/>
      <c r="S72" s="30"/>
      <c r="T72" s="18"/>
      <c r="U72" s="17" t="s">
        <v>4847</v>
      </c>
      <c r="V72" s="18"/>
      <c r="W72" s="61">
        <f>F78</f>
        <v>0</v>
      </c>
      <c r="X72" s="18"/>
      <c r="Y72" s="18"/>
      <c r="Z72" s="18"/>
      <c r="AA72" s="18" t="b">
        <v>1</v>
      </c>
      <c r="AB72" s="18"/>
      <c r="AC72" s="18"/>
      <c r="AD72" s="18"/>
      <c r="AE72" s="18"/>
      <c r="AF72" s="18"/>
      <c r="AG72" s="18"/>
      <c r="AH72" s="18"/>
      <c r="AI72" s="18"/>
      <c r="AJ72" s="18"/>
      <c r="AK72" s="18"/>
      <c r="AL72" s="18"/>
      <c r="AM72" s="18"/>
      <c r="AN72" s="18">
        <v>72</v>
      </c>
    </row>
    <row r="73" spans="1:41">
      <c r="A73" s="31"/>
      <c r="B73" s="8" t="s">
        <v>4836</v>
      </c>
      <c r="C73" s="8"/>
      <c r="D73" s="8"/>
      <c r="E73" s="8"/>
      <c r="F73" s="8"/>
      <c r="G73" s="13"/>
      <c r="H73" s="50"/>
      <c r="I73" s="13"/>
      <c r="J73" s="50"/>
      <c r="K73" s="13"/>
      <c r="L73" s="13"/>
      <c r="M73" s="8"/>
      <c r="N73" s="8"/>
      <c r="O73" s="8"/>
      <c r="P73" s="8"/>
      <c r="Q73" s="8"/>
      <c r="R73" s="8"/>
      <c r="S73" s="30"/>
      <c r="T73" s="18"/>
      <c r="U73" s="17" t="s">
        <v>4832</v>
      </c>
      <c r="V73" s="18"/>
      <c r="W73" s="61">
        <f>F80</f>
        <v>0</v>
      </c>
      <c r="X73" s="18"/>
      <c r="Y73" s="18"/>
      <c r="Z73" s="18"/>
      <c r="AA73" s="18">
        <f>COUNTIF(AA69:AA72,TRUE)</f>
        <v>4</v>
      </c>
      <c r="AB73" s="18"/>
      <c r="AC73" s="18"/>
      <c r="AD73" s="18"/>
      <c r="AE73" s="18"/>
      <c r="AF73" s="18"/>
      <c r="AG73" s="18"/>
      <c r="AH73" s="18"/>
      <c r="AI73" s="18"/>
      <c r="AJ73" s="18"/>
      <c r="AK73" s="18"/>
      <c r="AL73" s="18"/>
      <c r="AM73" s="18"/>
      <c r="AN73" s="18">
        <v>73</v>
      </c>
    </row>
    <row r="74" spans="1:41">
      <c r="A74" s="31"/>
      <c r="B74" s="8"/>
      <c r="C74" s="8"/>
      <c r="D74" s="8"/>
      <c r="E74" s="5"/>
      <c r="F74" s="92"/>
      <c r="G74" s="93"/>
      <c r="H74" s="93"/>
      <c r="I74" s="93"/>
      <c r="J74" s="93"/>
      <c r="K74" s="93"/>
      <c r="L74" s="94"/>
      <c r="M74" s="8"/>
      <c r="N74" s="8"/>
      <c r="O74" s="8"/>
      <c r="P74" s="8"/>
      <c r="Q74" s="8"/>
      <c r="R74" s="8"/>
      <c r="S74" s="30"/>
      <c r="T74" s="18"/>
      <c r="U74" s="17" t="s">
        <v>4833</v>
      </c>
      <c r="W74" s="65">
        <f>F82</f>
        <v>0</v>
      </c>
      <c r="X74" s="18"/>
      <c r="Y74" s="18"/>
      <c r="Z74" s="18"/>
      <c r="AA74" s="18"/>
      <c r="AB74" s="18"/>
      <c r="AC74" s="18"/>
      <c r="AD74" s="18"/>
      <c r="AE74" s="18"/>
      <c r="AF74" s="18"/>
      <c r="AG74" s="18"/>
      <c r="AH74" s="18"/>
      <c r="AI74" s="18"/>
      <c r="AJ74" s="18"/>
      <c r="AK74" s="18"/>
      <c r="AL74" s="18"/>
      <c r="AM74" s="18">
        <f>AO74+AO75</f>
        <v>0</v>
      </c>
      <c r="AN74" s="18">
        <v>74</v>
      </c>
    </row>
    <row r="75" spans="1:41">
      <c r="A75" s="31"/>
      <c r="B75" s="8" t="s">
        <v>4837</v>
      </c>
      <c r="C75" s="8"/>
      <c r="D75" s="8"/>
      <c r="E75" s="8"/>
      <c r="F75" s="8"/>
      <c r="G75" s="13"/>
      <c r="H75" s="50"/>
      <c r="I75" s="13"/>
      <c r="J75" s="50"/>
      <c r="K75" s="13"/>
      <c r="L75" s="13"/>
      <c r="M75" s="8"/>
      <c r="N75" s="8"/>
      <c r="O75" s="8"/>
      <c r="P75" s="8"/>
      <c r="Q75" s="8"/>
      <c r="R75" s="8"/>
      <c r="S75" s="30"/>
      <c r="T75" s="18"/>
      <c r="U75" s="18"/>
      <c r="V75" s="18"/>
      <c r="W75" s="61">
        <f>F84</f>
        <v>0</v>
      </c>
      <c r="X75" s="18"/>
      <c r="Y75" s="18"/>
      <c r="Z75" s="18"/>
      <c r="AA75" s="18"/>
      <c r="AB75" s="18"/>
      <c r="AC75" s="18"/>
      <c r="AD75" s="18"/>
      <c r="AE75" s="18"/>
      <c r="AF75" s="18"/>
      <c r="AG75" s="18"/>
      <c r="AH75" s="18"/>
      <c r="AI75" s="18"/>
      <c r="AJ75" s="18"/>
      <c r="AK75" s="18"/>
      <c r="AL75" s="18"/>
      <c r="AM75" s="18"/>
      <c r="AN75" s="18">
        <v>75</v>
      </c>
    </row>
    <row r="76" spans="1:41">
      <c r="A76" s="31"/>
      <c r="B76" s="8"/>
      <c r="C76" s="8"/>
      <c r="D76" s="8"/>
      <c r="E76" s="5"/>
      <c r="F76" s="92"/>
      <c r="G76" s="93"/>
      <c r="H76" s="93"/>
      <c r="I76" s="93"/>
      <c r="J76" s="93"/>
      <c r="K76" s="93"/>
      <c r="L76" s="94"/>
      <c r="M76" s="8"/>
      <c r="N76" s="8"/>
      <c r="O76" s="8"/>
      <c r="P76" s="8"/>
      <c r="Q76" s="8"/>
      <c r="R76" s="8"/>
      <c r="S76" s="30"/>
      <c r="T76" s="18"/>
      <c r="U76" s="18" t="s">
        <v>5142</v>
      </c>
      <c r="V76" s="18"/>
      <c r="W76" s="61">
        <f>F86</f>
        <v>0</v>
      </c>
      <c r="X76" s="18"/>
      <c r="Y76" s="18"/>
      <c r="Z76" s="18"/>
      <c r="AA76" s="18"/>
      <c r="AB76" s="18"/>
      <c r="AC76" s="18"/>
      <c r="AD76" s="18"/>
      <c r="AE76" s="18"/>
      <c r="AF76" s="18"/>
      <c r="AG76" s="18"/>
      <c r="AH76" s="18"/>
      <c r="AI76" s="18"/>
      <c r="AJ76" s="18"/>
      <c r="AK76" s="18"/>
      <c r="AL76" s="18"/>
      <c r="AM76" s="18">
        <f>AO76+AO77+AO78+AO79</f>
        <v>0</v>
      </c>
      <c r="AN76" s="18">
        <v>76</v>
      </c>
    </row>
    <row r="77" spans="1:41">
      <c r="A77" s="31"/>
      <c r="B77" s="8" t="s">
        <v>4965</v>
      </c>
      <c r="C77" s="8"/>
      <c r="D77" s="13"/>
      <c r="E77" s="5" t="s">
        <v>4966</v>
      </c>
      <c r="F77" s="46" t="s">
        <v>4964</v>
      </c>
      <c r="G77" s="13"/>
      <c r="H77" s="13" t="s">
        <v>4823</v>
      </c>
      <c r="I77" s="13"/>
      <c r="J77" s="48" t="str">
        <f>IF(W85&gt;0,"←に通院・服薬の要・不要を入力してください。 ","")</f>
        <v xml:space="preserve">←に通院・服薬の要・不要を入力してください。 </v>
      </c>
      <c r="K77" s="13"/>
      <c r="L77" s="13"/>
      <c r="M77" s="8"/>
      <c r="N77" s="8"/>
      <c r="O77" s="8"/>
      <c r="P77" s="8"/>
      <c r="Q77" s="8"/>
      <c r="R77" s="8"/>
      <c r="S77" s="30"/>
      <c r="T77" s="18"/>
      <c r="U77" s="18" t="s">
        <v>5143</v>
      </c>
      <c r="V77" s="18"/>
      <c r="W77" s="61">
        <f>B88</f>
        <v>0</v>
      </c>
      <c r="X77" s="18"/>
      <c r="Y77" s="18"/>
      <c r="Z77" s="18"/>
      <c r="AA77" s="18"/>
      <c r="AB77" s="18"/>
      <c r="AC77" s="18"/>
      <c r="AD77" s="18"/>
      <c r="AE77" s="18"/>
      <c r="AF77" s="18"/>
      <c r="AG77" s="18"/>
      <c r="AH77" s="18"/>
      <c r="AI77" s="18"/>
      <c r="AJ77" s="18"/>
      <c r="AK77" s="18"/>
      <c r="AL77" s="18"/>
      <c r="AM77" s="18"/>
      <c r="AN77" s="18">
        <v>77</v>
      </c>
    </row>
    <row r="78" spans="1:41">
      <c r="A78" s="31"/>
      <c r="B78" s="8"/>
      <c r="C78" s="8"/>
      <c r="D78" s="8"/>
      <c r="E78" s="5"/>
      <c r="F78" s="91"/>
      <c r="G78" s="91"/>
      <c r="H78" s="91"/>
      <c r="I78" s="91"/>
      <c r="J78" s="91"/>
      <c r="K78" s="91"/>
      <c r="L78" s="91"/>
      <c r="M78" s="8"/>
      <c r="N78" s="8"/>
      <c r="O78" s="8"/>
      <c r="P78" s="8"/>
      <c r="Q78" s="8"/>
      <c r="R78" s="8"/>
      <c r="S78" s="30"/>
      <c r="T78" s="18"/>
      <c r="U78" s="18" t="s">
        <v>5144</v>
      </c>
      <c r="V78" s="18"/>
      <c r="W78" s="18"/>
      <c r="X78" s="18"/>
      <c r="Y78" s="18"/>
      <c r="Z78" s="18"/>
      <c r="AA78" s="18"/>
      <c r="AB78" s="18"/>
      <c r="AC78" s="18"/>
      <c r="AD78" s="18"/>
      <c r="AE78" s="18"/>
      <c r="AF78" s="18"/>
      <c r="AG78" s="18"/>
      <c r="AH78" s="18"/>
      <c r="AI78" s="18"/>
      <c r="AJ78" s="18"/>
      <c r="AK78" s="18"/>
      <c r="AL78" s="18"/>
      <c r="AM78" s="18"/>
      <c r="AN78" s="18">
        <v>78</v>
      </c>
    </row>
    <row r="79" spans="1:41">
      <c r="A79" s="31"/>
      <c r="B79" s="8" t="s">
        <v>4838</v>
      </c>
      <c r="C79" s="8"/>
      <c r="D79" s="8"/>
      <c r="E79" s="8"/>
      <c r="F79" s="8"/>
      <c r="G79" s="13"/>
      <c r="H79" s="50"/>
      <c r="I79" s="13"/>
      <c r="J79" s="50"/>
      <c r="K79" s="13"/>
      <c r="L79" s="13"/>
      <c r="M79" s="8"/>
      <c r="N79" s="8"/>
      <c r="O79" s="8"/>
      <c r="P79" s="8"/>
      <c r="Q79" s="8"/>
      <c r="R79" s="8"/>
      <c r="S79" s="30"/>
      <c r="T79" s="18"/>
      <c r="U79" s="18" t="s">
        <v>5145</v>
      </c>
      <c r="V79" s="18"/>
      <c r="W79" s="18"/>
      <c r="X79" s="18"/>
      <c r="Y79" s="18"/>
      <c r="Z79" s="18"/>
      <c r="AA79" s="18"/>
      <c r="AB79" s="18"/>
      <c r="AC79" s="18"/>
      <c r="AD79" s="18"/>
      <c r="AE79" s="18"/>
      <c r="AF79" s="18"/>
      <c r="AG79" s="18"/>
      <c r="AH79" s="18"/>
      <c r="AI79" s="18"/>
      <c r="AJ79" s="18"/>
      <c r="AK79" s="18"/>
      <c r="AL79" s="18"/>
      <c r="AM79" s="18"/>
      <c r="AN79" s="18">
        <v>79</v>
      </c>
    </row>
    <row r="80" spans="1:41">
      <c r="A80" s="31"/>
      <c r="B80" s="8"/>
      <c r="C80" s="8"/>
      <c r="D80" s="8"/>
      <c r="E80" s="5"/>
      <c r="F80" s="92"/>
      <c r="G80" s="93"/>
      <c r="H80" s="93"/>
      <c r="I80" s="93"/>
      <c r="J80" s="93"/>
      <c r="K80" s="93"/>
      <c r="L80" s="94"/>
      <c r="M80" s="8"/>
      <c r="N80" s="8"/>
      <c r="O80" s="8"/>
      <c r="P80" s="8"/>
      <c r="Q80" s="8"/>
      <c r="R80" s="8"/>
      <c r="S80" s="30"/>
      <c r="T80" s="18"/>
      <c r="U80" s="18"/>
      <c r="V80" s="18" t="s">
        <v>4970</v>
      </c>
      <c r="W80" s="18">
        <f>COUNTBLANK(W$68:W$77)</f>
        <v>0</v>
      </c>
      <c r="X80" s="18"/>
      <c r="Y80" s="18"/>
      <c r="Z80" s="18"/>
      <c r="AA80" s="18"/>
      <c r="AB80" s="18"/>
      <c r="AC80" s="18"/>
      <c r="AD80" s="18"/>
      <c r="AE80" s="18"/>
      <c r="AF80" s="18"/>
      <c r="AG80" s="18"/>
      <c r="AH80" s="18"/>
      <c r="AI80" s="18"/>
      <c r="AJ80" s="18"/>
      <c r="AK80" s="18"/>
      <c r="AL80" s="18"/>
      <c r="AM80" s="18"/>
      <c r="AN80" s="18">
        <v>80</v>
      </c>
    </row>
    <row r="81" spans="1:41">
      <c r="A81" s="31"/>
      <c r="B81" s="8" t="s">
        <v>4839</v>
      </c>
      <c r="C81" s="8"/>
      <c r="D81" s="8"/>
      <c r="E81" s="8"/>
      <c r="F81" s="8"/>
      <c r="G81" s="13"/>
      <c r="H81" s="50"/>
      <c r="I81" s="13"/>
      <c r="J81" s="50"/>
      <c r="K81" s="13"/>
      <c r="L81" s="13"/>
      <c r="M81" s="8"/>
      <c r="N81" s="8"/>
      <c r="O81" s="8"/>
      <c r="P81" s="8"/>
      <c r="Q81" s="8"/>
      <c r="R81" s="8"/>
      <c r="S81" s="30"/>
      <c r="T81" s="18"/>
      <c r="U81" s="18"/>
      <c r="V81" s="18"/>
      <c r="W81" s="18"/>
      <c r="X81" s="18"/>
      <c r="Y81" s="18"/>
      <c r="Z81" s="18"/>
      <c r="AA81" s="18"/>
      <c r="AB81" s="18"/>
      <c r="AC81" s="18"/>
      <c r="AD81" s="18"/>
      <c r="AE81" s="18"/>
      <c r="AF81" s="18"/>
      <c r="AG81" s="18"/>
      <c r="AH81" s="18"/>
      <c r="AI81" s="18"/>
      <c r="AJ81" s="18"/>
      <c r="AK81" s="18"/>
      <c r="AL81" s="18"/>
      <c r="AM81" s="18"/>
      <c r="AN81" s="18">
        <v>81</v>
      </c>
    </row>
    <row r="82" spans="1:41">
      <c r="A82" s="31"/>
      <c r="B82" s="8"/>
      <c r="C82" s="8"/>
      <c r="D82" s="8"/>
      <c r="E82" s="5"/>
      <c r="F82" s="92"/>
      <c r="G82" s="95"/>
      <c r="H82" s="95"/>
      <c r="I82" s="95"/>
      <c r="J82" s="95"/>
      <c r="K82" s="95"/>
      <c r="L82" s="96"/>
      <c r="M82" s="8"/>
      <c r="N82" s="8"/>
      <c r="O82" s="8"/>
      <c r="P82" s="8"/>
      <c r="Q82" s="8"/>
      <c r="R82" s="8"/>
      <c r="S82" s="30"/>
      <c r="T82" s="18"/>
      <c r="U82" s="18"/>
      <c r="V82" s="18"/>
      <c r="W82" s="18"/>
      <c r="X82" s="18"/>
      <c r="Y82" s="18"/>
      <c r="Z82" s="18"/>
      <c r="AA82" s="18"/>
      <c r="AB82" s="18"/>
      <c r="AC82" s="18"/>
      <c r="AD82" s="18"/>
      <c r="AE82" s="18"/>
      <c r="AF82" s="18"/>
      <c r="AG82" s="18"/>
      <c r="AH82" s="18"/>
      <c r="AI82" s="18"/>
      <c r="AJ82" s="18"/>
      <c r="AK82" s="18"/>
      <c r="AL82" s="18"/>
      <c r="AM82" s="18"/>
      <c r="AN82" s="18">
        <v>82</v>
      </c>
    </row>
    <row r="83" spans="1:41">
      <c r="A83" s="31"/>
      <c r="B83" s="8" t="s">
        <v>4840</v>
      </c>
      <c r="C83" s="8"/>
      <c r="D83" s="8"/>
      <c r="E83" s="8"/>
      <c r="F83" s="8"/>
      <c r="G83" s="13"/>
      <c r="H83" s="50"/>
      <c r="I83" s="13"/>
      <c r="J83" s="50"/>
      <c r="K83" s="13"/>
      <c r="L83" s="13"/>
      <c r="M83" s="8"/>
      <c r="N83" s="8"/>
      <c r="O83" s="8"/>
      <c r="P83" s="8"/>
      <c r="Q83" s="8"/>
      <c r="R83" s="8"/>
      <c r="S83" s="30"/>
      <c r="T83" s="18"/>
      <c r="U83" s="18" t="s">
        <v>5009</v>
      </c>
      <c r="V83" s="18"/>
      <c r="W83" s="18">
        <f>COUNTBLANK(D77)</f>
        <v>1</v>
      </c>
      <c r="X83" s="18"/>
      <c r="Y83" s="18"/>
      <c r="Z83" s="18"/>
      <c r="AA83" s="18"/>
      <c r="AB83" s="18"/>
      <c r="AC83" s="18"/>
      <c r="AD83" s="18"/>
      <c r="AE83" s="18"/>
      <c r="AF83" s="18"/>
      <c r="AG83" s="18"/>
      <c r="AH83" s="18"/>
      <c r="AI83" s="18"/>
      <c r="AJ83" s="18"/>
      <c r="AK83" s="18"/>
      <c r="AL83" s="18"/>
      <c r="AM83" s="18">
        <f>AO84+AO85+AO86</f>
        <v>0</v>
      </c>
      <c r="AN83" s="18">
        <v>83</v>
      </c>
    </row>
    <row r="84" spans="1:41">
      <c r="A84" s="31"/>
      <c r="B84" s="8"/>
      <c r="C84" s="8"/>
      <c r="D84" s="8"/>
      <c r="E84" s="5"/>
      <c r="F84" s="92"/>
      <c r="G84" s="93"/>
      <c r="H84" s="93"/>
      <c r="I84" s="93"/>
      <c r="J84" s="93"/>
      <c r="K84" s="93"/>
      <c r="L84" s="94"/>
      <c r="M84" s="8"/>
      <c r="N84" s="8"/>
      <c r="O84" s="8"/>
      <c r="P84" s="8"/>
      <c r="Q84" s="8"/>
      <c r="R84" s="8"/>
      <c r="S84" s="30"/>
      <c r="T84" s="18"/>
      <c r="U84" s="18" t="s">
        <v>5010</v>
      </c>
      <c r="V84" s="18"/>
      <c r="W84" s="18">
        <f>COUNTBLANK(G77)</f>
        <v>1</v>
      </c>
      <c r="X84" s="18"/>
      <c r="Y84" s="18"/>
      <c r="Z84" s="18"/>
      <c r="AA84" s="18"/>
      <c r="AB84" s="18"/>
      <c r="AC84" s="18"/>
      <c r="AD84" s="18"/>
      <c r="AE84" s="18"/>
      <c r="AF84" s="18"/>
      <c r="AG84" s="18"/>
      <c r="AH84" s="18"/>
      <c r="AI84" s="18"/>
      <c r="AJ84" s="18"/>
      <c r="AK84" s="18"/>
      <c r="AL84" s="18"/>
      <c r="AM84" s="18"/>
      <c r="AN84" s="18">
        <v>84</v>
      </c>
    </row>
    <row r="85" spans="1:41">
      <c r="A85" s="31"/>
      <c r="B85" s="8" t="s">
        <v>4841</v>
      </c>
      <c r="C85" s="8"/>
      <c r="D85" s="8"/>
      <c r="E85" s="8"/>
      <c r="F85" s="8"/>
      <c r="G85" s="8"/>
      <c r="H85" s="8"/>
      <c r="I85" s="8"/>
      <c r="J85" s="8"/>
      <c r="K85" s="8"/>
      <c r="L85" s="8"/>
      <c r="M85" s="8"/>
      <c r="N85" s="8"/>
      <c r="O85" s="8"/>
      <c r="P85" s="8"/>
      <c r="Q85" s="8"/>
      <c r="R85" s="8"/>
      <c r="S85" s="30"/>
      <c r="T85" s="18"/>
      <c r="U85" s="18"/>
      <c r="V85" s="18"/>
      <c r="W85" s="18">
        <f>W83+W84</f>
        <v>2</v>
      </c>
      <c r="X85" s="18"/>
      <c r="Y85" s="18"/>
      <c r="Z85" s="18"/>
      <c r="AA85" s="18"/>
      <c r="AB85" s="18"/>
      <c r="AC85" s="18"/>
      <c r="AD85" s="18"/>
      <c r="AE85" s="18"/>
      <c r="AF85" s="18"/>
      <c r="AG85" s="18"/>
      <c r="AH85" s="18"/>
      <c r="AI85" s="18"/>
      <c r="AJ85" s="18"/>
      <c r="AK85" s="18"/>
      <c r="AL85" s="18"/>
      <c r="AM85" s="18"/>
      <c r="AN85" s="18">
        <v>85</v>
      </c>
    </row>
    <row r="86" spans="1:41">
      <c r="A86" s="31"/>
      <c r="B86" s="8"/>
      <c r="C86" s="8"/>
      <c r="D86" s="8"/>
      <c r="E86" s="5"/>
      <c r="F86" s="97"/>
      <c r="G86" s="93"/>
      <c r="H86" s="93"/>
      <c r="I86" s="93"/>
      <c r="J86" s="93"/>
      <c r="K86" s="93"/>
      <c r="L86" s="94"/>
      <c r="M86" s="8"/>
      <c r="N86" s="8"/>
      <c r="O86" s="8"/>
      <c r="P86" s="8"/>
      <c r="Q86" s="8"/>
      <c r="R86" s="8"/>
      <c r="S86" s="30"/>
      <c r="T86" s="18"/>
      <c r="U86" s="18"/>
      <c r="V86" s="18"/>
      <c r="W86" s="18"/>
      <c r="X86" s="18"/>
      <c r="Y86" s="18"/>
      <c r="Z86" s="18"/>
      <c r="AA86" s="18"/>
      <c r="AB86" s="18"/>
      <c r="AC86" s="18"/>
      <c r="AD86" s="18"/>
      <c r="AE86" s="18"/>
      <c r="AF86" s="18"/>
      <c r="AG86" s="18"/>
      <c r="AH86" s="18"/>
      <c r="AI86" s="18"/>
      <c r="AJ86" s="18"/>
      <c r="AK86" s="18"/>
      <c r="AL86" s="18"/>
      <c r="AM86" s="18"/>
      <c r="AN86" s="18">
        <v>86</v>
      </c>
    </row>
    <row r="87" spans="1:41">
      <c r="A87" s="31">
        <v>3</v>
      </c>
      <c r="B87" s="8" t="s">
        <v>4842</v>
      </c>
      <c r="C87" s="8"/>
      <c r="D87" s="8"/>
      <c r="E87" s="8"/>
      <c r="F87" s="8"/>
      <c r="G87" s="8"/>
      <c r="H87" s="8"/>
      <c r="I87" s="8"/>
      <c r="J87" s="8"/>
      <c r="K87" s="8"/>
      <c r="L87" s="8"/>
      <c r="M87" s="8"/>
      <c r="N87" s="8"/>
      <c r="O87" s="8"/>
      <c r="P87" s="8"/>
      <c r="Q87" s="8"/>
      <c r="R87" s="8"/>
      <c r="S87" s="54"/>
      <c r="T87" s="18"/>
      <c r="U87" s="18"/>
      <c r="V87" s="18"/>
      <c r="W87" s="18"/>
      <c r="X87" s="18"/>
      <c r="Y87" s="18"/>
      <c r="Z87" s="18"/>
      <c r="AA87" s="18"/>
      <c r="AB87" s="18"/>
      <c r="AC87" s="18"/>
      <c r="AD87" s="18"/>
      <c r="AE87" s="18"/>
      <c r="AF87" s="18"/>
      <c r="AG87" s="18"/>
      <c r="AH87" s="18"/>
      <c r="AI87" s="18"/>
      <c r="AJ87" s="18"/>
      <c r="AK87" s="18"/>
      <c r="AL87" s="18"/>
      <c r="AM87" s="18"/>
      <c r="AN87" s="18">
        <v>87</v>
      </c>
      <c r="AO87" s="17" t="b">
        <v>0</v>
      </c>
    </row>
    <row r="88" spans="1:41">
      <c r="A88" s="31"/>
      <c r="B88" s="97"/>
      <c r="C88" s="98"/>
      <c r="D88" s="98"/>
      <c r="E88" s="98"/>
      <c r="F88" s="98"/>
      <c r="G88" s="98"/>
      <c r="H88" s="98"/>
      <c r="I88" s="98"/>
      <c r="J88" s="98"/>
      <c r="K88" s="98"/>
      <c r="L88" s="98"/>
      <c r="M88" s="98"/>
      <c r="N88" s="98"/>
      <c r="O88" s="98"/>
      <c r="P88" s="98"/>
      <c r="Q88" s="98"/>
      <c r="R88" s="99"/>
      <c r="S88" s="54"/>
      <c r="T88" s="18"/>
      <c r="U88" s="18"/>
      <c r="V88" s="18"/>
      <c r="W88" s="18"/>
      <c r="X88" s="18"/>
      <c r="Y88" s="18"/>
      <c r="Z88" s="18"/>
      <c r="AA88" s="18"/>
      <c r="AB88" s="18"/>
      <c r="AC88" s="18"/>
      <c r="AD88" s="18"/>
      <c r="AE88" s="18"/>
      <c r="AF88" s="18"/>
      <c r="AG88" s="18"/>
      <c r="AH88" s="18"/>
      <c r="AI88" s="18"/>
      <c r="AJ88" s="18"/>
      <c r="AK88" s="18"/>
      <c r="AL88" s="18"/>
      <c r="AM88" s="18"/>
      <c r="AN88" s="18">
        <v>88</v>
      </c>
      <c r="AO88" s="17" t="b">
        <v>0</v>
      </c>
    </row>
    <row r="89" spans="1:41">
      <c r="A89" s="31"/>
      <c r="B89" s="66"/>
      <c r="C89" s="66"/>
      <c r="D89" s="66"/>
      <c r="E89" s="66"/>
      <c r="F89" s="66"/>
      <c r="G89" s="66"/>
      <c r="H89" s="66"/>
      <c r="I89" s="66"/>
      <c r="J89" s="66"/>
      <c r="K89" s="66"/>
      <c r="L89" s="66"/>
      <c r="M89" s="66"/>
      <c r="N89" s="66"/>
      <c r="O89" s="66"/>
      <c r="P89" s="66"/>
      <c r="Q89" s="66"/>
      <c r="R89" s="66"/>
      <c r="S89" s="30"/>
      <c r="T89" s="18"/>
      <c r="U89" s="18"/>
      <c r="V89" s="18"/>
      <c r="W89" s="18"/>
      <c r="X89" s="18"/>
      <c r="Y89" s="18"/>
      <c r="Z89" s="18"/>
      <c r="AA89" s="18"/>
      <c r="AB89" s="18"/>
      <c r="AC89" s="18"/>
      <c r="AD89" s="18"/>
      <c r="AE89" s="18"/>
      <c r="AF89" s="18"/>
      <c r="AG89" s="18"/>
      <c r="AH89" s="18"/>
      <c r="AI89" s="18"/>
      <c r="AJ89" s="18"/>
      <c r="AK89" s="18"/>
      <c r="AL89" s="18"/>
      <c r="AM89" s="18"/>
      <c r="AN89" s="18">
        <v>89</v>
      </c>
      <c r="AO89" s="17" t="b">
        <v>0</v>
      </c>
    </row>
    <row r="90" spans="1:41">
      <c r="A90" s="23" t="s">
        <v>4873</v>
      </c>
      <c r="B90" s="8"/>
      <c r="C90" s="8"/>
      <c r="D90" s="8"/>
      <c r="E90" s="8"/>
      <c r="F90" s="8"/>
      <c r="G90" s="8"/>
      <c r="H90" s="8"/>
      <c r="I90" s="8"/>
      <c r="J90" s="8"/>
      <c r="K90" s="8"/>
      <c r="L90" s="8"/>
      <c r="M90" s="8"/>
      <c r="N90" s="8"/>
      <c r="O90" s="8"/>
      <c r="P90" s="8"/>
      <c r="Q90" s="8"/>
      <c r="R90" s="8"/>
      <c r="S90" s="26"/>
      <c r="T90" s="18"/>
      <c r="U90" s="18"/>
      <c r="V90" s="18"/>
      <c r="W90" s="18"/>
      <c r="X90" s="18"/>
      <c r="Y90" s="18"/>
      <c r="Z90" s="18"/>
      <c r="AA90" s="18"/>
      <c r="AB90" s="18"/>
      <c r="AC90" s="18"/>
      <c r="AD90" s="18"/>
      <c r="AE90" s="18"/>
      <c r="AF90" s="18"/>
      <c r="AG90" s="18"/>
      <c r="AH90" s="18"/>
      <c r="AI90" s="18"/>
      <c r="AJ90" s="18"/>
      <c r="AK90" s="18"/>
      <c r="AL90" s="18"/>
      <c r="AM90" s="18"/>
      <c r="AN90" s="18">
        <v>90</v>
      </c>
      <c r="AO90" s="17" t="b">
        <v>0</v>
      </c>
    </row>
    <row r="91" spans="1:41">
      <c r="A91" s="31" t="s">
        <v>4874</v>
      </c>
      <c r="B91" s="5"/>
      <c r="C91" s="8"/>
      <c r="D91" s="8"/>
      <c r="E91" s="8"/>
      <c r="F91" s="8"/>
      <c r="G91" s="8"/>
      <c r="H91" s="8"/>
      <c r="I91" s="8"/>
      <c r="J91" s="8"/>
      <c r="K91" s="8"/>
      <c r="L91" s="8"/>
      <c r="M91" s="8"/>
      <c r="N91" s="8"/>
      <c r="O91" s="8"/>
      <c r="P91" s="8"/>
      <c r="Q91" s="8"/>
      <c r="R91" s="8"/>
      <c r="S91" s="30"/>
      <c r="T91" s="18"/>
      <c r="U91" s="18"/>
      <c r="V91" s="18"/>
      <c r="W91" s="18"/>
      <c r="X91" s="18"/>
      <c r="Y91" s="18"/>
      <c r="Z91" s="18"/>
      <c r="AA91" s="18"/>
      <c r="AB91" s="18"/>
      <c r="AC91" s="18"/>
      <c r="AD91" s="18"/>
      <c r="AE91" s="18"/>
      <c r="AF91" s="18"/>
      <c r="AG91" s="18"/>
      <c r="AH91" s="18"/>
      <c r="AI91" s="18"/>
      <c r="AJ91" s="18"/>
      <c r="AK91" s="18"/>
      <c r="AL91" s="18"/>
      <c r="AM91" s="18"/>
      <c r="AN91" s="18">
        <v>91</v>
      </c>
    </row>
    <row r="92" spans="1:41">
      <c r="A92" s="83"/>
      <c r="B92" s="84"/>
      <c r="C92" s="84"/>
      <c r="D92" s="84"/>
      <c r="E92" s="84"/>
      <c r="F92" s="84"/>
      <c r="G92" s="84"/>
      <c r="H92" s="84"/>
      <c r="I92" s="84"/>
      <c r="J92" s="84"/>
      <c r="K92" s="84"/>
      <c r="L92" s="84"/>
      <c r="M92" s="84"/>
      <c r="N92" s="84"/>
      <c r="O92" s="84"/>
      <c r="P92" s="84"/>
      <c r="Q92" s="84"/>
      <c r="R92" s="84"/>
      <c r="S92" s="85"/>
      <c r="T92" s="18"/>
      <c r="U92" s="18"/>
      <c r="V92" s="18"/>
      <c r="W92" s="18"/>
      <c r="X92" s="18"/>
      <c r="Y92" s="18"/>
      <c r="Z92" s="18"/>
      <c r="AA92" s="18"/>
      <c r="AB92" s="18"/>
      <c r="AC92" s="18"/>
      <c r="AD92" s="18"/>
      <c r="AE92" s="18"/>
      <c r="AF92" s="18"/>
      <c r="AG92" s="18"/>
      <c r="AH92" s="18"/>
      <c r="AI92" s="18"/>
      <c r="AJ92" s="18"/>
      <c r="AK92" s="18"/>
      <c r="AL92" s="18"/>
      <c r="AM92" s="18"/>
      <c r="AN92" s="18">
        <v>92</v>
      </c>
    </row>
    <row r="93" spans="1:41">
      <c r="A93" s="86"/>
      <c r="B93" s="84"/>
      <c r="C93" s="84"/>
      <c r="D93" s="84"/>
      <c r="E93" s="84"/>
      <c r="F93" s="84"/>
      <c r="G93" s="84"/>
      <c r="H93" s="84"/>
      <c r="I93" s="84"/>
      <c r="J93" s="84"/>
      <c r="K93" s="84"/>
      <c r="L93" s="84"/>
      <c r="M93" s="84"/>
      <c r="N93" s="84"/>
      <c r="O93" s="84"/>
      <c r="P93" s="84"/>
      <c r="Q93" s="84"/>
      <c r="R93" s="84"/>
      <c r="S93" s="85"/>
      <c r="T93" s="18"/>
      <c r="U93" s="18"/>
      <c r="V93" s="18"/>
      <c r="W93" s="18"/>
      <c r="X93" s="18"/>
      <c r="Y93" s="18"/>
      <c r="Z93" s="18"/>
      <c r="AA93" s="18"/>
      <c r="AB93" s="18"/>
      <c r="AC93" s="18"/>
      <c r="AD93" s="18"/>
      <c r="AE93" s="18"/>
      <c r="AF93" s="18"/>
      <c r="AG93" s="18"/>
      <c r="AH93" s="18"/>
      <c r="AI93" s="18"/>
      <c r="AJ93" s="18"/>
      <c r="AK93" s="18"/>
      <c r="AL93" s="18"/>
      <c r="AM93" s="18"/>
      <c r="AN93" s="18">
        <v>93</v>
      </c>
      <c r="AO93" s="17" t="b">
        <v>0</v>
      </c>
    </row>
    <row r="94" spans="1:41">
      <c r="A94" s="86"/>
      <c r="B94" s="84"/>
      <c r="C94" s="84"/>
      <c r="D94" s="84"/>
      <c r="E94" s="84"/>
      <c r="F94" s="84"/>
      <c r="G94" s="84"/>
      <c r="H94" s="84"/>
      <c r="I94" s="84"/>
      <c r="J94" s="84"/>
      <c r="K94" s="84"/>
      <c r="L94" s="84"/>
      <c r="M94" s="84"/>
      <c r="N94" s="84"/>
      <c r="O94" s="84"/>
      <c r="P94" s="84"/>
      <c r="Q94" s="84"/>
      <c r="R94" s="84"/>
      <c r="S94" s="85"/>
      <c r="T94" s="18"/>
      <c r="U94" s="18"/>
      <c r="V94" s="18"/>
      <c r="W94" s="18"/>
      <c r="X94" s="18"/>
      <c r="Y94" s="18"/>
      <c r="Z94" s="18"/>
      <c r="AA94" s="18"/>
      <c r="AB94" s="18"/>
      <c r="AC94" s="18"/>
      <c r="AD94" s="18"/>
      <c r="AE94" s="18"/>
      <c r="AF94" s="18"/>
      <c r="AG94" s="18"/>
      <c r="AH94" s="18"/>
      <c r="AI94" s="18"/>
      <c r="AJ94" s="18"/>
      <c r="AK94" s="18"/>
      <c r="AL94" s="18"/>
      <c r="AM94" s="18"/>
      <c r="AN94" s="18">
        <v>94</v>
      </c>
      <c r="AO94" s="17" t="b">
        <v>0</v>
      </c>
    </row>
    <row r="95" spans="1:41">
      <c r="A95" s="86"/>
      <c r="B95" s="84"/>
      <c r="C95" s="84"/>
      <c r="D95" s="84"/>
      <c r="E95" s="84"/>
      <c r="F95" s="84"/>
      <c r="G95" s="84"/>
      <c r="H95" s="84"/>
      <c r="I95" s="84"/>
      <c r="J95" s="84"/>
      <c r="K95" s="84"/>
      <c r="L95" s="84"/>
      <c r="M95" s="84"/>
      <c r="N95" s="84"/>
      <c r="O95" s="84"/>
      <c r="P95" s="84"/>
      <c r="Q95" s="84"/>
      <c r="R95" s="84"/>
      <c r="S95" s="85"/>
      <c r="T95" s="18"/>
      <c r="U95" s="18"/>
      <c r="V95" s="18"/>
      <c r="W95" s="18"/>
      <c r="X95" s="18"/>
      <c r="Y95" s="18"/>
      <c r="Z95" s="18"/>
      <c r="AA95" s="18"/>
      <c r="AB95" s="18"/>
      <c r="AC95" s="18"/>
      <c r="AD95" s="18"/>
      <c r="AE95" s="18"/>
      <c r="AF95" s="18"/>
      <c r="AG95" s="18"/>
      <c r="AH95" s="18"/>
      <c r="AI95" s="18"/>
      <c r="AJ95" s="18"/>
      <c r="AK95" s="18"/>
      <c r="AL95" s="18"/>
      <c r="AM95" s="18"/>
      <c r="AN95" s="18">
        <v>95</v>
      </c>
    </row>
    <row r="96" spans="1:41">
      <c r="A96" s="87"/>
      <c r="B96" s="88"/>
      <c r="C96" s="88"/>
      <c r="D96" s="88"/>
      <c r="E96" s="88"/>
      <c r="F96" s="88"/>
      <c r="G96" s="88"/>
      <c r="H96" s="88"/>
      <c r="I96" s="88"/>
      <c r="J96" s="88"/>
      <c r="K96" s="88"/>
      <c r="L96" s="88"/>
      <c r="M96" s="88"/>
      <c r="N96" s="88"/>
      <c r="O96" s="88"/>
      <c r="P96" s="88"/>
      <c r="Q96" s="88"/>
      <c r="R96" s="88"/>
      <c r="S96" s="89"/>
      <c r="T96" s="18"/>
      <c r="U96" s="18"/>
      <c r="V96" s="18"/>
      <c r="W96" s="18"/>
      <c r="X96" s="18"/>
      <c r="Y96" s="18"/>
      <c r="Z96" s="18"/>
      <c r="AA96" s="18"/>
      <c r="AB96" s="18"/>
      <c r="AC96" s="18"/>
      <c r="AD96" s="18"/>
      <c r="AE96" s="18"/>
      <c r="AF96" s="18"/>
      <c r="AG96" s="18"/>
      <c r="AH96" s="18"/>
      <c r="AI96" s="18"/>
      <c r="AJ96" s="18"/>
      <c r="AK96" s="18"/>
      <c r="AL96" s="18"/>
      <c r="AM96" s="18"/>
      <c r="AN96" s="18">
        <v>96</v>
      </c>
    </row>
    <row r="97" spans="1:41">
      <c r="A97" s="23" t="s">
        <v>4875</v>
      </c>
      <c r="B97" s="7"/>
      <c r="C97" s="7"/>
      <c r="D97" s="7"/>
      <c r="E97" s="7"/>
      <c r="F97" s="7"/>
      <c r="G97" s="7"/>
      <c r="H97" s="7"/>
      <c r="I97" s="7" t="s">
        <v>4876</v>
      </c>
      <c r="J97" s="7"/>
      <c r="K97" s="7"/>
      <c r="L97" s="7"/>
      <c r="M97" s="7"/>
      <c r="N97" s="7"/>
      <c r="O97" s="7"/>
      <c r="P97" s="7"/>
      <c r="Q97" s="7"/>
      <c r="R97" s="7"/>
      <c r="S97" s="26"/>
      <c r="T97" s="18"/>
      <c r="U97" s="18"/>
      <c r="V97" s="18"/>
      <c r="W97" s="18"/>
      <c r="X97" s="18"/>
      <c r="Y97" s="18"/>
      <c r="Z97" s="18"/>
      <c r="AA97" s="18"/>
      <c r="AB97" s="18"/>
      <c r="AC97" s="18"/>
      <c r="AD97" s="18"/>
      <c r="AE97" s="18"/>
      <c r="AF97" s="18"/>
      <c r="AG97" s="18"/>
      <c r="AH97" s="18"/>
      <c r="AI97" s="18"/>
      <c r="AJ97" s="18"/>
      <c r="AK97" s="18"/>
      <c r="AL97" s="18"/>
      <c r="AM97" s="18"/>
      <c r="AN97" s="18">
        <v>97</v>
      </c>
    </row>
    <row r="98" spans="1:41">
      <c r="A98" s="53"/>
      <c r="C98" s="5" t="s">
        <v>4897</v>
      </c>
      <c r="S98" s="30"/>
      <c r="T98" s="18"/>
      <c r="U98" s="18"/>
      <c r="V98" s="18"/>
      <c r="W98" s="18"/>
      <c r="X98" s="18"/>
      <c r="Y98" s="18"/>
      <c r="Z98" s="18"/>
      <c r="AA98" s="18"/>
      <c r="AB98" s="18"/>
      <c r="AC98" s="18"/>
      <c r="AD98" s="18"/>
      <c r="AE98" s="18"/>
      <c r="AF98" s="18"/>
      <c r="AG98" s="18"/>
      <c r="AH98" s="18"/>
      <c r="AI98" s="18"/>
      <c r="AJ98" s="18"/>
      <c r="AK98" s="18"/>
      <c r="AL98" s="18"/>
      <c r="AM98" s="18"/>
      <c r="AN98" s="18">
        <v>98</v>
      </c>
    </row>
    <row r="99" spans="1:41">
      <c r="A99" s="31"/>
      <c r="B99" s="46" t="str">
        <f>IF($AO60=TRUE,"○","")</f>
        <v/>
      </c>
      <c r="C99" s="8" t="s">
        <v>4898</v>
      </c>
      <c r="D99" s="8"/>
      <c r="E99" s="8"/>
      <c r="F99" s="8"/>
      <c r="G99" s="46" t="str">
        <f>IF($AO61=TRUE,"○","")</f>
        <v/>
      </c>
      <c r="H99" s="8" t="s">
        <v>4899</v>
      </c>
      <c r="I99" s="8"/>
      <c r="J99" s="8"/>
      <c r="K99" s="8"/>
      <c r="L99" s="8"/>
      <c r="M99" s="46" t="str">
        <f>IF($AO62=TRUE,"○","")</f>
        <v/>
      </c>
      <c r="N99" s="8" t="s">
        <v>4900</v>
      </c>
      <c r="O99" s="8"/>
      <c r="P99" s="8"/>
      <c r="Q99" s="8"/>
      <c r="S99" s="30"/>
      <c r="AN99" s="18">
        <v>99</v>
      </c>
    </row>
    <row r="100" spans="1:41">
      <c r="A100" s="31"/>
      <c r="B100" s="46" t="str">
        <f>IF($AO63=TRUE,"○","")</f>
        <v/>
      </c>
      <c r="C100" s="8" t="s">
        <v>4901</v>
      </c>
      <c r="D100" s="8"/>
      <c r="E100" s="8"/>
      <c r="F100" s="8"/>
      <c r="G100" s="8"/>
      <c r="H100" s="50"/>
      <c r="I100" s="50"/>
      <c r="J100" s="8" t="s">
        <v>4877</v>
      </c>
      <c r="K100" s="48" t="str">
        <f>IF(X26=0," ","←その他の障害福祉サービスの内容を記入ください!")</f>
        <v xml:space="preserve"> </v>
      </c>
      <c r="O100" s="8"/>
      <c r="P100" s="8"/>
      <c r="Q100" s="8"/>
      <c r="R100" s="8"/>
      <c r="S100" s="30"/>
      <c r="AM100" s="17">
        <f>AO100+AO101+AO102</f>
        <v>0</v>
      </c>
      <c r="AN100" s="18">
        <v>100</v>
      </c>
      <c r="AO100" s="17" t="b">
        <v>0</v>
      </c>
    </row>
    <row r="101" spans="1:41">
      <c r="A101" s="31"/>
      <c r="B101" s="46" t="str">
        <f>IF($AO64=TRUE,"○","")</f>
        <v/>
      </c>
      <c r="C101" s="8" t="s">
        <v>4902</v>
      </c>
      <c r="D101" s="8"/>
      <c r="E101" s="8"/>
      <c r="F101" s="46" t="str">
        <f>IF($AO66=TRUE,"○","")</f>
        <v/>
      </c>
      <c r="G101" s="8" t="s">
        <v>4903</v>
      </c>
      <c r="H101" s="8"/>
      <c r="I101" s="8"/>
      <c r="J101" s="8"/>
      <c r="K101" s="46" t="str">
        <f>IF($AO66=TRUE,"○","")</f>
        <v/>
      </c>
      <c r="L101" s="8" t="s">
        <v>4904</v>
      </c>
      <c r="M101" s="8"/>
      <c r="N101" s="8"/>
      <c r="P101" s="8"/>
      <c r="Q101" s="8"/>
      <c r="R101" s="8"/>
      <c r="S101" s="30"/>
      <c r="T101" s="67"/>
      <c r="U101" s="67"/>
      <c r="W101" s="67"/>
      <c r="X101" s="67"/>
      <c r="Y101" s="67"/>
      <c r="Z101" s="67"/>
      <c r="AN101" s="18">
        <v>101</v>
      </c>
      <c r="AO101" s="17" t="b">
        <v>0</v>
      </c>
    </row>
    <row r="102" spans="1:41">
      <c r="A102" s="23" t="s">
        <v>4843</v>
      </c>
      <c r="B102" s="7"/>
      <c r="C102" s="7"/>
      <c r="D102" s="7"/>
      <c r="E102" s="7"/>
      <c r="F102" s="7"/>
      <c r="G102" s="7"/>
      <c r="H102" s="7"/>
      <c r="I102" s="7"/>
      <c r="J102" s="7"/>
      <c r="K102" s="7"/>
      <c r="L102" s="7"/>
      <c r="M102" s="7"/>
      <c r="N102" s="7"/>
      <c r="O102" s="7"/>
      <c r="P102" s="7"/>
      <c r="Q102" s="7"/>
      <c r="R102" s="7"/>
      <c r="S102" s="26"/>
      <c r="T102" s="67"/>
      <c r="U102" s="67"/>
      <c r="W102" s="67"/>
      <c r="X102" s="67"/>
      <c r="Y102" s="67"/>
      <c r="Z102" s="67"/>
      <c r="AN102" s="18">
        <v>102</v>
      </c>
      <c r="AO102" s="17" t="b">
        <v>0</v>
      </c>
    </row>
    <row r="103" spans="1:41">
      <c r="A103" s="31"/>
      <c r="B103" s="68"/>
      <c r="C103" s="68"/>
      <c r="D103" s="68"/>
      <c r="E103" s="68"/>
      <c r="F103" s="68"/>
      <c r="G103" s="68"/>
      <c r="H103" s="68"/>
      <c r="I103" s="68"/>
      <c r="J103" s="68"/>
      <c r="K103" s="68"/>
      <c r="L103" s="68"/>
      <c r="M103" s="68"/>
      <c r="N103" s="68"/>
      <c r="O103" s="68"/>
      <c r="P103" s="68"/>
      <c r="Q103" s="68"/>
      <c r="R103" s="68"/>
      <c r="S103" s="30"/>
      <c r="T103" s="67"/>
      <c r="U103" s="67"/>
      <c r="W103" s="67"/>
      <c r="X103" s="67"/>
      <c r="Y103" s="67"/>
      <c r="Z103" s="67"/>
      <c r="AN103" s="18">
        <v>103</v>
      </c>
    </row>
    <row r="104" spans="1:41">
      <c r="A104" s="31"/>
      <c r="B104" s="8"/>
      <c r="C104" s="8"/>
      <c r="D104" s="8"/>
      <c r="E104" s="8"/>
      <c r="F104" s="8"/>
      <c r="G104" s="8"/>
      <c r="H104" s="8"/>
      <c r="I104" s="8"/>
      <c r="J104" s="8"/>
      <c r="K104" s="8"/>
      <c r="L104" s="8"/>
      <c r="M104" s="8"/>
      <c r="N104" s="8"/>
      <c r="O104" s="8"/>
      <c r="P104" s="8"/>
      <c r="Q104" s="8"/>
      <c r="R104" s="8"/>
      <c r="S104" s="30"/>
      <c r="T104" s="67"/>
      <c r="U104" s="67"/>
      <c r="W104" s="67"/>
      <c r="X104" s="67"/>
      <c r="Y104" s="67"/>
      <c r="Z104" s="67"/>
      <c r="AN104" s="18">
        <v>104</v>
      </c>
    </row>
    <row r="105" spans="1:41">
      <c r="A105" s="31"/>
      <c r="S105" s="54"/>
      <c r="T105" s="67"/>
      <c r="U105" s="67"/>
      <c r="W105" s="67"/>
      <c r="X105" s="67"/>
      <c r="Y105" s="67"/>
      <c r="Z105" s="67"/>
      <c r="AN105" s="18">
        <v>105</v>
      </c>
    </row>
    <row r="106" spans="1:41">
      <c r="A106" s="39"/>
      <c r="B106" s="60"/>
      <c r="C106" s="60"/>
      <c r="D106" s="60"/>
      <c r="E106" s="60"/>
      <c r="F106" s="60"/>
      <c r="G106" s="60"/>
      <c r="H106" s="60"/>
      <c r="I106" s="60"/>
      <c r="J106" s="60"/>
      <c r="K106" s="60"/>
      <c r="L106" s="60"/>
      <c r="M106" s="60"/>
      <c r="N106" s="60"/>
      <c r="O106" s="60"/>
      <c r="P106" s="60"/>
      <c r="Q106" s="60"/>
      <c r="R106" s="60"/>
      <c r="S106" s="69"/>
      <c r="T106" s="67"/>
      <c r="W106" s="67"/>
      <c r="X106" s="67"/>
      <c r="Y106" s="67"/>
      <c r="Z106" s="67"/>
      <c r="AN106" s="18">
        <v>106</v>
      </c>
    </row>
    <row r="107" spans="1:41">
      <c r="A107" s="31"/>
      <c r="B107" s="8" t="s">
        <v>4852</v>
      </c>
      <c r="C107" s="8"/>
      <c r="D107" s="8"/>
      <c r="E107" s="8"/>
      <c r="F107" s="8"/>
      <c r="G107" s="8"/>
      <c r="H107" s="8"/>
      <c r="I107" s="8"/>
      <c r="J107" s="8"/>
      <c r="K107" s="8"/>
      <c r="L107" s="8"/>
      <c r="M107" s="8"/>
      <c r="N107" s="8"/>
      <c r="O107" s="90">
        <f ca="1">TODAY()</f>
        <v>45729</v>
      </c>
      <c r="P107" s="81"/>
      <c r="Q107" s="81"/>
      <c r="R107" s="81"/>
      <c r="S107" s="47"/>
      <c r="AN107" s="18">
        <v>107</v>
      </c>
    </row>
    <row r="108" spans="1:41">
      <c r="A108" s="31"/>
      <c r="B108" s="8"/>
      <c r="C108" s="8" t="s">
        <v>4878</v>
      </c>
      <c r="D108" s="8"/>
      <c r="E108" s="8"/>
      <c r="F108" s="81"/>
      <c r="G108" s="82"/>
      <c r="H108" s="82"/>
      <c r="I108" s="82"/>
      <c r="J108" s="82"/>
      <c r="K108" s="82"/>
      <c r="L108" s="14"/>
      <c r="M108" s="14"/>
      <c r="N108" s="14"/>
      <c r="O108" s="14"/>
      <c r="P108" s="14"/>
      <c r="Q108" s="14"/>
      <c r="S108" s="70"/>
      <c r="AN108" s="18">
        <v>108</v>
      </c>
    </row>
    <row r="109" spans="1:41">
      <c r="A109" s="31"/>
      <c r="B109" s="8"/>
      <c r="C109" s="8" t="s">
        <v>4879</v>
      </c>
      <c r="D109" s="8"/>
      <c r="E109" s="8"/>
      <c r="F109" s="13"/>
      <c r="G109" s="13"/>
      <c r="H109" s="14"/>
      <c r="I109" s="14"/>
      <c r="J109" s="14"/>
      <c r="K109" s="14"/>
      <c r="L109" s="14"/>
      <c r="M109" s="14"/>
      <c r="N109" s="14"/>
      <c r="O109" s="14"/>
      <c r="P109" s="14"/>
      <c r="Q109" s="14"/>
      <c r="R109" s="14"/>
      <c r="S109" s="71"/>
      <c r="AN109" s="18">
        <v>109</v>
      </c>
    </row>
    <row r="110" spans="1:41">
      <c r="A110" s="31"/>
      <c r="B110" s="8"/>
      <c r="C110" s="8" t="s">
        <v>38</v>
      </c>
      <c r="D110" s="8"/>
      <c r="E110" s="8"/>
      <c r="F110" s="13"/>
      <c r="G110" s="13"/>
      <c r="H110" s="14"/>
      <c r="I110" s="14"/>
      <c r="J110" s="14"/>
      <c r="K110" s="14"/>
      <c r="L110" s="14"/>
      <c r="M110" s="14"/>
      <c r="N110" s="14"/>
      <c r="O110" s="14"/>
      <c r="P110" s="14"/>
      <c r="Q110" s="14"/>
      <c r="R110" s="14"/>
      <c r="S110" s="71"/>
      <c r="AN110" s="18">
        <v>110</v>
      </c>
    </row>
    <row r="111" spans="1:41">
      <c r="A111" s="31"/>
      <c r="B111" s="8"/>
      <c r="C111" s="8" t="s">
        <v>4880</v>
      </c>
      <c r="D111" s="8"/>
      <c r="E111" s="8"/>
      <c r="F111" s="13"/>
      <c r="G111" s="13"/>
      <c r="H111" s="14"/>
      <c r="I111" s="14"/>
      <c r="J111" s="14"/>
      <c r="K111" s="14"/>
      <c r="L111" s="14"/>
      <c r="M111" s="14"/>
      <c r="N111" s="14"/>
      <c r="O111" s="14"/>
      <c r="P111" s="14"/>
      <c r="Q111" s="14"/>
      <c r="R111" s="14"/>
      <c r="S111" s="71"/>
      <c r="AN111" s="18">
        <v>111</v>
      </c>
    </row>
    <row r="112" spans="1:41">
      <c r="A112" s="39"/>
      <c r="B112" s="9"/>
      <c r="C112" s="9" t="s">
        <v>5013</v>
      </c>
      <c r="D112" s="9"/>
      <c r="E112" s="9"/>
      <c r="F112" s="79"/>
      <c r="G112" s="80"/>
      <c r="H112" s="80"/>
      <c r="I112" s="80"/>
      <c r="J112" s="80"/>
      <c r="K112" s="80"/>
      <c r="L112" s="72"/>
      <c r="M112" s="72"/>
      <c r="N112" s="72"/>
      <c r="O112" s="25"/>
      <c r="P112" s="25"/>
      <c r="Q112" s="25"/>
      <c r="R112" s="25"/>
      <c r="S112" s="73"/>
      <c r="AN112" s="18">
        <v>112</v>
      </c>
    </row>
    <row r="113" spans="1:40">
      <c r="A113" s="67"/>
      <c r="B113" s="67"/>
      <c r="C113" s="67"/>
      <c r="D113" s="67"/>
      <c r="E113" s="67"/>
      <c r="F113" s="67"/>
      <c r="G113" s="67"/>
      <c r="H113" s="67"/>
      <c r="I113" s="67"/>
      <c r="J113" s="67"/>
      <c r="K113" s="67"/>
      <c r="L113" s="67"/>
      <c r="M113" s="67"/>
      <c r="N113" s="67"/>
      <c r="O113" s="67"/>
      <c r="P113" s="67"/>
      <c r="Q113" s="67"/>
      <c r="R113" s="67"/>
      <c r="S113" s="67"/>
      <c r="AN113" s="18">
        <v>113</v>
      </c>
    </row>
    <row r="114" spans="1:40">
      <c r="A114" s="67"/>
      <c r="B114" s="67"/>
      <c r="C114" s="67"/>
      <c r="D114" s="67"/>
      <c r="E114" s="67"/>
      <c r="F114" s="67"/>
      <c r="G114" s="67"/>
      <c r="H114" s="67"/>
      <c r="I114" s="67"/>
      <c r="J114" s="67"/>
      <c r="K114" s="67"/>
      <c r="L114" s="67"/>
      <c r="M114" s="67"/>
      <c r="N114" s="67"/>
      <c r="O114" s="67"/>
      <c r="P114" s="67"/>
      <c r="Q114" s="67"/>
      <c r="R114" s="67"/>
      <c r="S114" s="67"/>
      <c r="AN114" s="18">
        <v>114</v>
      </c>
    </row>
    <row r="115" spans="1:40">
      <c r="A115" s="67"/>
      <c r="B115" s="67"/>
      <c r="C115" s="67"/>
      <c r="D115" s="67"/>
      <c r="E115" s="67"/>
      <c r="F115" s="67"/>
      <c r="G115" s="67"/>
      <c r="H115" s="18"/>
      <c r="I115" s="67"/>
      <c r="J115" s="67"/>
      <c r="K115" s="67"/>
      <c r="L115" s="67"/>
      <c r="M115" s="67"/>
      <c r="N115" s="67"/>
      <c r="O115" s="67"/>
      <c r="P115" s="67"/>
      <c r="Q115" s="67"/>
      <c r="R115" s="67"/>
      <c r="S115" s="67"/>
    </row>
    <row r="116" spans="1:40">
      <c r="H116" s="74"/>
      <c r="P116" s="67"/>
      <c r="Q116" s="67"/>
      <c r="R116" s="67"/>
      <c r="S116" s="67"/>
    </row>
    <row r="117" spans="1:40">
      <c r="H117" s="74" t="s">
        <v>4892</v>
      </c>
    </row>
    <row r="118" spans="1:40">
      <c r="H118" s="74" t="s">
        <v>4893</v>
      </c>
      <c r="P118"/>
      <c r="Q118"/>
      <c r="R118"/>
      <c r="S118"/>
    </row>
    <row r="119" spans="1:40">
      <c r="H119" s="74"/>
      <c r="P119"/>
      <c r="Q119"/>
      <c r="R119"/>
      <c r="S119"/>
    </row>
    <row r="120" spans="1:40">
      <c r="H120" s="74"/>
    </row>
    <row r="121" spans="1:40">
      <c r="H121" s="74"/>
    </row>
    <row r="122" spans="1:40">
      <c r="H122" s="74"/>
    </row>
    <row r="123" spans="1:40">
      <c r="H123" s="74"/>
      <c r="U123" s="67"/>
    </row>
    <row r="124" spans="1:40">
      <c r="H124" s="74"/>
    </row>
    <row r="125" spans="1:40">
      <c r="H125" s="74"/>
      <c r="U125"/>
    </row>
    <row r="126" spans="1:40">
      <c r="H126" s="74"/>
      <c r="U126" s="67"/>
    </row>
    <row r="127" spans="1:40">
      <c r="H127" s="74"/>
    </row>
    <row r="128" spans="1:40">
      <c r="H128" s="74"/>
    </row>
    <row r="129" spans="8:8">
      <c r="H129" s="74"/>
    </row>
    <row r="130" spans="8:8">
      <c r="H130" s="74"/>
    </row>
    <row r="131" spans="8:8">
      <c r="H131" s="74"/>
    </row>
  </sheetData>
  <sheetProtection selectLockedCells="1"/>
  <mergeCells count="40">
    <mergeCell ref="B2:R2"/>
    <mergeCell ref="A3:B4"/>
    <mergeCell ref="C3:G4"/>
    <mergeCell ref="M3:M4"/>
    <mergeCell ref="N3:N4"/>
    <mergeCell ref="O3:S4"/>
    <mergeCell ref="A12:D12"/>
    <mergeCell ref="A5:B6"/>
    <mergeCell ref="C5:E6"/>
    <mergeCell ref="F5:K6"/>
    <mergeCell ref="L5:S6"/>
    <mergeCell ref="E7:G7"/>
    <mergeCell ref="I7:N7"/>
    <mergeCell ref="A8:D9"/>
    <mergeCell ref="E8:G8"/>
    <mergeCell ref="I8:N8"/>
    <mergeCell ref="G9:L9"/>
    <mergeCell ref="E11:J11"/>
    <mergeCell ref="F76:L76"/>
    <mergeCell ref="A13:D13"/>
    <mergeCell ref="E13:S15"/>
    <mergeCell ref="A14:D16"/>
    <mergeCell ref="G16:L16"/>
    <mergeCell ref="C45:E45"/>
    <mergeCell ref="F45:G45"/>
    <mergeCell ref="J50:K50"/>
    <mergeCell ref="G56:Q56"/>
    <mergeCell ref="F69:L69"/>
    <mergeCell ref="F72:L72"/>
    <mergeCell ref="F74:L74"/>
    <mergeCell ref="F112:K112"/>
    <mergeCell ref="F108:K108"/>
    <mergeCell ref="A92:S96"/>
    <mergeCell ref="O107:R107"/>
    <mergeCell ref="F78:L78"/>
    <mergeCell ref="F80:L80"/>
    <mergeCell ref="F82:L82"/>
    <mergeCell ref="F84:L84"/>
    <mergeCell ref="F86:L86"/>
    <mergeCell ref="B88:R88"/>
  </mergeCells>
  <phoneticPr fontId="1"/>
  <dataValidations count="24">
    <dataValidation type="list" allowBlank="1" showInputMessage="1" showErrorMessage="1" sqref="I8:N8" xr:uid="{00000000-0002-0000-0000-000000000000}">
      <formula1>INDIRECT($H$8)</formula1>
    </dataValidation>
    <dataValidation type="list" allowBlank="1" showInputMessage="1" showErrorMessage="1" sqref="H8" xr:uid="{00000000-0002-0000-0000-000001000000}">
      <formula1>$AH$2:$AH$12</formula1>
    </dataValidation>
    <dataValidation type="list" allowBlank="1" showInputMessage="1" showErrorMessage="1" sqref="I7:N7" xr:uid="{00000000-0002-0000-0000-000002000000}">
      <formula1>INDIRECT($H$7)</formula1>
    </dataValidation>
    <dataValidation type="list" allowBlank="1" sqref="H4 N62:N65" xr:uid="{00000000-0002-0000-0000-000003000000}">
      <formula1>$AD$1:$AD$63</formula1>
    </dataValidation>
    <dataValidation type="list" allowBlank="1" showInputMessage="1" showErrorMessage="1" sqref="L10:L11 N41 N16 I12" xr:uid="{00000000-0002-0000-0000-000004000000}">
      <formula1>$AD$1:$AD$63</formula1>
    </dataValidation>
    <dataValidation type="list" allowBlank="1" showInputMessage="1" showErrorMessage="1" sqref="H62:H65" xr:uid="{00000000-0002-0000-0000-000006000000}">
      <formula1>$AD$1:$AD$10</formula1>
    </dataValidation>
    <dataValidation type="list" allowBlank="1" showInputMessage="1" showErrorMessage="1" sqref="J62:J65" xr:uid="{00000000-0002-0000-0000-000007000000}">
      <formula1>"年,月,週"</formula1>
    </dataValidation>
    <dataValidation type="list" allowBlank="1" showInputMessage="1" showErrorMessage="1" sqref="G41 P9" xr:uid="{00000000-0002-0000-0000-000008000000}">
      <formula1>$T$49:$T$50</formula1>
    </dataValidation>
    <dataValidation type="list" allowBlank="1" showInputMessage="1" showErrorMessage="1" sqref="F84 F82 F78 F86 F76:L76 F80:L80" xr:uid="{00000000-0002-0000-0000-000009000000}">
      <formula1>$U$70:$U$74</formula1>
    </dataValidation>
    <dataValidation type="list" allowBlank="1" showInputMessage="1" showErrorMessage="1" sqref="F72 F74" xr:uid="{00000000-0002-0000-0000-00000A000000}">
      <formula1>$U$65:$U$69</formula1>
    </dataValidation>
    <dataValidation type="list" allowBlank="1" showInputMessage="1" showErrorMessage="1" sqref="H35:K35" xr:uid="{00000000-0002-0000-0000-00000B000000}">
      <formula1>$T$29:$T$38</formula1>
    </dataValidation>
    <dataValidation type="list" errorStyle="information" allowBlank="1" showInputMessage="1" sqref="C5:E6" xr:uid="{00000000-0002-0000-0000-00000C000000}">
      <formula1>$AA$2:$AA$38</formula1>
    </dataValidation>
    <dataValidation type="list" errorStyle="information" allowBlank="1" showInputMessage="1" sqref="F5:K6" xr:uid="{00000000-0002-0000-0000-00000D000000}">
      <formula1>INDIRECT($C$5)</formula1>
    </dataValidation>
    <dataValidation type="list" allowBlank="1" showInputMessage="1" showErrorMessage="1" sqref="M62:M65 K10:K11 H12 M16 M41 L63:L65 I3" xr:uid="{00000000-0002-0000-0000-00000E000000}">
      <formula1>"昭和,平成,令和,大正"</formula1>
    </dataValidation>
    <dataValidation type="list" allowBlank="1" showInputMessage="1" showErrorMessage="1" sqref="J4 N10:N11 K12 P16 P62:P65" xr:uid="{00000000-0002-0000-0000-00000F000000}">
      <formula1>$AD$1:$AD$12</formula1>
    </dataValidation>
    <dataValidation type="list" allowBlank="1" showInputMessage="1" showErrorMessage="1" sqref="L4 P10:P11 R16 R62:R65" xr:uid="{00000000-0002-0000-0000-000010000000}">
      <formula1>$AD$1:$AD$31</formula1>
    </dataValidation>
    <dataValidation errorStyle="information" allowBlank="1" showErrorMessage="1" sqref="AB1:AB31" xr:uid="{00000000-0002-0000-0000-000011000000}"/>
    <dataValidation type="list" allowBlank="1" showInputMessage="1" showErrorMessage="1" sqref="R9" xr:uid="{00000000-0002-0000-0000-000012000000}">
      <formula1>"無し,1級,2級,3級,4級,5級,6級"</formula1>
    </dataValidation>
    <dataValidation type="list" allowBlank="1" showInputMessage="1" showErrorMessage="1" sqref="F69" xr:uid="{00000000-0002-0000-0000-000013000000}">
      <formula1>$U$56:$U$61</formula1>
    </dataValidation>
    <dataValidation type="list" allowBlank="1" showInputMessage="1" showErrorMessage="1" sqref="P43" xr:uid="{00000000-0002-0000-0000-000014000000}">
      <formula1>$T$48:$T$50</formula1>
    </dataValidation>
    <dataValidation type="list" allowBlank="1" showInputMessage="1" showErrorMessage="1" sqref="G77 D77" xr:uid="{00000000-0002-0000-0000-000015000000}">
      <formula1>$U$63:$U$64</formula1>
    </dataValidation>
    <dataValidation type="list" allowBlank="1" showInputMessage="1" showErrorMessage="1" sqref="F112:N112" xr:uid="{00000000-0002-0000-0000-000016000000}">
      <formula1>$H$116:$H$123</formula1>
    </dataValidation>
    <dataValidation type="list" allowBlank="1" showInputMessage="1" showErrorMessage="1" sqref="H7" xr:uid="{00000000-0002-0000-0000-000017000000}">
      <formula1>$AG$2:$AG$11</formula1>
    </dataValidation>
    <dataValidation type="list" showInputMessage="1" showErrorMessage="1" sqref="B88:R88" xr:uid="{300CFEA6-2336-4314-84F4-B41E6AD2847C}">
      <formula1>$U$75:$U$79</formula1>
    </dataValidation>
  </dataValidations>
  <pageMargins left="0.39370078740157483" right="0.39370078740157483" top="0" bottom="0" header="0" footer="0.51181102362204722"/>
  <pageSetup paperSize="9" scale="97"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9457" r:id="rId4" name="Check Box 1">
              <controlPr locked="0" defaultSize="0" print="0" autoFill="0" autoLine="0" autoPict="0" altText="">
                <anchor moveWithCells="1">
                  <from>
                    <xdr:col>1</xdr:col>
                    <xdr:colOff>190500</xdr:colOff>
                    <xdr:row>17</xdr:row>
                    <xdr:rowOff>133350</xdr:rowOff>
                  </from>
                  <to>
                    <xdr:col>2</xdr:col>
                    <xdr:colOff>9525</xdr:colOff>
                    <xdr:row>19</xdr:row>
                    <xdr:rowOff>28575</xdr:rowOff>
                  </to>
                </anchor>
              </controlPr>
            </control>
          </mc:Choice>
        </mc:AlternateContent>
        <mc:AlternateContent xmlns:mc="http://schemas.openxmlformats.org/markup-compatibility/2006">
          <mc:Choice Requires="x14">
            <control shapeId="19458" r:id="rId5" name="Check Box 2">
              <controlPr defaultSize="0" print="0" autoFill="0" autoLine="0" autoPict="0">
                <anchor moveWithCells="1">
                  <from>
                    <xdr:col>5</xdr:col>
                    <xdr:colOff>209550</xdr:colOff>
                    <xdr:row>17</xdr:row>
                    <xdr:rowOff>161925</xdr:rowOff>
                  </from>
                  <to>
                    <xdr:col>6</xdr:col>
                    <xdr:colOff>123825</xdr:colOff>
                    <xdr:row>19</xdr:row>
                    <xdr:rowOff>19050</xdr:rowOff>
                  </to>
                </anchor>
              </controlPr>
            </control>
          </mc:Choice>
        </mc:AlternateContent>
        <mc:AlternateContent xmlns:mc="http://schemas.openxmlformats.org/markup-compatibility/2006">
          <mc:Choice Requires="x14">
            <control shapeId="19459" r:id="rId6" name="Check Box 3">
              <controlPr defaultSize="0" print="0" autoFill="0" autoLine="0" autoPict="0">
                <anchor moveWithCells="1">
                  <from>
                    <xdr:col>9</xdr:col>
                    <xdr:colOff>209550</xdr:colOff>
                    <xdr:row>17</xdr:row>
                    <xdr:rowOff>161925</xdr:rowOff>
                  </from>
                  <to>
                    <xdr:col>10</xdr:col>
                    <xdr:colOff>123825</xdr:colOff>
                    <xdr:row>19</xdr:row>
                    <xdr:rowOff>19050</xdr:rowOff>
                  </to>
                </anchor>
              </controlPr>
            </control>
          </mc:Choice>
        </mc:AlternateContent>
        <mc:AlternateContent xmlns:mc="http://schemas.openxmlformats.org/markup-compatibility/2006">
          <mc:Choice Requires="x14">
            <control shapeId="19460" r:id="rId7" name="Check Box 4">
              <controlPr defaultSize="0" print="0" autoFill="0" autoLine="0" autoPict="0">
                <anchor moveWithCells="1">
                  <from>
                    <xdr:col>12</xdr:col>
                    <xdr:colOff>209550</xdr:colOff>
                    <xdr:row>17</xdr:row>
                    <xdr:rowOff>161925</xdr:rowOff>
                  </from>
                  <to>
                    <xdr:col>13</xdr:col>
                    <xdr:colOff>123825</xdr:colOff>
                    <xdr:row>19</xdr:row>
                    <xdr:rowOff>19050</xdr:rowOff>
                  </to>
                </anchor>
              </controlPr>
            </control>
          </mc:Choice>
        </mc:AlternateContent>
        <mc:AlternateContent xmlns:mc="http://schemas.openxmlformats.org/markup-compatibility/2006">
          <mc:Choice Requires="x14">
            <control shapeId="19461" r:id="rId8" name="Check Box 5">
              <controlPr defaultSize="0" print="0" autoFill="0" autoLine="0" autoPict="0">
                <anchor moveWithCells="1">
                  <from>
                    <xdr:col>1</xdr:col>
                    <xdr:colOff>209550</xdr:colOff>
                    <xdr:row>19</xdr:row>
                    <xdr:rowOff>161925</xdr:rowOff>
                  </from>
                  <to>
                    <xdr:col>2</xdr:col>
                    <xdr:colOff>123825</xdr:colOff>
                    <xdr:row>21</xdr:row>
                    <xdr:rowOff>19050</xdr:rowOff>
                  </to>
                </anchor>
              </controlPr>
            </control>
          </mc:Choice>
        </mc:AlternateContent>
        <mc:AlternateContent xmlns:mc="http://schemas.openxmlformats.org/markup-compatibility/2006">
          <mc:Choice Requires="x14">
            <control shapeId="19462" r:id="rId9" name="Check Box 6">
              <controlPr defaultSize="0" print="0" autoFill="0" autoLine="0" autoPict="0">
                <anchor moveWithCells="1">
                  <from>
                    <xdr:col>4</xdr:col>
                    <xdr:colOff>209550</xdr:colOff>
                    <xdr:row>19</xdr:row>
                    <xdr:rowOff>161925</xdr:rowOff>
                  </from>
                  <to>
                    <xdr:col>5</xdr:col>
                    <xdr:colOff>123825</xdr:colOff>
                    <xdr:row>21</xdr:row>
                    <xdr:rowOff>19050</xdr:rowOff>
                  </to>
                </anchor>
              </controlPr>
            </control>
          </mc:Choice>
        </mc:AlternateContent>
        <mc:AlternateContent xmlns:mc="http://schemas.openxmlformats.org/markup-compatibility/2006">
          <mc:Choice Requires="x14">
            <control shapeId="19463" r:id="rId10" name="Check Box 7">
              <controlPr defaultSize="0" print="0" autoFill="0" autoLine="0" autoPict="0">
                <anchor moveWithCells="1">
                  <from>
                    <xdr:col>6</xdr:col>
                    <xdr:colOff>209550</xdr:colOff>
                    <xdr:row>19</xdr:row>
                    <xdr:rowOff>161925</xdr:rowOff>
                  </from>
                  <to>
                    <xdr:col>7</xdr:col>
                    <xdr:colOff>123825</xdr:colOff>
                    <xdr:row>21</xdr:row>
                    <xdr:rowOff>19050</xdr:rowOff>
                  </to>
                </anchor>
              </controlPr>
            </control>
          </mc:Choice>
        </mc:AlternateContent>
        <mc:AlternateContent xmlns:mc="http://schemas.openxmlformats.org/markup-compatibility/2006">
          <mc:Choice Requires="x14">
            <control shapeId="19464" r:id="rId11" name="Check Box 8">
              <controlPr defaultSize="0" print="0" autoFill="0" autoLine="0" autoPict="0">
                <anchor moveWithCells="1">
                  <from>
                    <xdr:col>11</xdr:col>
                    <xdr:colOff>209550</xdr:colOff>
                    <xdr:row>19</xdr:row>
                    <xdr:rowOff>161925</xdr:rowOff>
                  </from>
                  <to>
                    <xdr:col>12</xdr:col>
                    <xdr:colOff>123825</xdr:colOff>
                    <xdr:row>21</xdr:row>
                    <xdr:rowOff>19050</xdr:rowOff>
                  </to>
                </anchor>
              </controlPr>
            </control>
          </mc:Choice>
        </mc:AlternateContent>
        <mc:AlternateContent xmlns:mc="http://schemas.openxmlformats.org/markup-compatibility/2006">
          <mc:Choice Requires="x14">
            <control shapeId="19465" r:id="rId12" name="Check Box 9">
              <controlPr defaultSize="0" print="0" autoFill="0" autoLine="0" autoPict="0">
                <anchor moveWithCells="1">
                  <from>
                    <xdr:col>1</xdr:col>
                    <xdr:colOff>209550</xdr:colOff>
                    <xdr:row>21</xdr:row>
                    <xdr:rowOff>161925</xdr:rowOff>
                  </from>
                  <to>
                    <xdr:col>2</xdr:col>
                    <xdr:colOff>123825</xdr:colOff>
                    <xdr:row>23</xdr:row>
                    <xdr:rowOff>19050</xdr:rowOff>
                  </to>
                </anchor>
              </controlPr>
            </control>
          </mc:Choice>
        </mc:AlternateContent>
        <mc:AlternateContent xmlns:mc="http://schemas.openxmlformats.org/markup-compatibility/2006">
          <mc:Choice Requires="x14">
            <control shapeId="19466" r:id="rId13" name="Check Box 10">
              <controlPr defaultSize="0" print="0" autoFill="0" autoLine="0" autoPict="0">
                <anchor moveWithCells="1">
                  <from>
                    <xdr:col>3</xdr:col>
                    <xdr:colOff>209550</xdr:colOff>
                    <xdr:row>21</xdr:row>
                    <xdr:rowOff>161925</xdr:rowOff>
                  </from>
                  <to>
                    <xdr:col>4</xdr:col>
                    <xdr:colOff>123825</xdr:colOff>
                    <xdr:row>23</xdr:row>
                    <xdr:rowOff>19050</xdr:rowOff>
                  </to>
                </anchor>
              </controlPr>
            </control>
          </mc:Choice>
        </mc:AlternateContent>
        <mc:AlternateContent xmlns:mc="http://schemas.openxmlformats.org/markup-compatibility/2006">
          <mc:Choice Requires="x14">
            <control shapeId="19467" r:id="rId14" name="Check Box 11">
              <controlPr defaultSize="0" print="0" autoFill="0" autoLine="0" autoPict="0">
                <anchor moveWithCells="1">
                  <from>
                    <xdr:col>5</xdr:col>
                    <xdr:colOff>209550</xdr:colOff>
                    <xdr:row>21</xdr:row>
                    <xdr:rowOff>161925</xdr:rowOff>
                  </from>
                  <to>
                    <xdr:col>6</xdr:col>
                    <xdr:colOff>123825</xdr:colOff>
                    <xdr:row>23</xdr:row>
                    <xdr:rowOff>19050</xdr:rowOff>
                  </to>
                </anchor>
              </controlPr>
            </control>
          </mc:Choice>
        </mc:AlternateContent>
        <mc:AlternateContent xmlns:mc="http://schemas.openxmlformats.org/markup-compatibility/2006">
          <mc:Choice Requires="x14">
            <control shapeId="19468" r:id="rId15" name="Check Box 12">
              <controlPr defaultSize="0" print="0" autoFill="0" autoLine="0" autoPict="0">
                <anchor moveWithCells="1">
                  <from>
                    <xdr:col>1</xdr:col>
                    <xdr:colOff>209550</xdr:colOff>
                    <xdr:row>23</xdr:row>
                    <xdr:rowOff>161925</xdr:rowOff>
                  </from>
                  <to>
                    <xdr:col>2</xdr:col>
                    <xdr:colOff>123825</xdr:colOff>
                    <xdr:row>25</xdr:row>
                    <xdr:rowOff>19050</xdr:rowOff>
                  </to>
                </anchor>
              </controlPr>
            </control>
          </mc:Choice>
        </mc:AlternateContent>
        <mc:AlternateContent xmlns:mc="http://schemas.openxmlformats.org/markup-compatibility/2006">
          <mc:Choice Requires="x14">
            <control shapeId="19469" r:id="rId16" name="Check Box 13">
              <controlPr defaultSize="0" print="0" autoFill="0" autoLine="0" autoPict="0">
                <anchor moveWithCells="1">
                  <from>
                    <xdr:col>3</xdr:col>
                    <xdr:colOff>209550</xdr:colOff>
                    <xdr:row>23</xdr:row>
                    <xdr:rowOff>161925</xdr:rowOff>
                  </from>
                  <to>
                    <xdr:col>4</xdr:col>
                    <xdr:colOff>123825</xdr:colOff>
                    <xdr:row>25</xdr:row>
                    <xdr:rowOff>19050</xdr:rowOff>
                  </to>
                </anchor>
              </controlPr>
            </control>
          </mc:Choice>
        </mc:AlternateContent>
        <mc:AlternateContent xmlns:mc="http://schemas.openxmlformats.org/markup-compatibility/2006">
          <mc:Choice Requires="x14">
            <control shapeId="19470" r:id="rId17" name="Check Box 14">
              <controlPr defaultSize="0" print="0" autoFill="0" autoLine="0" autoPict="0">
                <anchor moveWithCells="1">
                  <from>
                    <xdr:col>6</xdr:col>
                    <xdr:colOff>209550</xdr:colOff>
                    <xdr:row>23</xdr:row>
                    <xdr:rowOff>161925</xdr:rowOff>
                  </from>
                  <to>
                    <xdr:col>7</xdr:col>
                    <xdr:colOff>123825</xdr:colOff>
                    <xdr:row>25</xdr:row>
                    <xdr:rowOff>19050</xdr:rowOff>
                  </to>
                </anchor>
              </controlPr>
            </control>
          </mc:Choice>
        </mc:AlternateContent>
        <mc:AlternateContent xmlns:mc="http://schemas.openxmlformats.org/markup-compatibility/2006">
          <mc:Choice Requires="x14">
            <control shapeId="19471" r:id="rId18" name="Check Box 15">
              <controlPr defaultSize="0" print="0" autoFill="0" autoLine="0" autoPict="0">
                <anchor moveWithCells="1">
                  <from>
                    <xdr:col>8</xdr:col>
                    <xdr:colOff>209550</xdr:colOff>
                    <xdr:row>23</xdr:row>
                    <xdr:rowOff>161925</xdr:rowOff>
                  </from>
                  <to>
                    <xdr:col>9</xdr:col>
                    <xdr:colOff>123825</xdr:colOff>
                    <xdr:row>25</xdr:row>
                    <xdr:rowOff>19050</xdr:rowOff>
                  </to>
                </anchor>
              </controlPr>
            </control>
          </mc:Choice>
        </mc:AlternateContent>
        <mc:AlternateContent xmlns:mc="http://schemas.openxmlformats.org/markup-compatibility/2006">
          <mc:Choice Requires="x14">
            <control shapeId="19472" r:id="rId19" name="Check Box 16">
              <controlPr defaultSize="0" print="0" autoFill="0" autoLine="0" autoPict="0">
                <anchor moveWithCells="1">
                  <from>
                    <xdr:col>1</xdr:col>
                    <xdr:colOff>209550</xdr:colOff>
                    <xdr:row>25</xdr:row>
                    <xdr:rowOff>161925</xdr:rowOff>
                  </from>
                  <to>
                    <xdr:col>2</xdr:col>
                    <xdr:colOff>123825</xdr:colOff>
                    <xdr:row>27</xdr:row>
                    <xdr:rowOff>19050</xdr:rowOff>
                  </to>
                </anchor>
              </controlPr>
            </control>
          </mc:Choice>
        </mc:AlternateContent>
        <mc:AlternateContent xmlns:mc="http://schemas.openxmlformats.org/markup-compatibility/2006">
          <mc:Choice Requires="x14">
            <control shapeId="19473" r:id="rId20" name="Check Box 17">
              <controlPr defaultSize="0" print="0" autoFill="0" autoLine="0" autoPict="0">
                <anchor moveWithCells="1">
                  <from>
                    <xdr:col>3</xdr:col>
                    <xdr:colOff>209550</xdr:colOff>
                    <xdr:row>25</xdr:row>
                    <xdr:rowOff>161925</xdr:rowOff>
                  </from>
                  <to>
                    <xdr:col>4</xdr:col>
                    <xdr:colOff>123825</xdr:colOff>
                    <xdr:row>27</xdr:row>
                    <xdr:rowOff>19050</xdr:rowOff>
                  </to>
                </anchor>
              </controlPr>
            </control>
          </mc:Choice>
        </mc:AlternateContent>
        <mc:AlternateContent xmlns:mc="http://schemas.openxmlformats.org/markup-compatibility/2006">
          <mc:Choice Requires="x14">
            <control shapeId="19474" r:id="rId21" name="Check Box 18">
              <controlPr defaultSize="0" print="0" autoFill="0" autoLine="0" autoPict="0">
                <anchor moveWithCells="1">
                  <from>
                    <xdr:col>7</xdr:col>
                    <xdr:colOff>209550</xdr:colOff>
                    <xdr:row>25</xdr:row>
                    <xdr:rowOff>161925</xdr:rowOff>
                  </from>
                  <to>
                    <xdr:col>8</xdr:col>
                    <xdr:colOff>123825</xdr:colOff>
                    <xdr:row>27</xdr:row>
                    <xdr:rowOff>19050</xdr:rowOff>
                  </to>
                </anchor>
              </controlPr>
            </control>
          </mc:Choice>
        </mc:AlternateContent>
        <mc:AlternateContent xmlns:mc="http://schemas.openxmlformats.org/markup-compatibility/2006">
          <mc:Choice Requires="x14">
            <control shapeId="19475" r:id="rId22" name="Check Box 19">
              <controlPr defaultSize="0" print="0" autoFill="0" autoLine="0" autoPict="0">
                <anchor moveWithCells="1">
                  <from>
                    <xdr:col>11</xdr:col>
                    <xdr:colOff>209550</xdr:colOff>
                    <xdr:row>25</xdr:row>
                    <xdr:rowOff>161925</xdr:rowOff>
                  </from>
                  <to>
                    <xdr:col>12</xdr:col>
                    <xdr:colOff>123825</xdr:colOff>
                    <xdr:row>27</xdr:row>
                    <xdr:rowOff>19050</xdr:rowOff>
                  </to>
                </anchor>
              </controlPr>
            </control>
          </mc:Choice>
        </mc:AlternateContent>
        <mc:AlternateContent xmlns:mc="http://schemas.openxmlformats.org/markup-compatibility/2006">
          <mc:Choice Requires="x14">
            <control shapeId="19476" r:id="rId23" name="Check Box 20">
              <controlPr defaultSize="0" print="0" autoFill="0" autoLine="0" autoPict="0">
                <anchor moveWithCells="1">
                  <from>
                    <xdr:col>1</xdr:col>
                    <xdr:colOff>209550</xdr:colOff>
                    <xdr:row>27</xdr:row>
                    <xdr:rowOff>161925</xdr:rowOff>
                  </from>
                  <to>
                    <xdr:col>2</xdr:col>
                    <xdr:colOff>123825</xdr:colOff>
                    <xdr:row>29</xdr:row>
                    <xdr:rowOff>19050</xdr:rowOff>
                  </to>
                </anchor>
              </controlPr>
            </control>
          </mc:Choice>
        </mc:AlternateContent>
        <mc:AlternateContent xmlns:mc="http://schemas.openxmlformats.org/markup-compatibility/2006">
          <mc:Choice Requires="x14">
            <control shapeId="19477" r:id="rId24" name="Check Box 21">
              <controlPr defaultSize="0" print="0" autoFill="0" autoLine="0" autoPict="0">
                <anchor moveWithCells="1">
                  <from>
                    <xdr:col>4</xdr:col>
                    <xdr:colOff>209550</xdr:colOff>
                    <xdr:row>27</xdr:row>
                    <xdr:rowOff>161925</xdr:rowOff>
                  </from>
                  <to>
                    <xdr:col>5</xdr:col>
                    <xdr:colOff>123825</xdr:colOff>
                    <xdr:row>29</xdr:row>
                    <xdr:rowOff>19050</xdr:rowOff>
                  </to>
                </anchor>
              </controlPr>
            </control>
          </mc:Choice>
        </mc:AlternateContent>
        <mc:AlternateContent xmlns:mc="http://schemas.openxmlformats.org/markup-compatibility/2006">
          <mc:Choice Requires="x14">
            <control shapeId="19478" r:id="rId25" name="Check Box 22">
              <controlPr defaultSize="0" print="0" autoFill="0" autoLine="0" autoPict="0">
                <anchor moveWithCells="1">
                  <from>
                    <xdr:col>8</xdr:col>
                    <xdr:colOff>209550</xdr:colOff>
                    <xdr:row>27</xdr:row>
                    <xdr:rowOff>161925</xdr:rowOff>
                  </from>
                  <to>
                    <xdr:col>9</xdr:col>
                    <xdr:colOff>123825</xdr:colOff>
                    <xdr:row>29</xdr:row>
                    <xdr:rowOff>19050</xdr:rowOff>
                  </to>
                </anchor>
              </controlPr>
            </control>
          </mc:Choice>
        </mc:AlternateContent>
        <mc:AlternateContent xmlns:mc="http://schemas.openxmlformats.org/markup-compatibility/2006">
          <mc:Choice Requires="x14">
            <control shapeId="19479" r:id="rId26" name="Check Box 23">
              <controlPr defaultSize="0" print="0" autoFill="0" autoLine="0" autoPict="0">
                <anchor moveWithCells="1">
                  <from>
                    <xdr:col>10</xdr:col>
                    <xdr:colOff>209550</xdr:colOff>
                    <xdr:row>27</xdr:row>
                    <xdr:rowOff>161925</xdr:rowOff>
                  </from>
                  <to>
                    <xdr:col>11</xdr:col>
                    <xdr:colOff>123825</xdr:colOff>
                    <xdr:row>29</xdr:row>
                    <xdr:rowOff>19050</xdr:rowOff>
                  </to>
                </anchor>
              </controlPr>
            </control>
          </mc:Choice>
        </mc:AlternateContent>
        <mc:AlternateContent xmlns:mc="http://schemas.openxmlformats.org/markup-compatibility/2006">
          <mc:Choice Requires="x14">
            <control shapeId="19480" r:id="rId27" name="Check Box 24">
              <controlPr defaultSize="0" print="0" autoFill="0" autoLine="0" autoPict="0">
                <anchor moveWithCells="1">
                  <from>
                    <xdr:col>1</xdr:col>
                    <xdr:colOff>209550</xdr:colOff>
                    <xdr:row>28</xdr:row>
                    <xdr:rowOff>161925</xdr:rowOff>
                  </from>
                  <to>
                    <xdr:col>2</xdr:col>
                    <xdr:colOff>123825</xdr:colOff>
                    <xdr:row>30</xdr:row>
                    <xdr:rowOff>19050</xdr:rowOff>
                  </to>
                </anchor>
              </controlPr>
            </control>
          </mc:Choice>
        </mc:AlternateContent>
        <mc:AlternateContent xmlns:mc="http://schemas.openxmlformats.org/markup-compatibility/2006">
          <mc:Choice Requires="x14">
            <control shapeId="19481" r:id="rId28" name="Check Box 25">
              <controlPr defaultSize="0" print="0" autoFill="0" autoLine="0" autoPict="0">
                <anchor moveWithCells="1">
                  <from>
                    <xdr:col>5</xdr:col>
                    <xdr:colOff>209550</xdr:colOff>
                    <xdr:row>28</xdr:row>
                    <xdr:rowOff>161925</xdr:rowOff>
                  </from>
                  <to>
                    <xdr:col>6</xdr:col>
                    <xdr:colOff>123825</xdr:colOff>
                    <xdr:row>30</xdr:row>
                    <xdr:rowOff>19050</xdr:rowOff>
                  </to>
                </anchor>
              </controlPr>
            </control>
          </mc:Choice>
        </mc:AlternateContent>
        <mc:AlternateContent xmlns:mc="http://schemas.openxmlformats.org/markup-compatibility/2006">
          <mc:Choice Requires="x14">
            <control shapeId="19482" r:id="rId29" name="Check Box 26">
              <controlPr defaultSize="0" print="0" autoFill="0" autoLine="0" autoPict="0">
                <anchor moveWithCells="1">
                  <from>
                    <xdr:col>1</xdr:col>
                    <xdr:colOff>209550</xdr:colOff>
                    <xdr:row>30</xdr:row>
                    <xdr:rowOff>161925</xdr:rowOff>
                  </from>
                  <to>
                    <xdr:col>2</xdr:col>
                    <xdr:colOff>123825</xdr:colOff>
                    <xdr:row>32</xdr:row>
                    <xdr:rowOff>19050</xdr:rowOff>
                  </to>
                </anchor>
              </controlPr>
            </control>
          </mc:Choice>
        </mc:AlternateContent>
        <mc:AlternateContent xmlns:mc="http://schemas.openxmlformats.org/markup-compatibility/2006">
          <mc:Choice Requires="x14">
            <control shapeId="19483" r:id="rId30" name="Check Box 27">
              <controlPr defaultSize="0" print="0" autoFill="0" autoLine="0" autoPict="0">
                <anchor moveWithCells="1">
                  <from>
                    <xdr:col>6</xdr:col>
                    <xdr:colOff>209550</xdr:colOff>
                    <xdr:row>30</xdr:row>
                    <xdr:rowOff>161925</xdr:rowOff>
                  </from>
                  <to>
                    <xdr:col>7</xdr:col>
                    <xdr:colOff>123825</xdr:colOff>
                    <xdr:row>32</xdr:row>
                    <xdr:rowOff>19050</xdr:rowOff>
                  </to>
                </anchor>
              </controlPr>
            </control>
          </mc:Choice>
        </mc:AlternateContent>
        <mc:AlternateContent xmlns:mc="http://schemas.openxmlformats.org/markup-compatibility/2006">
          <mc:Choice Requires="x14">
            <control shapeId="19484" r:id="rId31" name="Check Box 28">
              <controlPr defaultSize="0" print="0" autoFill="0" autoLine="0" autoPict="0">
                <anchor moveWithCells="1">
                  <from>
                    <xdr:col>1</xdr:col>
                    <xdr:colOff>209550</xdr:colOff>
                    <xdr:row>31</xdr:row>
                    <xdr:rowOff>161925</xdr:rowOff>
                  </from>
                  <to>
                    <xdr:col>2</xdr:col>
                    <xdr:colOff>123825</xdr:colOff>
                    <xdr:row>33</xdr:row>
                    <xdr:rowOff>19050</xdr:rowOff>
                  </to>
                </anchor>
              </controlPr>
            </control>
          </mc:Choice>
        </mc:AlternateContent>
        <mc:AlternateContent xmlns:mc="http://schemas.openxmlformats.org/markup-compatibility/2006">
          <mc:Choice Requires="x14">
            <control shapeId="19485" r:id="rId32" name="Check Box 29">
              <controlPr defaultSize="0" print="0" autoFill="0" autoLine="0" autoPict="0">
                <anchor moveWithCells="1">
                  <from>
                    <xdr:col>5</xdr:col>
                    <xdr:colOff>209550</xdr:colOff>
                    <xdr:row>31</xdr:row>
                    <xdr:rowOff>161925</xdr:rowOff>
                  </from>
                  <to>
                    <xdr:col>6</xdr:col>
                    <xdr:colOff>123825</xdr:colOff>
                    <xdr:row>33</xdr:row>
                    <xdr:rowOff>19050</xdr:rowOff>
                  </to>
                </anchor>
              </controlPr>
            </control>
          </mc:Choice>
        </mc:AlternateContent>
        <mc:AlternateContent xmlns:mc="http://schemas.openxmlformats.org/markup-compatibility/2006">
          <mc:Choice Requires="x14">
            <control shapeId="19486" r:id="rId33" name="Check Box 30">
              <controlPr defaultSize="0" print="0" autoFill="0" autoLine="0" autoPict="0">
                <anchor moveWithCells="1">
                  <from>
                    <xdr:col>1</xdr:col>
                    <xdr:colOff>209550</xdr:colOff>
                    <xdr:row>33</xdr:row>
                    <xdr:rowOff>161925</xdr:rowOff>
                  </from>
                  <to>
                    <xdr:col>2</xdr:col>
                    <xdr:colOff>123825</xdr:colOff>
                    <xdr:row>35</xdr:row>
                    <xdr:rowOff>19050</xdr:rowOff>
                  </to>
                </anchor>
              </controlPr>
            </control>
          </mc:Choice>
        </mc:AlternateContent>
        <mc:AlternateContent xmlns:mc="http://schemas.openxmlformats.org/markup-compatibility/2006">
          <mc:Choice Requires="x14">
            <control shapeId="19487" r:id="rId34" name="Check Box 31">
              <controlPr defaultSize="0" print="0" autoFill="0" autoLine="0" autoPict="0">
                <anchor moveWithCells="1">
                  <from>
                    <xdr:col>1</xdr:col>
                    <xdr:colOff>209550</xdr:colOff>
                    <xdr:row>34</xdr:row>
                    <xdr:rowOff>161925</xdr:rowOff>
                  </from>
                  <to>
                    <xdr:col>2</xdr:col>
                    <xdr:colOff>123825</xdr:colOff>
                    <xdr:row>36</xdr:row>
                    <xdr:rowOff>19050</xdr:rowOff>
                  </to>
                </anchor>
              </controlPr>
            </control>
          </mc:Choice>
        </mc:AlternateContent>
        <mc:AlternateContent xmlns:mc="http://schemas.openxmlformats.org/markup-compatibility/2006">
          <mc:Choice Requires="x14">
            <control shapeId="19488" r:id="rId35" name="Check Box 32">
              <controlPr defaultSize="0" print="0" autoFill="0" autoLine="0" autoPict="0">
                <anchor moveWithCells="1">
                  <from>
                    <xdr:col>1</xdr:col>
                    <xdr:colOff>209550</xdr:colOff>
                    <xdr:row>36</xdr:row>
                    <xdr:rowOff>161925</xdr:rowOff>
                  </from>
                  <to>
                    <xdr:col>2</xdr:col>
                    <xdr:colOff>123825</xdr:colOff>
                    <xdr:row>38</xdr:row>
                    <xdr:rowOff>19050</xdr:rowOff>
                  </to>
                </anchor>
              </controlPr>
            </control>
          </mc:Choice>
        </mc:AlternateContent>
        <mc:AlternateContent xmlns:mc="http://schemas.openxmlformats.org/markup-compatibility/2006">
          <mc:Choice Requires="x14">
            <control shapeId="19489" r:id="rId36" name="Check Box 33">
              <controlPr defaultSize="0" print="0" autoFill="0" autoLine="0" autoPict="0">
                <anchor moveWithCells="1">
                  <from>
                    <xdr:col>4</xdr:col>
                    <xdr:colOff>209550</xdr:colOff>
                    <xdr:row>36</xdr:row>
                    <xdr:rowOff>161925</xdr:rowOff>
                  </from>
                  <to>
                    <xdr:col>5</xdr:col>
                    <xdr:colOff>123825</xdr:colOff>
                    <xdr:row>38</xdr:row>
                    <xdr:rowOff>19050</xdr:rowOff>
                  </to>
                </anchor>
              </controlPr>
            </control>
          </mc:Choice>
        </mc:AlternateContent>
        <mc:AlternateContent xmlns:mc="http://schemas.openxmlformats.org/markup-compatibility/2006">
          <mc:Choice Requires="x14">
            <control shapeId="19490" r:id="rId37" name="Check Box 34">
              <controlPr defaultSize="0" print="0" autoFill="0" autoLine="0" autoPict="0">
                <anchor moveWithCells="1">
                  <from>
                    <xdr:col>7</xdr:col>
                    <xdr:colOff>209550</xdr:colOff>
                    <xdr:row>36</xdr:row>
                    <xdr:rowOff>161925</xdr:rowOff>
                  </from>
                  <to>
                    <xdr:col>8</xdr:col>
                    <xdr:colOff>123825</xdr:colOff>
                    <xdr:row>38</xdr:row>
                    <xdr:rowOff>19050</xdr:rowOff>
                  </to>
                </anchor>
              </controlPr>
            </control>
          </mc:Choice>
        </mc:AlternateContent>
        <mc:AlternateContent xmlns:mc="http://schemas.openxmlformats.org/markup-compatibility/2006">
          <mc:Choice Requires="x14">
            <control shapeId="19491" r:id="rId38" name="Check Box 35">
              <controlPr defaultSize="0" print="0" autoFill="0" autoLine="0" autoPict="0">
                <anchor moveWithCells="1">
                  <from>
                    <xdr:col>10</xdr:col>
                    <xdr:colOff>209550</xdr:colOff>
                    <xdr:row>36</xdr:row>
                    <xdr:rowOff>161925</xdr:rowOff>
                  </from>
                  <to>
                    <xdr:col>11</xdr:col>
                    <xdr:colOff>123825</xdr:colOff>
                    <xdr:row>38</xdr:row>
                    <xdr:rowOff>19050</xdr:rowOff>
                  </to>
                </anchor>
              </controlPr>
            </control>
          </mc:Choice>
        </mc:AlternateContent>
        <mc:AlternateContent xmlns:mc="http://schemas.openxmlformats.org/markup-compatibility/2006">
          <mc:Choice Requires="x14">
            <control shapeId="19492" r:id="rId39" name="Check Box 36">
              <controlPr defaultSize="0" print="0" autoFill="0" autoLine="0" autoPict="0">
                <anchor moveWithCells="1">
                  <from>
                    <xdr:col>10</xdr:col>
                    <xdr:colOff>209550</xdr:colOff>
                    <xdr:row>36</xdr:row>
                    <xdr:rowOff>161925</xdr:rowOff>
                  </from>
                  <to>
                    <xdr:col>11</xdr:col>
                    <xdr:colOff>123825</xdr:colOff>
                    <xdr:row>38</xdr:row>
                    <xdr:rowOff>19050</xdr:rowOff>
                  </to>
                </anchor>
              </controlPr>
            </control>
          </mc:Choice>
        </mc:AlternateContent>
        <mc:AlternateContent xmlns:mc="http://schemas.openxmlformats.org/markup-compatibility/2006">
          <mc:Choice Requires="x14">
            <control shapeId="19493" r:id="rId40" name="Check Box 37">
              <controlPr defaultSize="0" print="0" autoFill="0" autoLine="0" autoPict="0">
                <anchor moveWithCells="1">
                  <from>
                    <xdr:col>1</xdr:col>
                    <xdr:colOff>209550</xdr:colOff>
                    <xdr:row>37</xdr:row>
                    <xdr:rowOff>161925</xdr:rowOff>
                  </from>
                  <to>
                    <xdr:col>2</xdr:col>
                    <xdr:colOff>123825</xdr:colOff>
                    <xdr:row>39</xdr:row>
                    <xdr:rowOff>19050</xdr:rowOff>
                  </to>
                </anchor>
              </controlPr>
            </control>
          </mc:Choice>
        </mc:AlternateContent>
        <mc:AlternateContent xmlns:mc="http://schemas.openxmlformats.org/markup-compatibility/2006">
          <mc:Choice Requires="x14">
            <control shapeId="19494" r:id="rId41" name="Check Box 38">
              <controlPr defaultSize="0" print="0" autoFill="0" autoLine="0" autoPict="0">
                <anchor moveWithCells="1">
                  <from>
                    <xdr:col>3</xdr:col>
                    <xdr:colOff>209550</xdr:colOff>
                    <xdr:row>37</xdr:row>
                    <xdr:rowOff>161925</xdr:rowOff>
                  </from>
                  <to>
                    <xdr:col>4</xdr:col>
                    <xdr:colOff>123825</xdr:colOff>
                    <xdr:row>39</xdr:row>
                    <xdr:rowOff>19050</xdr:rowOff>
                  </to>
                </anchor>
              </controlPr>
            </control>
          </mc:Choice>
        </mc:AlternateContent>
        <mc:AlternateContent xmlns:mc="http://schemas.openxmlformats.org/markup-compatibility/2006">
          <mc:Choice Requires="x14">
            <control shapeId="19495" r:id="rId42" name="Check Box 39">
              <controlPr defaultSize="0" print="0" autoFill="0" autoLine="0" autoPict="0">
                <anchor moveWithCells="1">
                  <from>
                    <xdr:col>5</xdr:col>
                    <xdr:colOff>209550</xdr:colOff>
                    <xdr:row>37</xdr:row>
                    <xdr:rowOff>161925</xdr:rowOff>
                  </from>
                  <to>
                    <xdr:col>6</xdr:col>
                    <xdr:colOff>123825</xdr:colOff>
                    <xdr:row>39</xdr:row>
                    <xdr:rowOff>19050</xdr:rowOff>
                  </to>
                </anchor>
              </controlPr>
            </control>
          </mc:Choice>
        </mc:AlternateContent>
        <mc:AlternateContent xmlns:mc="http://schemas.openxmlformats.org/markup-compatibility/2006">
          <mc:Choice Requires="x14">
            <control shapeId="19496" r:id="rId43" name="Check Box 40">
              <controlPr defaultSize="0" print="0" autoFill="0" autoLine="0" autoPict="0">
                <anchor moveWithCells="1">
                  <from>
                    <xdr:col>1</xdr:col>
                    <xdr:colOff>209550</xdr:colOff>
                    <xdr:row>38</xdr:row>
                    <xdr:rowOff>161925</xdr:rowOff>
                  </from>
                  <to>
                    <xdr:col>2</xdr:col>
                    <xdr:colOff>123825</xdr:colOff>
                    <xdr:row>40</xdr:row>
                    <xdr:rowOff>19050</xdr:rowOff>
                  </to>
                </anchor>
              </controlPr>
            </control>
          </mc:Choice>
        </mc:AlternateContent>
        <mc:AlternateContent xmlns:mc="http://schemas.openxmlformats.org/markup-compatibility/2006">
          <mc:Choice Requires="x14">
            <control shapeId="19497" r:id="rId44" name="Check Box 41">
              <controlPr defaultSize="0" print="0" autoFill="0" autoLine="0" autoPict="0">
                <anchor moveWithCells="1">
                  <from>
                    <xdr:col>1</xdr:col>
                    <xdr:colOff>209550</xdr:colOff>
                    <xdr:row>41</xdr:row>
                    <xdr:rowOff>161925</xdr:rowOff>
                  </from>
                  <to>
                    <xdr:col>2</xdr:col>
                    <xdr:colOff>123825</xdr:colOff>
                    <xdr:row>43</xdr:row>
                    <xdr:rowOff>19050</xdr:rowOff>
                  </to>
                </anchor>
              </controlPr>
            </control>
          </mc:Choice>
        </mc:AlternateContent>
        <mc:AlternateContent xmlns:mc="http://schemas.openxmlformats.org/markup-compatibility/2006">
          <mc:Choice Requires="x14">
            <control shapeId="19498" r:id="rId45" name="Check Box 42">
              <controlPr defaultSize="0" print="0" autoFill="0" autoLine="0" autoPict="0">
                <anchor moveWithCells="1">
                  <from>
                    <xdr:col>6</xdr:col>
                    <xdr:colOff>200025</xdr:colOff>
                    <xdr:row>41</xdr:row>
                    <xdr:rowOff>152400</xdr:rowOff>
                  </from>
                  <to>
                    <xdr:col>7</xdr:col>
                    <xdr:colOff>114300</xdr:colOff>
                    <xdr:row>43</xdr:row>
                    <xdr:rowOff>9525</xdr:rowOff>
                  </to>
                </anchor>
              </controlPr>
            </control>
          </mc:Choice>
        </mc:AlternateContent>
        <mc:AlternateContent xmlns:mc="http://schemas.openxmlformats.org/markup-compatibility/2006">
          <mc:Choice Requires="x14">
            <control shapeId="19499" r:id="rId46" name="Check Box 43">
              <controlPr defaultSize="0" print="0" autoFill="0" autoLine="0" autoPict="0">
                <anchor moveWithCells="1">
                  <from>
                    <xdr:col>8</xdr:col>
                    <xdr:colOff>190500</xdr:colOff>
                    <xdr:row>41</xdr:row>
                    <xdr:rowOff>152400</xdr:rowOff>
                  </from>
                  <to>
                    <xdr:col>9</xdr:col>
                    <xdr:colOff>76200</xdr:colOff>
                    <xdr:row>43</xdr:row>
                    <xdr:rowOff>38100</xdr:rowOff>
                  </to>
                </anchor>
              </controlPr>
            </control>
          </mc:Choice>
        </mc:AlternateContent>
        <mc:AlternateContent xmlns:mc="http://schemas.openxmlformats.org/markup-compatibility/2006">
          <mc:Choice Requires="x14">
            <control shapeId="19500" r:id="rId47" name="Check Box 44">
              <controlPr defaultSize="0" print="0" autoFill="0" autoLine="0" autoPict="0">
                <anchor moveWithCells="1">
                  <from>
                    <xdr:col>11</xdr:col>
                    <xdr:colOff>200025</xdr:colOff>
                    <xdr:row>41</xdr:row>
                    <xdr:rowOff>171450</xdr:rowOff>
                  </from>
                  <to>
                    <xdr:col>12</xdr:col>
                    <xdr:colOff>114300</xdr:colOff>
                    <xdr:row>43</xdr:row>
                    <xdr:rowOff>28575</xdr:rowOff>
                  </to>
                </anchor>
              </controlPr>
            </control>
          </mc:Choice>
        </mc:AlternateContent>
        <mc:AlternateContent xmlns:mc="http://schemas.openxmlformats.org/markup-compatibility/2006">
          <mc:Choice Requires="x14">
            <control shapeId="19501" r:id="rId48" name="Check Box 45">
              <controlPr defaultSize="0" print="0" autoFill="0" autoLine="0" autoPict="0">
                <anchor moveWithCells="1">
                  <from>
                    <xdr:col>1</xdr:col>
                    <xdr:colOff>209550</xdr:colOff>
                    <xdr:row>42</xdr:row>
                    <xdr:rowOff>161925</xdr:rowOff>
                  </from>
                  <to>
                    <xdr:col>2</xdr:col>
                    <xdr:colOff>123825</xdr:colOff>
                    <xdr:row>44</xdr:row>
                    <xdr:rowOff>19050</xdr:rowOff>
                  </to>
                </anchor>
              </controlPr>
            </control>
          </mc:Choice>
        </mc:AlternateContent>
        <mc:AlternateContent xmlns:mc="http://schemas.openxmlformats.org/markup-compatibility/2006">
          <mc:Choice Requires="x14">
            <control shapeId="19502" r:id="rId49" name="Check Box 46">
              <controlPr defaultSize="0" print="0" autoFill="0" autoLine="0" autoPict="0">
                <anchor moveWithCells="1">
                  <from>
                    <xdr:col>1</xdr:col>
                    <xdr:colOff>209550</xdr:colOff>
                    <xdr:row>43</xdr:row>
                    <xdr:rowOff>161925</xdr:rowOff>
                  </from>
                  <to>
                    <xdr:col>2</xdr:col>
                    <xdr:colOff>123825</xdr:colOff>
                    <xdr:row>45</xdr:row>
                    <xdr:rowOff>19050</xdr:rowOff>
                  </to>
                </anchor>
              </controlPr>
            </control>
          </mc:Choice>
        </mc:AlternateContent>
        <mc:AlternateContent xmlns:mc="http://schemas.openxmlformats.org/markup-compatibility/2006">
          <mc:Choice Requires="x14">
            <control shapeId="19503" r:id="rId50" name="Check Box 47">
              <controlPr defaultSize="0" print="0" autoFill="0" autoLine="0" autoPict="0">
                <anchor moveWithCells="1">
                  <from>
                    <xdr:col>1</xdr:col>
                    <xdr:colOff>209550</xdr:colOff>
                    <xdr:row>44</xdr:row>
                    <xdr:rowOff>161925</xdr:rowOff>
                  </from>
                  <to>
                    <xdr:col>2</xdr:col>
                    <xdr:colOff>123825</xdr:colOff>
                    <xdr:row>46</xdr:row>
                    <xdr:rowOff>19050</xdr:rowOff>
                  </to>
                </anchor>
              </controlPr>
            </control>
          </mc:Choice>
        </mc:AlternateContent>
        <mc:AlternateContent xmlns:mc="http://schemas.openxmlformats.org/markup-compatibility/2006">
          <mc:Choice Requires="x14">
            <control shapeId="19504" r:id="rId51" name="Check Box 48">
              <controlPr defaultSize="0" print="0" autoFill="0" autoLine="0" autoPict="0">
                <anchor moveWithCells="1">
                  <from>
                    <xdr:col>5</xdr:col>
                    <xdr:colOff>209550</xdr:colOff>
                    <xdr:row>44</xdr:row>
                    <xdr:rowOff>161925</xdr:rowOff>
                  </from>
                  <to>
                    <xdr:col>6</xdr:col>
                    <xdr:colOff>123825</xdr:colOff>
                    <xdr:row>46</xdr:row>
                    <xdr:rowOff>19050</xdr:rowOff>
                  </to>
                </anchor>
              </controlPr>
            </control>
          </mc:Choice>
        </mc:AlternateContent>
        <mc:AlternateContent xmlns:mc="http://schemas.openxmlformats.org/markup-compatibility/2006">
          <mc:Choice Requires="x14">
            <control shapeId="19505" r:id="rId52" name="Check Box 49">
              <controlPr defaultSize="0" print="0" autoFill="0" autoLine="0" autoPict="0">
                <anchor moveWithCells="1">
                  <from>
                    <xdr:col>7</xdr:col>
                    <xdr:colOff>209550</xdr:colOff>
                    <xdr:row>44</xdr:row>
                    <xdr:rowOff>161925</xdr:rowOff>
                  </from>
                  <to>
                    <xdr:col>8</xdr:col>
                    <xdr:colOff>123825</xdr:colOff>
                    <xdr:row>46</xdr:row>
                    <xdr:rowOff>19050</xdr:rowOff>
                  </to>
                </anchor>
              </controlPr>
            </control>
          </mc:Choice>
        </mc:AlternateContent>
        <mc:AlternateContent xmlns:mc="http://schemas.openxmlformats.org/markup-compatibility/2006">
          <mc:Choice Requires="x14">
            <control shapeId="19506" r:id="rId53" name="Check Box 50">
              <controlPr defaultSize="0" print="0" autoFill="0" autoLine="0" autoPict="0">
                <anchor moveWithCells="1">
                  <from>
                    <xdr:col>9</xdr:col>
                    <xdr:colOff>209550</xdr:colOff>
                    <xdr:row>44</xdr:row>
                    <xdr:rowOff>161925</xdr:rowOff>
                  </from>
                  <to>
                    <xdr:col>10</xdr:col>
                    <xdr:colOff>123825</xdr:colOff>
                    <xdr:row>46</xdr:row>
                    <xdr:rowOff>19050</xdr:rowOff>
                  </to>
                </anchor>
              </controlPr>
            </control>
          </mc:Choice>
        </mc:AlternateContent>
        <mc:AlternateContent xmlns:mc="http://schemas.openxmlformats.org/markup-compatibility/2006">
          <mc:Choice Requires="x14">
            <control shapeId="19507" r:id="rId54" name="Check Box 51">
              <controlPr defaultSize="0" print="0" autoFill="0" autoLine="0" autoPict="0">
                <anchor moveWithCells="1">
                  <from>
                    <xdr:col>11</xdr:col>
                    <xdr:colOff>209550</xdr:colOff>
                    <xdr:row>44</xdr:row>
                    <xdr:rowOff>161925</xdr:rowOff>
                  </from>
                  <to>
                    <xdr:col>12</xdr:col>
                    <xdr:colOff>123825</xdr:colOff>
                    <xdr:row>46</xdr:row>
                    <xdr:rowOff>19050</xdr:rowOff>
                  </to>
                </anchor>
              </controlPr>
            </control>
          </mc:Choice>
        </mc:AlternateContent>
        <mc:AlternateContent xmlns:mc="http://schemas.openxmlformats.org/markup-compatibility/2006">
          <mc:Choice Requires="x14">
            <control shapeId="19508" r:id="rId55" name="Check Box 52">
              <controlPr defaultSize="0" print="0" autoFill="0" autoLine="0" autoPict="0">
                <anchor moveWithCells="1">
                  <from>
                    <xdr:col>1</xdr:col>
                    <xdr:colOff>209550</xdr:colOff>
                    <xdr:row>45</xdr:row>
                    <xdr:rowOff>161925</xdr:rowOff>
                  </from>
                  <to>
                    <xdr:col>2</xdr:col>
                    <xdr:colOff>123825</xdr:colOff>
                    <xdr:row>47</xdr:row>
                    <xdr:rowOff>19050</xdr:rowOff>
                  </to>
                </anchor>
              </controlPr>
            </control>
          </mc:Choice>
        </mc:AlternateContent>
        <mc:AlternateContent xmlns:mc="http://schemas.openxmlformats.org/markup-compatibility/2006">
          <mc:Choice Requires="x14">
            <control shapeId="19509" r:id="rId56" name="Check Box 53">
              <controlPr defaultSize="0" print="0" autoFill="0" autoLine="0" autoPict="0">
                <anchor moveWithCells="1">
                  <from>
                    <xdr:col>5</xdr:col>
                    <xdr:colOff>209550</xdr:colOff>
                    <xdr:row>45</xdr:row>
                    <xdr:rowOff>161925</xdr:rowOff>
                  </from>
                  <to>
                    <xdr:col>6</xdr:col>
                    <xdr:colOff>123825</xdr:colOff>
                    <xdr:row>47</xdr:row>
                    <xdr:rowOff>19050</xdr:rowOff>
                  </to>
                </anchor>
              </controlPr>
            </control>
          </mc:Choice>
        </mc:AlternateContent>
        <mc:AlternateContent xmlns:mc="http://schemas.openxmlformats.org/markup-compatibility/2006">
          <mc:Choice Requires="x14">
            <control shapeId="19510" r:id="rId57" name="Check Box 54">
              <controlPr defaultSize="0" print="0" autoFill="0" autoLine="0" autoPict="0">
                <anchor moveWithCells="1">
                  <from>
                    <xdr:col>8</xdr:col>
                    <xdr:colOff>209550</xdr:colOff>
                    <xdr:row>45</xdr:row>
                    <xdr:rowOff>161925</xdr:rowOff>
                  </from>
                  <to>
                    <xdr:col>9</xdr:col>
                    <xdr:colOff>123825</xdr:colOff>
                    <xdr:row>47</xdr:row>
                    <xdr:rowOff>19050</xdr:rowOff>
                  </to>
                </anchor>
              </controlPr>
            </control>
          </mc:Choice>
        </mc:AlternateContent>
        <mc:AlternateContent xmlns:mc="http://schemas.openxmlformats.org/markup-compatibility/2006">
          <mc:Choice Requires="x14">
            <control shapeId="19511" r:id="rId58" name="Check Box 55">
              <controlPr defaultSize="0" print="0" autoFill="0" autoLine="0" autoPict="0">
                <anchor moveWithCells="1">
                  <from>
                    <xdr:col>1</xdr:col>
                    <xdr:colOff>209550</xdr:colOff>
                    <xdr:row>47</xdr:row>
                    <xdr:rowOff>161925</xdr:rowOff>
                  </from>
                  <to>
                    <xdr:col>2</xdr:col>
                    <xdr:colOff>123825</xdr:colOff>
                    <xdr:row>49</xdr:row>
                    <xdr:rowOff>19050</xdr:rowOff>
                  </to>
                </anchor>
              </controlPr>
            </control>
          </mc:Choice>
        </mc:AlternateContent>
        <mc:AlternateContent xmlns:mc="http://schemas.openxmlformats.org/markup-compatibility/2006">
          <mc:Choice Requires="x14">
            <control shapeId="19512" r:id="rId59" name="Check Box 56">
              <controlPr defaultSize="0" print="0" autoFill="0" autoLine="0" autoPict="0">
                <anchor moveWithCells="1">
                  <from>
                    <xdr:col>8</xdr:col>
                    <xdr:colOff>209550</xdr:colOff>
                    <xdr:row>47</xdr:row>
                    <xdr:rowOff>161925</xdr:rowOff>
                  </from>
                  <to>
                    <xdr:col>9</xdr:col>
                    <xdr:colOff>123825</xdr:colOff>
                    <xdr:row>49</xdr:row>
                    <xdr:rowOff>19050</xdr:rowOff>
                  </to>
                </anchor>
              </controlPr>
            </control>
          </mc:Choice>
        </mc:AlternateContent>
        <mc:AlternateContent xmlns:mc="http://schemas.openxmlformats.org/markup-compatibility/2006">
          <mc:Choice Requires="x14">
            <control shapeId="19513" r:id="rId60" name="Check Box 57">
              <controlPr defaultSize="0" print="0" autoFill="0" autoLine="0" autoPict="0">
                <anchor moveWithCells="1">
                  <from>
                    <xdr:col>1</xdr:col>
                    <xdr:colOff>209550</xdr:colOff>
                    <xdr:row>48</xdr:row>
                    <xdr:rowOff>161925</xdr:rowOff>
                  </from>
                  <to>
                    <xdr:col>2</xdr:col>
                    <xdr:colOff>123825</xdr:colOff>
                    <xdr:row>50</xdr:row>
                    <xdr:rowOff>19050</xdr:rowOff>
                  </to>
                </anchor>
              </controlPr>
            </control>
          </mc:Choice>
        </mc:AlternateContent>
        <mc:AlternateContent xmlns:mc="http://schemas.openxmlformats.org/markup-compatibility/2006">
          <mc:Choice Requires="x14">
            <control shapeId="19514" r:id="rId61" name="Check Box 58">
              <controlPr defaultSize="0" print="0" autoFill="0" autoLine="0" autoPict="0">
                <anchor moveWithCells="1">
                  <from>
                    <xdr:col>8</xdr:col>
                    <xdr:colOff>209550</xdr:colOff>
                    <xdr:row>48</xdr:row>
                    <xdr:rowOff>161925</xdr:rowOff>
                  </from>
                  <to>
                    <xdr:col>9</xdr:col>
                    <xdr:colOff>123825</xdr:colOff>
                    <xdr:row>50</xdr:row>
                    <xdr:rowOff>19050</xdr:rowOff>
                  </to>
                </anchor>
              </controlPr>
            </control>
          </mc:Choice>
        </mc:AlternateContent>
        <mc:AlternateContent xmlns:mc="http://schemas.openxmlformats.org/markup-compatibility/2006">
          <mc:Choice Requires="x14">
            <control shapeId="19515" r:id="rId62" name="Check Box 59">
              <controlPr defaultSize="0" print="0" autoFill="0" autoLine="0" autoPict="0">
                <anchor moveWithCells="1">
                  <from>
                    <xdr:col>0</xdr:col>
                    <xdr:colOff>200025</xdr:colOff>
                    <xdr:row>60</xdr:row>
                    <xdr:rowOff>171450</xdr:rowOff>
                  </from>
                  <to>
                    <xdr:col>1</xdr:col>
                    <xdr:colOff>114300</xdr:colOff>
                    <xdr:row>62</xdr:row>
                    <xdr:rowOff>28575</xdr:rowOff>
                  </to>
                </anchor>
              </controlPr>
            </control>
          </mc:Choice>
        </mc:AlternateContent>
        <mc:AlternateContent xmlns:mc="http://schemas.openxmlformats.org/markup-compatibility/2006">
          <mc:Choice Requires="x14">
            <control shapeId="19516" r:id="rId63" name="Check Box 60">
              <controlPr defaultSize="0" print="0" autoFill="0" autoLine="0" autoPict="0">
                <anchor moveWithCells="1">
                  <from>
                    <xdr:col>1</xdr:col>
                    <xdr:colOff>209550</xdr:colOff>
                    <xdr:row>97</xdr:row>
                    <xdr:rowOff>161925</xdr:rowOff>
                  </from>
                  <to>
                    <xdr:col>2</xdr:col>
                    <xdr:colOff>123825</xdr:colOff>
                    <xdr:row>99</xdr:row>
                    <xdr:rowOff>19050</xdr:rowOff>
                  </to>
                </anchor>
              </controlPr>
            </control>
          </mc:Choice>
        </mc:AlternateContent>
        <mc:AlternateContent xmlns:mc="http://schemas.openxmlformats.org/markup-compatibility/2006">
          <mc:Choice Requires="x14">
            <control shapeId="19517" r:id="rId64" name="Check Box 61">
              <controlPr defaultSize="0" print="0" autoFill="0" autoLine="0" autoPict="0">
                <anchor moveWithCells="1">
                  <from>
                    <xdr:col>6</xdr:col>
                    <xdr:colOff>209550</xdr:colOff>
                    <xdr:row>97</xdr:row>
                    <xdr:rowOff>161925</xdr:rowOff>
                  </from>
                  <to>
                    <xdr:col>7</xdr:col>
                    <xdr:colOff>123825</xdr:colOff>
                    <xdr:row>99</xdr:row>
                    <xdr:rowOff>19050</xdr:rowOff>
                  </to>
                </anchor>
              </controlPr>
            </control>
          </mc:Choice>
        </mc:AlternateContent>
        <mc:AlternateContent xmlns:mc="http://schemas.openxmlformats.org/markup-compatibility/2006">
          <mc:Choice Requires="x14">
            <control shapeId="19518" r:id="rId65" name="Check Box 62">
              <controlPr defaultSize="0" print="0" autoFill="0" autoLine="0" autoPict="0">
                <anchor moveWithCells="1">
                  <from>
                    <xdr:col>12</xdr:col>
                    <xdr:colOff>209550</xdr:colOff>
                    <xdr:row>97</xdr:row>
                    <xdr:rowOff>161925</xdr:rowOff>
                  </from>
                  <to>
                    <xdr:col>13</xdr:col>
                    <xdr:colOff>123825</xdr:colOff>
                    <xdr:row>99</xdr:row>
                    <xdr:rowOff>19050</xdr:rowOff>
                  </to>
                </anchor>
              </controlPr>
            </control>
          </mc:Choice>
        </mc:AlternateContent>
        <mc:AlternateContent xmlns:mc="http://schemas.openxmlformats.org/markup-compatibility/2006">
          <mc:Choice Requires="x14">
            <control shapeId="19519" r:id="rId66" name="Check Box 63">
              <controlPr defaultSize="0" print="0" autoFill="0" autoLine="0" autoPict="0">
                <anchor moveWithCells="1">
                  <from>
                    <xdr:col>1</xdr:col>
                    <xdr:colOff>209550</xdr:colOff>
                    <xdr:row>99</xdr:row>
                    <xdr:rowOff>161925</xdr:rowOff>
                  </from>
                  <to>
                    <xdr:col>2</xdr:col>
                    <xdr:colOff>123825</xdr:colOff>
                    <xdr:row>101</xdr:row>
                    <xdr:rowOff>19050</xdr:rowOff>
                  </to>
                </anchor>
              </controlPr>
            </control>
          </mc:Choice>
        </mc:AlternateContent>
        <mc:AlternateContent xmlns:mc="http://schemas.openxmlformats.org/markup-compatibility/2006">
          <mc:Choice Requires="x14">
            <control shapeId="19520" r:id="rId67" name="Check Box 64">
              <controlPr defaultSize="0" print="0" autoFill="0" autoLine="0" autoPict="0">
                <anchor moveWithCells="1">
                  <from>
                    <xdr:col>10</xdr:col>
                    <xdr:colOff>209550</xdr:colOff>
                    <xdr:row>99</xdr:row>
                    <xdr:rowOff>161925</xdr:rowOff>
                  </from>
                  <to>
                    <xdr:col>11</xdr:col>
                    <xdr:colOff>123825</xdr:colOff>
                    <xdr:row>101</xdr:row>
                    <xdr:rowOff>19050</xdr:rowOff>
                  </to>
                </anchor>
              </controlPr>
            </control>
          </mc:Choice>
        </mc:AlternateContent>
        <mc:AlternateContent xmlns:mc="http://schemas.openxmlformats.org/markup-compatibility/2006">
          <mc:Choice Requires="x14">
            <control shapeId="19521" r:id="rId68" name="Check Box 65">
              <controlPr defaultSize="0" print="0" autoFill="0" autoLine="0" autoPict="0">
                <anchor moveWithCells="1">
                  <from>
                    <xdr:col>5</xdr:col>
                    <xdr:colOff>209550</xdr:colOff>
                    <xdr:row>99</xdr:row>
                    <xdr:rowOff>161925</xdr:rowOff>
                  </from>
                  <to>
                    <xdr:col>6</xdr:col>
                    <xdr:colOff>123825</xdr:colOff>
                    <xdr:row>101</xdr:row>
                    <xdr:rowOff>19050</xdr:rowOff>
                  </to>
                </anchor>
              </controlPr>
            </control>
          </mc:Choice>
        </mc:AlternateContent>
        <mc:AlternateContent xmlns:mc="http://schemas.openxmlformats.org/markup-compatibility/2006">
          <mc:Choice Requires="x14">
            <control shapeId="19522" r:id="rId69" name="Check Box 66">
              <controlPr defaultSize="0" print="0" autoFill="0" autoLine="0" autoPict="0">
                <anchor moveWithCells="1">
                  <from>
                    <xdr:col>4</xdr:col>
                    <xdr:colOff>209550</xdr:colOff>
                    <xdr:row>34</xdr:row>
                    <xdr:rowOff>161925</xdr:rowOff>
                  </from>
                  <to>
                    <xdr:col>5</xdr:col>
                    <xdr:colOff>123825</xdr:colOff>
                    <xdr:row>36</xdr:row>
                    <xdr:rowOff>19050</xdr:rowOff>
                  </to>
                </anchor>
              </controlPr>
            </control>
          </mc:Choice>
        </mc:AlternateContent>
        <mc:AlternateContent xmlns:mc="http://schemas.openxmlformats.org/markup-compatibility/2006">
          <mc:Choice Requires="x14">
            <control shapeId="19523" r:id="rId70" name="Check Box 67">
              <controlPr defaultSize="0" print="0" autoFill="0" autoLine="0" autoPict="0">
                <anchor moveWithCells="1">
                  <from>
                    <xdr:col>9</xdr:col>
                    <xdr:colOff>209550</xdr:colOff>
                    <xdr:row>30</xdr:row>
                    <xdr:rowOff>161925</xdr:rowOff>
                  </from>
                  <to>
                    <xdr:col>10</xdr:col>
                    <xdr:colOff>123825</xdr:colOff>
                    <xdr:row>32</xdr:row>
                    <xdr:rowOff>19050</xdr:rowOff>
                  </to>
                </anchor>
              </controlPr>
            </control>
          </mc:Choice>
        </mc:AlternateContent>
        <mc:AlternateContent xmlns:mc="http://schemas.openxmlformats.org/markup-compatibility/2006">
          <mc:Choice Requires="x14">
            <control shapeId="19525" r:id="rId71" name="Check Box 69">
              <controlPr defaultSize="0" print="0" autoFill="0" autoLine="0" autoPict="0">
                <anchor moveWithCells="1">
                  <from>
                    <xdr:col>6</xdr:col>
                    <xdr:colOff>209550</xdr:colOff>
                    <xdr:row>42</xdr:row>
                    <xdr:rowOff>161925</xdr:rowOff>
                  </from>
                  <to>
                    <xdr:col>7</xdr:col>
                    <xdr:colOff>123825</xdr:colOff>
                    <xdr:row>44</xdr:row>
                    <xdr:rowOff>19050</xdr:rowOff>
                  </to>
                </anchor>
              </controlPr>
            </control>
          </mc:Choice>
        </mc:AlternateContent>
        <mc:AlternateContent xmlns:mc="http://schemas.openxmlformats.org/markup-compatibility/2006">
          <mc:Choice Requires="x14">
            <control shapeId="19526" r:id="rId72" name="Check Box 70">
              <controlPr defaultSize="0" print="0" autoFill="0" autoLine="0" autoPict="0">
                <anchor moveWithCells="1">
                  <from>
                    <xdr:col>8</xdr:col>
                    <xdr:colOff>209550</xdr:colOff>
                    <xdr:row>42</xdr:row>
                    <xdr:rowOff>161925</xdr:rowOff>
                  </from>
                  <to>
                    <xdr:col>9</xdr:col>
                    <xdr:colOff>123825</xdr:colOff>
                    <xdr:row>44</xdr:row>
                    <xdr:rowOff>19050</xdr:rowOff>
                  </to>
                </anchor>
              </controlPr>
            </control>
          </mc:Choice>
        </mc:AlternateContent>
        <mc:AlternateContent xmlns:mc="http://schemas.openxmlformats.org/markup-compatibility/2006">
          <mc:Choice Requires="x14">
            <control shapeId="19527" r:id="rId73" name="Check Box 71">
              <controlPr defaultSize="0" print="0" autoFill="0" autoLine="0" autoPict="0">
                <anchor moveWithCells="1">
                  <from>
                    <xdr:col>11</xdr:col>
                    <xdr:colOff>209550</xdr:colOff>
                    <xdr:row>42</xdr:row>
                    <xdr:rowOff>161925</xdr:rowOff>
                  </from>
                  <to>
                    <xdr:col>12</xdr:col>
                    <xdr:colOff>123825</xdr:colOff>
                    <xdr:row>44</xdr:row>
                    <xdr:rowOff>19050</xdr:rowOff>
                  </to>
                </anchor>
              </controlPr>
            </control>
          </mc:Choice>
        </mc:AlternateContent>
        <mc:AlternateContent xmlns:mc="http://schemas.openxmlformats.org/markup-compatibility/2006">
          <mc:Choice Requires="x14">
            <control shapeId="19528" r:id="rId74" name="Check Box 72">
              <controlPr defaultSize="0" print="0" autoFill="0" autoLine="0" autoPict="0">
                <anchor moveWithCells="1">
                  <from>
                    <xdr:col>1</xdr:col>
                    <xdr:colOff>209550</xdr:colOff>
                    <xdr:row>98</xdr:row>
                    <xdr:rowOff>161925</xdr:rowOff>
                  </from>
                  <to>
                    <xdr:col>2</xdr:col>
                    <xdr:colOff>123825</xdr:colOff>
                    <xdr:row>100</xdr:row>
                    <xdr:rowOff>19050</xdr:rowOff>
                  </to>
                </anchor>
              </controlPr>
            </control>
          </mc:Choice>
        </mc:AlternateContent>
        <mc:AlternateContent xmlns:mc="http://schemas.openxmlformats.org/markup-compatibility/2006">
          <mc:Choice Requires="x14">
            <control shapeId="19529" r:id="rId75" name="Check Box 73">
              <controlPr defaultSize="0" print="0" autoFill="0" autoLine="0" autoPict="0">
                <anchor moveWithCells="1">
                  <from>
                    <xdr:col>1</xdr:col>
                    <xdr:colOff>209550</xdr:colOff>
                    <xdr:row>99</xdr:row>
                    <xdr:rowOff>161925</xdr:rowOff>
                  </from>
                  <to>
                    <xdr:col>2</xdr:col>
                    <xdr:colOff>123825</xdr:colOff>
                    <xdr:row>101</xdr:row>
                    <xdr:rowOff>19050</xdr:rowOff>
                  </to>
                </anchor>
              </controlPr>
            </control>
          </mc:Choice>
        </mc:AlternateContent>
        <mc:AlternateContent xmlns:mc="http://schemas.openxmlformats.org/markup-compatibility/2006">
          <mc:Choice Requires="x14">
            <control shapeId="19530" r:id="rId76" name="Check Box 74">
              <controlPr defaultSize="0" print="0" autoFill="0" autoLine="0" autoPict="0">
                <anchor moveWithCells="1">
                  <from>
                    <xdr:col>1</xdr:col>
                    <xdr:colOff>209550</xdr:colOff>
                    <xdr:row>99</xdr:row>
                    <xdr:rowOff>161925</xdr:rowOff>
                  </from>
                  <to>
                    <xdr:col>2</xdr:col>
                    <xdr:colOff>123825</xdr:colOff>
                    <xdr:row>101</xdr:row>
                    <xdr:rowOff>19050</xdr:rowOff>
                  </to>
                </anchor>
              </controlPr>
            </control>
          </mc:Choice>
        </mc:AlternateContent>
        <mc:AlternateContent xmlns:mc="http://schemas.openxmlformats.org/markup-compatibility/2006">
          <mc:Choice Requires="x14">
            <control shapeId="19531" r:id="rId77" name="Check Box 75">
              <controlPr defaultSize="0" print="0" autoFill="0" autoLine="0" autoPict="0">
                <anchor moveWithCells="1">
                  <from>
                    <xdr:col>10</xdr:col>
                    <xdr:colOff>209550</xdr:colOff>
                    <xdr:row>99</xdr:row>
                    <xdr:rowOff>161925</xdr:rowOff>
                  </from>
                  <to>
                    <xdr:col>11</xdr:col>
                    <xdr:colOff>123825</xdr:colOff>
                    <xdr:row>101</xdr:row>
                    <xdr:rowOff>19050</xdr:rowOff>
                  </to>
                </anchor>
              </controlPr>
            </control>
          </mc:Choice>
        </mc:AlternateContent>
        <mc:AlternateContent xmlns:mc="http://schemas.openxmlformats.org/markup-compatibility/2006">
          <mc:Choice Requires="x14">
            <control shapeId="19532" r:id="rId78" name="Check Box 76">
              <controlPr defaultSize="0" print="0" autoFill="0" autoLine="0" autoPict="0">
                <anchor moveWithCells="1">
                  <from>
                    <xdr:col>0</xdr:col>
                    <xdr:colOff>200025</xdr:colOff>
                    <xdr:row>61</xdr:row>
                    <xdr:rowOff>171450</xdr:rowOff>
                  </from>
                  <to>
                    <xdr:col>1</xdr:col>
                    <xdr:colOff>114300</xdr:colOff>
                    <xdr:row>63</xdr:row>
                    <xdr:rowOff>28575</xdr:rowOff>
                  </to>
                </anchor>
              </controlPr>
            </control>
          </mc:Choice>
        </mc:AlternateContent>
        <mc:AlternateContent xmlns:mc="http://schemas.openxmlformats.org/markup-compatibility/2006">
          <mc:Choice Requires="x14">
            <control shapeId="19533" r:id="rId79" name="Check Box 77">
              <controlPr defaultSize="0" print="0" autoFill="0" autoLine="0" autoPict="0">
                <anchor moveWithCells="1">
                  <from>
                    <xdr:col>0</xdr:col>
                    <xdr:colOff>200025</xdr:colOff>
                    <xdr:row>62</xdr:row>
                    <xdr:rowOff>171450</xdr:rowOff>
                  </from>
                  <to>
                    <xdr:col>1</xdr:col>
                    <xdr:colOff>114300</xdr:colOff>
                    <xdr:row>64</xdr:row>
                    <xdr:rowOff>28575</xdr:rowOff>
                  </to>
                </anchor>
              </controlPr>
            </control>
          </mc:Choice>
        </mc:AlternateContent>
        <mc:AlternateContent xmlns:mc="http://schemas.openxmlformats.org/markup-compatibility/2006">
          <mc:Choice Requires="x14">
            <control shapeId="19534" r:id="rId80" name="Check Box 78">
              <controlPr defaultSize="0" print="0" autoFill="0" autoLine="0" autoPict="0">
                <anchor moveWithCells="1">
                  <from>
                    <xdr:col>0</xdr:col>
                    <xdr:colOff>200025</xdr:colOff>
                    <xdr:row>63</xdr:row>
                    <xdr:rowOff>171450</xdr:rowOff>
                  </from>
                  <to>
                    <xdr:col>1</xdr:col>
                    <xdr:colOff>114300</xdr:colOff>
                    <xdr:row>65</xdr:row>
                    <xdr:rowOff>28575</xdr:rowOff>
                  </to>
                </anchor>
              </controlPr>
            </control>
          </mc:Choice>
        </mc:AlternateContent>
        <mc:AlternateContent xmlns:mc="http://schemas.openxmlformats.org/markup-compatibility/2006">
          <mc:Choice Requires="x14">
            <control shapeId="19535" r:id="rId81" name="Check Box 79">
              <controlPr defaultSize="0" print="0" autoFill="0" autoLine="0" autoPict="0">
                <anchor moveWithCells="1">
                  <from>
                    <xdr:col>0</xdr:col>
                    <xdr:colOff>209550</xdr:colOff>
                    <xdr:row>60</xdr:row>
                    <xdr:rowOff>161925</xdr:rowOff>
                  </from>
                  <to>
                    <xdr:col>1</xdr:col>
                    <xdr:colOff>123825</xdr:colOff>
                    <xdr:row>62</xdr:row>
                    <xdr:rowOff>19050</xdr:rowOff>
                  </to>
                </anchor>
              </controlPr>
            </control>
          </mc:Choice>
        </mc:AlternateContent>
        <mc:AlternateContent xmlns:mc="http://schemas.openxmlformats.org/markup-compatibility/2006">
          <mc:Choice Requires="x14">
            <control shapeId="19536" r:id="rId82" name="Check Box 80">
              <controlPr defaultSize="0" print="0" autoFill="0" autoLine="0" autoPict="0">
                <anchor moveWithCells="1">
                  <from>
                    <xdr:col>0</xdr:col>
                    <xdr:colOff>200025</xdr:colOff>
                    <xdr:row>61</xdr:row>
                    <xdr:rowOff>171450</xdr:rowOff>
                  </from>
                  <to>
                    <xdr:col>1</xdr:col>
                    <xdr:colOff>114300</xdr:colOff>
                    <xdr:row>63</xdr:row>
                    <xdr:rowOff>28575</xdr:rowOff>
                  </to>
                </anchor>
              </controlPr>
            </control>
          </mc:Choice>
        </mc:AlternateContent>
        <mc:AlternateContent xmlns:mc="http://schemas.openxmlformats.org/markup-compatibility/2006">
          <mc:Choice Requires="x14">
            <control shapeId="19537" r:id="rId83" name="Check Box 81">
              <controlPr defaultSize="0" print="0" autoFill="0" autoLine="0" autoPict="0">
                <anchor moveWithCells="1">
                  <from>
                    <xdr:col>0</xdr:col>
                    <xdr:colOff>209550</xdr:colOff>
                    <xdr:row>61</xdr:row>
                    <xdr:rowOff>161925</xdr:rowOff>
                  </from>
                  <to>
                    <xdr:col>1</xdr:col>
                    <xdr:colOff>123825</xdr:colOff>
                    <xdr:row>63</xdr:row>
                    <xdr:rowOff>19050</xdr:rowOff>
                  </to>
                </anchor>
              </controlPr>
            </control>
          </mc:Choice>
        </mc:AlternateContent>
        <mc:AlternateContent xmlns:mc="http://schemas.openxmlformats.org/markup-compatibility/2006">
          <mc:Choice Requires="x14">
            <control shapeId="19538" r:id="rId84" name="Check Box 82">
              <controlPr defaultSize="0" print="0" autoFill="0" autoLine="0" autoPict="0">
                <anchor moveWithCells="1">
                  <from>
                    <xdr:col>0</xdr:col>
                    <xdr:colOff>200025</xdr:colOff>
                    <xdr:row>62</xdr:row>
                    <xdr:rowOff>171450</xdr:rowOff>
                  </from>
                  <to>
                    <xdr:col>1</xdr:col>
                    <xdr:colOff>114300</xdr:colOff>
                    <xdr:row>64</xdr:row>
                    <xdr:rowOff>28575</xdr:rowOff>
                  </to>
                </anchor>
              </controlPr>
            </control>
          </mc:Choice>
        </mc:AlternateContent>
        <mc:AlternateContent xmlns:mc="http://schemas.openxmlformats.org/markup-compatibility/2006">
          <mc:Choice Requires="x14">
            <control shapeId="19539" r:id="rId85" name="Check Box 83">
              <controlPr defaultSize="0" print="0" autoFill="0" autoLine="0" autoPict="0">
                <anchor moveWithCells="1">
                  <from>
                    <xdr:col>0</xdr:col>
                    <xdr:colOff>209550</xdr:colOff>
                    <xdr:row>62</xdr:row>
                    <xdr:rowOff>161925</xdr:rowOff>
                  </from>
                  <to>
                    <xdr:col>1</xdr:col>
                    <xdr:colOff>123825</xdr:colOff>
                    <xdr:row>64</xdr:row>
                    <xdr:rowOff>19050</xdr:rowOff>
                  </to>
                </anchor>
              </controlPr>
            </control>
          </mc:Choice>
        </mc:AlternateContent>
        <mc:AlternateContent xmlns:mc="http://schemas.openxmlformats.org/markup-compatibility/2006">
          <mc:Choice Requires="x14">
            <control shapeId="19540" r:id="rId86" name="Check Box 84">
              <controlPr defaultSize="0" print="0" autoFill="0" autoLine="0" autoPict="0">
                <anchor moveWithCells="1">
                  <from>
                    <xdr:col>0</xdr:col>
                    <xdr:colOff>200025</xdr:colOff>
                    <xdr:row>63</xdr:row>
                    <xdr:rowOff>171450</xdr:rowOff>
                  </from>
                  <to>
                    <xdr:col>1</xdr:col>
                    <xdr:colOff>114300</xdr:colOff>
                    <xdr:row>65</xdr:row>
                    <xdr:rowOff>28575</xdr:rowOff>
                  </to>
                </anchor>
              </controlPr>
            </control>
          </mc:Choice>
        </mc:AlternateContent>
        <mc:AlternateContent xmlns:mc="http://schemas.openxmlformats.org/markup-compatibility/2006">
          <mc:Choice Requires="x14">
            <control shapeId="19541" r:id="rId87" name="Check Box 85">
              <controlPr defaultSize="0" print="0" autoFill="0" autoLine="0" autoPict="0">
                <anchor moveWithCells="1">
                  <from>
                    <xdr:col>0</xdr:col>
                    <xdr:colOff>209550</xdr:colOff>
                    <xdr:row>63</xdr:row>
                    <xdr:rowOff>161925</xdr:rowOff>
                  </from>
                  <to>
                    <xdr:col>1</xdr:col>
                    <xdr:colOff>123825</xdr:colOff>
                    <xdr:row>65</xdr:row>
                    <xdr:rowOff>19050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AK746"/>
  <sheetViews>
    <sheetView topLeftCell="J2" workbookViewId="0">
      <selection activeCell="T2" sqref="T2:T143"/>
    </sheetView>
  </sheetViews>
  <sheetFormatPr defaultRowHeight="12.75"/>
  <cols>
    <col min="1" max="4" width="12.1328125" customWidth="1"/>
    <col min="5" max="9" width="18.1328125" customWidth="1"/>
    <col min="10" max="16" width="13.86328125" customWidth="1"/>
    <col min="17" max="22" width="13.265625" customWidth="1"/>
    <col min="23" max="28" width="9.3984375" customWidth="1"/>
    <col min="29" max="34" width="11.1328125" customWidth="1"/>
  </cols>
  <sheetData>
    <row r="1" spans="1:37" s="2" customFormat="1">
      <c r="A1" s="2" t="s">
        <v>49</v>
      </c>
      <c r="B1" s="2" t="s">
        <v>52</v>
      </c>
      <c r="C1" s="2" t="s">
        <v>53</v>
      </c>
      <c r="D1" s="2" t="s">
        <v>241</v>
      </c>
      <c r="E1" s="2" t="s">
        <v>57</v>
      </c>
      <c r="F1" s="2" t="s">
        <v>59</v>
      </c>
      <c r="G1" s="2" t="s">
        <v>61</v>
      </c>
      <c r="H1" s="2" t="s">
        <v>63</v>
      </c>
      <c r="I1" s="2" t="s">
        <v>65</v>
      </c>
      <c r="J1" s="2" t="s">
        <v>67</v>
      </c>
      <c r="K1" s="2" t="s">
        <v>69</v>
      </c>
      <c r="L1" s="2" t="s">
        <v>70</v>
      </c>
      <c r="M1" s="2" t="s">
        <v>71</v>
      </c>
      <c r="N1" s="2" t="s">
        <v>72</v>
      </c>
      <c r="O1" s="2" t="s">
        <v>73</v>
      </c>
      <c r="P1" s="2" t="s">
        <v>74</v>
      </c>
      <c r="Q1" s="2" t="s">
        <v>75</v>
      </c>
      <c r="R1" s="2" t="s">
        <v>76</v>
      </c>
      <c r="S1" s="2" t="s">
        <v>77</v>
      </c>
      <c r="T1" s="2" t="s">
        <v>78</v>
      </c>
      <c r="U1" s="2" t="s">
        <v>79</v>
      </c>
      <c r="V1" s="2" t="s">
        <v>80</v>
      </c>
      <c r="W1" s="2" t="s">
        <v>81</v>
      </c>
      <c r="X1" s="2" t="s">
        <v>82</v>
      </c>
      <c r="Y1" s="2" t="s">
        <v>83</v>
      </c>
      <c r="Z1" s="2" t="s">
        <v>84</v>
      </c>
      <c r="AA1" s="2" t="s">
        <v>85</v>
      </c>
      <c r="AB1" s="2" t="s">
        <v>86</v>
      </c>
      <c r="AC1" s="2" t="s">
        <v>89</v>
      </c>
      <c r="AD1" s="2" t="s">
        <v>92</v>
      </c>
      <c r="AE1" s="2" t="s">
        <v>95</v>
      </c>
      <c r="AF1" s="2" t="s">
        <v>98</v>
      </c>
      <c r="AG1" s="2" t="s">
        <v>101</v>
      </c>
      <c r="AH1" s="2" t="s">
        <v>103</v>
      </c>
      <c r="AI1" s="2" t="s">
        <v>105</v>
      </c>
      <c r="AJ1" s="2" t="s">
        <v>107</v>
      </c>
      <c r="AK1" s="2" t="s">
        <v>242</v>
      </c>
    </row>
    <row r="2" spans="1:37">
      <c r="A2" t="s">
        <v>243</v>
      </c>
      <c r="B2" t="s">
        <v>244</v>
      </c>
      <c r="C2" t="s">
        <v>245</v>
      </c>
      <c r="D2" t="s">
        <v>246</v>
      </c>
      <c r="E2" t="s">
        <v>247</v>
      </c>
      <c r="F2" t="s">
        <v>248</v>
      </c>
      <c r="G2" t="s">
        <v>249</v>
      </c>
      <c r="H2" t="s">
        <v>250</v>
      </c>
      <c r="I2" t="s">
        <v>251</v>
      </c>
      <c r="J2" t="s">
        <v>252</v>
      </c>
      <c r="K2" t="s">
        <v>253</v>
      </c>
      <c r="L2" t="s">
        <v>254</v>
      </c>
      <c r="M2" t="s">
        <v>252</v>
      </c>
      <c r="N2" t="s">
        <v>255</v>
      </c>
      <c r="O2" t="s">
        <v>256</v>
      </c>
      <c r="P2" t="s">
        <v>251</v>
      </c>
      <c r="Q2" t="s">
        <v>257</v>
      </c>
      <c r="R2" t="s">
        <v>258</v>
      </c>
      <c r="S2" t="s">
        <v>259</v>
      </c>
      <c r="T2" t="s">
        <v>260</v>
      </c>
      <c r="U2" t="s">
        <v>261</v>
      </c>
      <c r="V2" t="s">
        <v>262</v>
      </c>
      <c r="W2" t="s">
        <v>263</v>
      </c>
      <c r="X2" t="s">
        <v>264</v>
      </c>
      <c r="Y2" t="s">
        <v>265</v>
      </c>
      <c r="Z2" t="s">
        <v>266</v>
      </c>
      <c r="AA2" t="s">
        <v>267</v>
      </c>
      <c r="AB2" t="s">
        <v>268</v>
      </c>
      <c r="AC2" t="s">
        <v>269</v>
      </c>
      <c r="AD2" t="s">
        <v>270</v>
      </c>
      <c r="AE2" t="s">
        <v>271</v>
      </c>
      <c r="AF2" t="s">
        <v>272</v>
      </c>
      <c r="AG2" t="s">
        <v>273</v>
      </c>
      <c r="AH2" t="s">
        <v>257</v>
      </c>
      <c r="AI2" t="s">
        <v>274</v>
      </c>
      <c r="AJ2" t="s">
        <v>275</v>
      </c>
      <c r="AK2" t="s">
        <v>276</v>
      </c>
    </row>
    <row r="3" spans="1:37">
      <c r="A3" t="s">
        <v>277</v>
      </c>
      <c r="B3" t="s">
        <v>278</v>
      </c>
      <c r="C3" t="s">
        <v>279</v>
      </c>
      <c r="D3" t="s">
        <v>280</v>
      </c>
      <c r="E3" t="s">
        <v>244</v>
      </c>
      <c r="F3" t="s">
        <v>281</v>
      </c>
      <c r="G3" t="s">
        <v>282</v>
      </c>
      <c r="H3" t="s">
        <v>283</v>
      </c>
      <c r="I3" t="s">
        <v>284</v>
      </c>
      <c r="J3" t="s">
        <v>285</v>
      </c>
      <c r="K3" t="s">
        <v>279</v>
      </c>
      <c r="L3" t="s">
        <v>286</v>
      </c>
      <c r="M3" t="s">
        <v>287</v>
      </c>
      <c r="N3" t="s">
        <v>288</v>
      </c>
      <c r="O3" t="s">
        <v>289</v>
      </c>
      <c r="P3" t="s">
        <v>290</v>
      </c>
      <c r="Q3" t="s">
        <v>291</v>
      </c>
      <c r="R3" t="s">
        <v>292</v>
      </c>
      <c r="S3" t="s">
        <v>293</v>
      </c>
      <c r="T3" t="s">
        <v>294</v>
      </c>
      <c r="U3" t="s">
        <v>295</v>
      </c>
      <c r="V3" t="s">
        <v>296</v>
      </c>
      <c r="W3" t="s">
        <v>297</v>
      </c>
      <c r="X3" t="s">
        <v>298</v>
      </c>
      <c r="Y3" t="s">
        <v>299</v>
      </c>
      <c r="Z3" t="s">
        <v>300</v>
      </c>
      <c r="AA3" t="s">
        <v>301</v>
      </c>
      <c r="AB3" t="s">
        <v>302</v>
      </c>
      <c r="AC3" t="s">
        <v>303</v>
      </c>
      <c r="AD3" t="s">
        <v>304</v>
      </c>
      <c r="AE3" t="s">
        <v>305</v>
      </c>
      <c r="AF3" t="s">
        <v>306</v>
      </c>
      <c r="AG3" t="s">
        <v>307</v>
      </c>
      <c r="AH3" t="s">
        <v>308</v>
      </c>
      <c r="AI3" t="s">
        <v>309</v>
      </c>
      <c r="AJ3" t="s">
        <v>310</v>
      </c>
      <c r="AK3" t="s">
        <v>311</v>
      </c>
    </row>
    <row r="4" spans="1:37">
      <c r="A4" t="s">
        <v>312</v>
      </c>
      <c r="B4" t="s">
        <v>313</v>
      </c>
      <c r="C4" t="s">
        <v>314</v>
      </c>
      <c r="D4" t="s">
        <v>315</v>
      </c>
      <c r="E4" t="s">
        <v>316</v>
      </c>
      <c r="F4" t="s">
        <v>283</v>
      </c>
      <c r="G4" t="s">
        <v>317</v>
      </c>
      <c r="H4" t="s">
        <v>318</v>
      </c>
      <c r="I4" t="s">
        <v>319</v>
      </c>
      <c r="J4" t="s">
        <v>320</v>
      </c>
      <c r="K4" t="s">
        <v>321</v>
      </c>
      <c r="L4" t="s">
        <v>322</v>
      </c>
      <c r="M4" t="s">
        <v>323</v>
      </c>
      <c r="N4" t="s">
        <v>324</v>
      </c>
      <c r="O4" t="s">
        <v>288</v>
      </c>
      <c r="P4" t="s">
        <v>325</v>
      </c>
      <c r="Q4" t="s">
        <v>326</v>
      </c>
      <c r="R4" t="s">
        <v>327</v>
      </c>
      <c r="S4" t="s">
        <v>328</v>
      </c>
      <c r="T4" t="s">
        <v>243</v>
      </c>
      <c r="U4" t="s">
        <v>315</v>
      </c>
      <c r="V4" t="s">
        <v>316</v>
      </c>
      <c r="W4" t="s">
        <v>329</v>
      </c>
      <c r="X4" t="s">
        <v>330</v>
      </c>
      <c r="Y4" t="s">
        <v>331</v>
      </c>
      <c r="Z4" t="s">
        <v>332</v>
      </c>
      <c r="AA4" t="s">
        <v>333</v>
      </c>
      <c r="AB4" t="s">
        <v>334</v>
      </c>
      <c r="AC4" t="s">
        <v>335</v>
      </c>
      <c r="AD4" t="s">
        <v>336</v>
      </c>
      <c r="AE4" t="s">
        <v>337</v>
      </c>
      <c r="AF4" t="s">
        <v>338</v>
      </c>
      <c r="AG4" t="s">
        <v>339</v>
      </c>
      <c r="AH4" t="s">
        <v>340</v>
      </c>
      <c r="AI4" t="s">
        <v>341</v>
      </c>
      <c r="AJ4" t="s">
        <v>342</v>
      </c>
    </row>
    <row r="5" spans="1:37">
      <c r="A5" t="s">
        <v>343</v>
      </c>
      <c r="B5" t="s">
        <v>344</v>
      </c>
      <c r="C5" t="s">
        <v>315</v>
      </c>
      <c r="D5" t="s">
        <v>345</v>
      </c>
      <c r="E5" t="s">
        <v>346</v>
      </c>
      <c r="F5" t="s">
        <v>347</v>
      </c>
      <c r="G5" t="s">
        <v>348</v>
      </c>
      <c r="H5" t="s">
        <v>349</v>
      </c>
      <c r="I5" t="s">
        <v>282</v>
      </c>
      <c r="J5" t="s">
        <v>322</v>
      </c>
      <c r="K5" t="s">
        <v>350</v>
      </c>
      <c r="L5" t="s">
        <v>351</v>
      </c>
      <c r="M5" t="s">
        <v>352</v>
      </c>
      <c r="N5" t="s">
        <v>252</v>
      </c>
      <c r="O5" t="s">
        <v>353</v>
      </c>
      <c r="P5" t="s">
        <v>354</v>
      </c>
      <c r="Q5" t="s">
        <v>355</v>
      </c>
      <c r="R5" t="s">
        <v>356</v>
      </c>
      <c r="S5" t="s">
        <v>357</v>
      </c>
      <c r="T5" t="s">
        <v>358</v>
      </c>
      <c r="U5" t="s">
        <v>359</v>
      </c>
      <c r="V5" t="s">
        <v>360</v>
      </c>
      <c r="W5" t="s">
        <v>361</v>
      </c>
      <c r="X5" t="s">
        <v>362</v>
      </c>
      <c r="Y5" t="s">
        <v>363</v>
      </c>
      <c r="Z5" t="s">
        <v>364</v>
      </c>
      <c r="AA5" t="s">
        <v>365</v>
      </c>
      <c r="AB5" t="s">
        <v>366</v>
      </c>
      <c r="AC5" t="s">
        <v>367</v>
      </c>
      <c r="AD5" t="s">
        <v>368</v>
      </c>
      <c r="AE5" t="s">
        <v>369</v>
      </c>
      <c r="AF5" t="s">
        <v>370</v>
      </c>
      <c r="AG5" t="s">
        <v>371</v>
      </c>
      <c r="AH5" t="s">
        <v>372</v>
      </c>
      <c r="AI5" t="s">
        <v>351</v>
      </c>
      <c r="AJ5" t="s">
        <v>373</v>
      </c>
    </row>
    <row r="6" spans="1:37">
      <c r="A6" t="s">
        <v>374</v>
      </c>
      <c r="B6" t="s">
        <v>375</v>
      </c>
      <c r="C6" t="s">
        <v>376</v>
      </c>
      <c r="D6" t="s">
        <v>377</v>
      </c>
      <c r="E6" t="s">
        <v>378</v>
      </c>
      <c r="F6" t="s">
        <v>377</v>
      </c>
      <c r="G6" t="s">
        <v>379</v>
      </c>
      <c r="H6" t="s">
        <v>369</v>
      </c>
      <c r="I6" t="s">
        <v>253</v>
      </c>
      <c r="J6" t="s">
        <v>380</v>
      </c>
      <c r="K6" t="s">
        <v>381</v>
      </c>
      <c r="L6" t="s">
        <v>382</v>
      </c>
      <c r="M6" t="s">
        <v>383</v>
      </c>
      <c r="N6" t="s">
        <v>384</v>
      </c>
      <c r="O6" t="s">
        <v>385</v>
      </c>
      <c r="P6" t="s">
        <v>386</v>
      </c>
      <c r="Q6" t="s">
        <v>286</v>
      </c>
      <c r="R6" t="s">
        <v>387</v>
      </c>
      <c r="S6" t="s">
        <v>388</v>
      </c>
      <c r="T6" t="s">
        <v>389</v>
      </c>
      <c r="U6" t="s">
        <v>252</v>
      </c>
      <c r="V6" t="s">
        <v>390</v>
      </c>
      <c r="W6" t="s">
        <v>391</v>
      </c>
      <c r="X6" t="s">
        <v>392</v>
      </c>
      <c r="Y6" t="s">
        <v>393</v>
      </c>
      <c r="Z6" t="s">
        <v>394</v>
      </c>
      <c r="AA6" t="s">
        <v>395</v>
      </c>
      <c r="AB6" t="s">
        <v>396</v>
      </c>
      <c r="AC6" t="s">
        <v>397</v>
      </c>
      <c r="AD6" t="s">
        <v>398</v>
      </c>
      <c r="AE6" t="s">
        <v>399</v>
      </c>
      <c r="AF6" t="s">
        <v>400</v>
      </c>
      <c r="AG6" t="s">
        <v>401</v>
      </c>
      <c r="AH6" t="s">
        <v>402</v>
      </c>
      <c r="AI6" t="s">
        <v>403</v>
      </c>
      <c r="AJ6" t="s">
        <v>404</v>
      </c>
    </row>
    <row r="7" spans="1:37">
      <c r="A7" t="s">
        <v>405</v>
      </c>
      <c r="B7" t="s">
        <v>312</v>
      </c>
      <c r="C7" t="s">
        <v>406</v>
      </c>
      <c r="D7" t="s">
        <v>313</v>
      </c>
      <c r="E7" t="s">
        <v>407</v>
      </c>
      <c r="F7" t="s">
        <v>408</v>
      </c>
      <c r="G7" t="s">
        <v>409</v>
      </c>
      <c r="H7" t="s">
        <v>410</v>
      </c>
      <c r="I7" t="s">
        <v>288</v>
      </c>
      <c r="J7" t="s">
        <v>411</v>
      </c>
      <c r="K7" t="s">
        <v>412</v>
      </c>
      <c r="L7" t="s">
        <v>413</v>
      </c>
      <c r="M7" t="s">
        <v>414</v>
      </c>
      <c r="N7" t="s">
        <v>415</v>
      </c>
      <c r="O7" t="s">
        <v>416</v>
      </c>
      <c r="P7" t="s">
        <v>417</v>
      </c>
      <c r="Q7" t="s">
        <v>418</v>
      </c>
      <c r="R7" t="s">
        <v>419</v>
      </c>
      <c r="S7" t="s">
        <v>420</v>
      </c>
      <c r="T7" t="s">
        <v>421</v>
      </c>
      <c r="U7" t="s">
        <v>406</v>
      </c>
      <c r="V7" t="s">
        <v>322</v>
      </c>
      <c r="W7" t="s">
        <v>422</v>
      </c>
      <c r="X7" t="s">
        <v>423</v>
      </c>
      <c r="Y7" t="s">
        <v>424</v>
      </c>
      <c r="Z7" t="s">
        <v>425</v>
      </c>
      <c r="AA7" t="s">
        <v>426</v>
      </c>
      <c r="AB7" t="s">
        <v>427</v>
      </c>
      <c r="AC7" t="s">
        <v>428</v>
      </c>
      <c r="AD7" t="s">
        <v>429</v>
      </c>
      <c r="AE7" t="s">
        <v>430</v>
      </c>
      <c r="AF7" t="s">
        <v>431</v>
      </c>
      <c r="AH7" t="s">
        <v>432</v>
      </c>
      <c r="AI7" t="s">
        <v>433</v>
      </c>
      <c r="AJ7" t="s">
        <v>434</v>
      </c>
    </row>
    <row r="8" spans="1:37">
      <c r="A8" t="s">
        <v>435</v>
      </c>
      <c r="B8" t="s">
        <v>436</v>
      </c>
      <c r="C8" t="s">
        <v>437</v>
      </c>
      <c r="D8" t="s">
        <v>438</v>
      </c>
      <c r="E8" t="s">
        <v>439</v>
      </c>
      <c r="F8" t="s">
        <v>440</v>
      </c>
      <c r="G8" t="s">
        <v>441</v>
      </c>
      <c r="H8" t="s">
        <v>442</v>
      </c>
      <c r="I8" t="s">
        <v>443</v>
      </c>
      <c r="J8" t="s">
        <v>444</v>
      </c>
      <c r="K8" t="s">
        <v>445</v>
      </c>
      <c r="L8" t="s">
        <v>446</v>
      </c>
      <c r="M8" t="s">
        <v>447</v>
      </c>
      <c r="N8" t="s">
        <v>448</v>
      </c>
      <c r="O8" t="s">
        <v>449</v>
      </c>
      <c r="P8" t="s">
        <v>450</v>
      </c>
      <c r="Q8" t="s">
        <v>451</v>
      </c>
      <c r="R8" t="s">
        <v>452</v>
      </c>
      <c r="S8" t="s">
        <v>453</v>
      </c>
      <c r="T8" t="s">
        <v>454</v>
      </c>
      <c r="U8" t="s">
        <v>455</v>
      </c>
      <c r="V8" t="s">
        <v>297</v>
      </c>
      <c r="W8" t="s">
        <v>456</v>
      </c>
      <c r="X8" t="s">
        <v>457</v>
      </c>
      <c r="Y8" t="s">
        <v>458</v>
      </c>
      <c r="Z8" t="s">
        <v>459</v>
      </c>
      <c r="AA8" t="s">
        <v>460</v>
      </c>
      <c r="AB8" t="s">
        <v>461</v>
      </c>
      <c r="AC8" t="s">
        <v>462</v>
      </c>
      <c r="AD8" t="s">
        <v>463</v>
      </c>
      <c r="AE8" t="s">
        <v>464</v>
      </c>
      <c r="AF8" t="s">
        <v>465</v>
      </c>
      <c r="AH8" t="s">
        <v>466</v>
      </c>
      <c r="AI8" t="s">
        <v>467</v>
      </c>
      <c r="AJ8" t="s">
        <v>465</v>
      </c>
    </row>
    <row r="9" spans="1:37">
      <c r="A9" t="s">
        <v>468</v>
      </c>
      <c r="B9" t="s">
        <v>469</v>
      </c>
      <c r="C9" t="s">
        <v>470</v>
      </c>
      <c r="D9" t="s">
        <v>471</v>
      </c>
      <c r="E9" t="s">
        <v>472</v>
      </c>
      <c r="F9" t="s">
        <v>420</v>
      </c>
      <c r="G9" t="s">
        <v>473</v>
      </c>
      <c r="H9" t="s">
        <v>474</v>
      </c>
      <c r="I9" t="s">
        <v>475</v>
      </c>
      <c r="J9" t="s">
        <v>476</v>
      </c>
      <c r="K9" t="s">
        <v>477</v>
      </c>
      <c r="L9" t="s">
        <v>478</v>
      </c>
      <c r="M9" t="s">
        <v>479</v>
      </c>
      <c r="N9" t="s">
        <v>480</v>
      </c>
      <c r="O9" t="s">
        <v>481</v>
      </c>
      <c r="P9" t="s">
        <v>482</v>
      </c>
      <c r="Q9" t="s">
        <v>320</v>
      </c>
      <c r="R9" t="s">
        <v>483</v>
      </c>
      <c r="S9" t="s">
        <v>484</v>
      </c>
      <c r="T9" t="s">
        <v>485</v>
      </c>
      <c r="U9" t="s">
        <v>380</v>
      </c>
      <c r="V9" t="s">
        <v>486</v>
      </c>
      <c r="W9" t="s">
        <v>352</v>
      </c>
      <c r="X9" t="s">
        <v>487</v>
      </c>
      <c r="Y9" t="s">
        <v>488</v>
      </c>
      <c r="Z9" t="s">
        <v>489</v>
      </c>
      <c r="AA9" t="s">
        <v>490</v>
      </c>
      <c r="AB9" t="s">
        <v>491</v>
      </c>
      <c r="AC9" t="s">
        <v>492</v>
      </c>
      <c r="AD9" t="s">
        <v>493</v>
      </c>
      <c r="AE9" t="s">
        <v>494</v>
      </c>
      <c r="AF9" t="s">
        <v>495</v>
      </c>
      <c r="AH9" t="s">
        <v>496</v>
      </c>
      <c r="AI9" t="s">
        <v>497</v>
      </c>
      <c r="AJ9" t="s">
        <v>498</v>
      </c>
    </row>
    <row r="10" spans="1:37">
      <c r="A10" t="s">
        <v>499</v>
      </c>
      <c r="B10" t="s">
        <v>500</v>
      </c>
      <c r="C10" t="s">
        <v>501</v>
      </c>
      <c r="D10" t="s">
        <v>502</v>
      </c>
      <c r="E10" t="s">
        <v>503</v>
      </c>
      <c r="F10" t="s">
        <v>504</v>
      </c>
      <c r="G10" t="s">
        <v>505</v>
      </c>
      <c r="H10" t="s">
        <v>506</v>
      </c>
      <c r="I10" t="s">
        <v>507</v>
      </c>
      <c r="J10" t="s">
        <v>508</v>
      </c>
      <c r="K10" t="s">
        <v>509</v>
      </c>
      <c r="L10" t="s">
        <v>510</v>
      </c>
      <c r="M10" t="s">
        <v>511</v>
      </c>
      <c r="N10" t="s">
        <v>512</v>
      </c>
      <c r="O10" t="s">
        <v>513</v>
      </c>
      <c r="P10" t="s">
        <v>514</v>
      </c>
      <c r="Q10" t="s">
        <v>515</v>
      </c>
      <c r="R10" t="s">
        <v>516</v>
      </c>
      <c r="S10" t="s">
        <v>517</v>
      </c>
      <c r="T10" t="s">
        <v>518</v>
      </c>
      <c r="U10" t="s">
        <v>519</v>
      </c>
      <c r="V10" t="s">
        <v>520</v>
      </c>
      <c r="W10" t="s">
        <v>521</v>
      </c>
      <c r="X10" t="s">
        <v>522</v>
      </c>
      <c r="Y10" t="s">
        <v>352</v>
      </c>
      <c r="Z10" t="s">
        <v>523</v>
      </c>
      <c r="AA10" t="s">
        <v>524</v>
      </c>
      <c r="AB10" t="s">
        <v>525</v>
      </c>
      <c r="AC10" t="s">
        <v>526</v>
      </c>
      <c r="AD10" t="s">
        <v>527</v>
      </c>
      <c r="AE10" t="s">
        <v>528</v>
      </c>
      <c r="AF10" t="s">
        <v>529</v>
      </c>
      <c r="AH10" t="s">
        <v>530</v>
      </c>
      <c r="AI10" t="s">
        <v>531</v>
      </c>
      <c r="AJ10" t="s">
        <v>532</v>
      </c>
    </row>
    <row r="11" spans="1:37">
      <c r="A11" t="s">
        <v>533</v>
      </c>
      <c r="B11" t="s">
        <v>534</v>
      </c>
      <c r="C11" t="s">
        <v>535</v>
      </c>
      <c r="D11" t="s">
        <v>536</v>
      </c>
      <c r="E11" t="s">
        <v>537</v>
      </c>
      <c r="F11" t="s">
        <v>538</v>
      </c>
      <c r="G11" t="s">
        <v>539</v>
      </c>
      <c r="H11" t="s">
        <v>540</v>
      </c>
      <c r="I11" t="s">
        <v>316</v>
      </c>
      <c r="J11" t="s">
        <v>541</v>
      </c>
      <c r="K11" t="s">
        <v>542</v>
      </c>
      <c r="L11" t="s">
        <v>543</v>
      </c>
      <c r="M11" t="s">
        <v>544</v>
      </c>
      <c r="N11" t="s">
        <v>545</v>
      </c>
      <c r="O11" t="s">
        <v>297</v>
      </c>
      <c r="P11" t="s">
        <v>546</v>
      </c>
      <c r="Q11" t="s">
        <v>547</v>
      </c>
      <c r="R11" t="s">
        <v>548</v>
      </c>
      <c r="S11" t="s">
        <v>549</v>
      </c>
      <c r="T11" t="s">
        <v>550</v>
      </c>
      <c r="U11" t="s">
        <v>551</v>
      </c>
      <c r="V11" t="s">
        <v>411</v>
      </c>
      <c r="W11" t="s">
        <v>552</v>
      </c>
      <c r="X11" t="s">
        <v>553</v>
      </c>
      <c r="Y11" t="s">
        <v>554</v>
      </c>
      <c r="Z11" t="s">
        <v>555</v>
      </c>
      <c r="AA11" t="s">
        <v>556</v>
      </c>
      <c r="AB11" t="s">
        <v>557</v>
      </c>
      <c r="AC11" t="s">
        <v>558</v>
      </c>
      <c r="AD11" t="s">
        <v>559</v>
      </c>
      <c r="AE11" t="s">
        <v>414</v>
      </c>
      <c r="AF11" t="s">
        <v>560</v>
      </c>
      <c r="AH11" t="s">
        <v>561</v>
      </c>
      <c r="AI11" t="s">
        <v>562</v>
      </c>
      <c r="AJ11" t="s">
        <v>563</v>
      </c>
    </row>
    <row r="12" spans="1:37">
      <c r="A12" t="s">
        <v>516</v>
      </c>
      <c r="B12" t="s">
        <v>564</v>
      </c>
      <c r="C12" t="s">
        <v>565</v>
      </c>
      <c r="D12" t="s">
        <v>566</v>
      </c>
      <c r="E12" t="s">
        <v>567</v>
      </c>
      <c r="F12" t="s">
        <v>568</v>
      </c>
      <c r="G12" t="s">
        <v>569</v>
      </c>
      <c r="H12" t="s">
        <v>570</v>
      </c>
      <c r="I12" t="s">
        <v>252</v>
      </c>
      <c r="J12" t="s">
        <v>571</v>
      </c>
      <c r="K12" t="s">
        <v>572</v>
      </c>
      <c r="L12" t="s">
        <v>573</v>
      </c>
      <c r="M12" t="s">
        <v>574</v>
      </c>
      <c r="N12" t="s">
        <v>575</v>
      </c>
      <c r="O12" t="s">
        <v>351</v>
      </c>
      <c r="P12" t="s">
        <v>576</v>
      </c>
      <c r="Q12" t="s">
        <v>297</v>
      </c>
      <c r="R12" t="s">
        <v>577</v>
      </c>
      <c r="S12" t="s">
        <v>578</v>
      </c>
      <c r="T12" t="s">
        <v>579</v>
      </c>
      <c r="U12" t="s">
        <v>580</v>
      </c>
      <c r="V12" t="s">
        <v>509</v>
      </c>
      <c r="W12" t="s">
        <v>469</v>
      </c>
      <c r="X12" t="s">
        <v>581</v>
      </c>
      <c r="Y12" t="s">
        <v>582</v>
      </c>
      <c r="Z12" t="s">
        <v>583</v>
      </c>
      <c r="AA12" t="s">
        <v>584</v>
      </c>
      <c r="AB12" t="s">
        <v>585</v>
      </c>
      <c r="AC12" t="s">
        <v>586</v>
      </c>
      <c r="AD12" t="s">
        <v>587</v>
      </c>
      <c r="AE12" t="s">
        <v>588</v>
      </c>
      <c r="AF12" t="s">
        <v>589</v>
      </c>
      <c r="AH12" t="s">
        <v>590</v>
      </c>
      <c r="AI12" t="s">
        <v>591</v>
      </c>
      <c r="AJ12" t="s">
        <v>592</v>
      </c>
    </row>
    <row r="13" spans="1:37">
      <c r="A13" t="s">
        <v>593</v>
      </c>
      <c r="B13" t="s">
        <v>594</v>
      </c>
      <c r="C13" t="s">
        <v>595</v>
      </c>
      <c r="D13" t="s">
        <v>596</v>
      </c>
      <c r="E13" t="s">
        <v>483</v>
      </c>
      <c r="F13" t="s">
        <v>597</v>
      </c>
      <c r="G13" t="s">
        <v>598</v>
      </c>
      <c r="H13" t="s">
        <v>599</v>
      </c>
      <c r="I13" t="s">
        <v>360</v>
      </c>
      <c r="J13" t="s">
        <v>600</v>
      </c>
      <c r="K13" t="s">
        <v>601</v>
      </c>
      <c r="L13" t="s">
        <v>602</v>
      </c>
      <c r="M13" t="s">
        <v>603</v>
      </c>
      <c r="N13" t="s">
        <v>604</v>
      </c>
      <c r="O13" t="s">
        <v>605</v>
      </c>
      <c r="P13" t="s">
        <v>606</v>
      </c>
      <c r="Q13" t="s">
        <v>380</v>
      </c>
      <c r="R13" t="s">
        <v>607</v>
      </c>
      <c r="S13" t="s">
        <v>608</v>
      </c>
      <c r="T13" t="s">
        <v>609</v>
      </c>
      <c r="U13" t="s">
        <v>572</v>
      </c>
      <c r="V13" t="s">
        <v>610</v>
      </c>
      <c r="W13" t="s">
        <v>611</v>
      </c>
      <c r="X13" t="s">
        <v>612</v>
      </c>
      <c r="Y13" t="s">
        <v>613</v>
      </c>
      <c r="Z13" t="s">
        <v>614</v>
      </c>
      <c r="AA13" t="s">
        <v>467</v>
      </c>
      <c r="AB13" t="s">
        <v>615</v>
      </c>
      <c r="AC13" t="s">
        <v>616</v>
      </c>
      <c r="AD13" t="s">
        <v>617</v>
      </c>
      <c r="AE13" t="s">
        <v>618</v>
      </c>
      <c r="AF13" t="s">
        <v>619</v>
      </c>
      <c r="AH13" t="s">
        <v>620</v>
      </c>
      <c r="AI13" t="s">
        <v>621</v>
      </c>
      <c r="AJ13" t="s">
        <v>622</v>
      </c>
    </row>
    <row r="14" spans="1:37">
      <c r="A14" t="s">
        <v>623</v>
      </c>
      <c r="B14" t="s">
        <v>624</v>
      </c>
      <c r="C14" t="s">
        <v>625</v>
      </c>
      <c r="D14" t="s">
        <v>626</v>
      </c>
      <c r="E14" t="s">
        <v>627</v>
      </c>
      <c r="F14" t="s">
        <v>628</v>
      </c>
      <c r="G14" t="s">
        <v>629</v>
      </c>
      <c r="H14" t="s">
        <v>630</v>
      </c>
      <c r="I14" t="s">
        <v>631</v>
      </c>
      <c r="J14" t="s">
        <v>632</v>
      </c>
      <c r="K14" t="s">
        <v>633</v>
      </c>
      <c r="L14" t="s">
        <v>634</v>
      </c>
      <c r="M14" t="s">
        <v>635</v>
      </c>
      <c r="N14" t="s">
        <v>636</v>
      </c>
      <c r="O14" t="s">
        <v>637</v>
      </c>
      <c r="P14" t="s">
        <v>638</v>
      </c>
      <c r="Q14" t="s">
        <v>639</v>
      </c>
      <c r="R14" t="s">
        <v>640</v>
      </c>
      <c r="S14" t="s">
        <v>465</v>
      </c>
      <c r="T14" t="s">
        <v>641</v>
      </c>
      <c r="U14" t="s">
        <v>438</v>
      </c>
      <c r="V14" t="s">
        <v>384</v>
      </c>
      <c r="W14" t="s">
        <v>642</v>
      </c>
      <c r="X14" t="s">
        <v>643</v>
      </c>
      <c r="Y14" t="s">
        <v>644</v>
      </c>
      <c r="Z14" t="s">
        <v>422</v>
      </c>
      <c r="AA14" t="s">
        <v>645</v>
      </c>
      <c r="AB14" t="s">
        <v>646</v>
      </c>
      <c r="AC14" t="s">
        <v>647</v>
      </c>
      <c r="AE14" t="s">
        <v>648</v>
      </c>
      <c r="AF14" t="s">
        <v>649</v>
      </c>
      <c r="AH14" t="s">
        <v>650</v>
      </c>
      <c r="AI14" t="s">
        <v>651</v>
      </c>
      <c r="AJ14" t="s">
        <v>652</v>
      </c>
    </row>
    <row r="15" spans="1:37">
      <c r="A15" t="s">
        <v>653</v>
      </c>
      <c r="B15" t="s">
        <v>654</v>
      </c>
      <c r="C15" t="s">
        <v>655</v>
      </c>
      <c r="D15" t="s">
        <v>436</v>
      </c>
      <c r="E15" t="s">
        <v>656</v>
      </c>
      <c r="F15" t="s">
        <v>657</v>
      </c>
      <c r="G15" t="s">
        <v>658</v>
      </c>
      <c r="H15" t="s">
        <v>659</v>
      </c>
      <c r="I15" t="s">
        <v>406</v>
      </c>
      <c r="J15" t="s">
        <v>506</v>
      </c>
      <c r="K15" t="s">
        <v>660</v>
      </c>
      <c r="L15" t="s">
        <v>661</v>
      </c>
      <c r="M15" t="s">
        <v>662</v>
      </c>
      <c r="N15" t="s">
        <v>663</v>
      </c>
      <c r="O15" t="s">
        <v>664</v>
      </c>
      <c r="P15" t="s">
        <v>545</v>
      </c>
      <c r="Q15" t="s">
        <v>665</v>
      </c>
      <c r="R15" t="s">
        <v>666</v>
      </c>
      <c r="S15" t="s">
        <v>667</v>
      </c>
      <c r="T15" t="s">
        <v>668</v>
      </c>
      <c r="U15" t="s">
        <v>669</v>
      </c>
      <c r="V15" t="s">
        <v>670</v>
      </c>
      <c r="W15" t="s">
        <v>671</v>
      </c>
      <c r="X15" t="s">
        <v>672</v>
      </c>
      <c r="Y15" t="s">
        <v>673</v>
      </c>
      <c r="Z15" t="s">
        <v>541</v>
      </c>
      <c r="AA15" t="s">
        <v>674</v>
      </c>
      <c r="AB15" t="s">
        <v>675</v>
      </c>
      <c r="AC15" t="s">
        <v>676</v>
      </c>
      <c r="AE15" t="s">
        <v>677</v>
      </c>
      <c r="AF15" t="s">
        <v>678</v>
      </c>
      <c r="AH15" t="s">
        <v>679</v>
      </c>
      <c r="AI15" t="s">
        <v>680</v>
      </c>
      <c r="AJ15" t="s">
        <v>681</v>
      </c>
    </row>
    <row r="16" spans="1:37">
      <c r="A16" t="s">
        <v>682</v>
      </c>
      <c r="B16" t="s">
        <v>683</v>
      </c>
      <c r="C16" t="s">
        <v>684</v>
      </c>
      <c r="D16" t="s">
        <v>685</v>
      </c>
      <c r="E16" t="s">
        <v>686</v>
      </c>
      <c r="F16" t="s">
        <v>687</v>
      </c>
      <c r="G16" t="s">
        <v>688</v>
      </c>
      <c r="H16" t="s">
        <v>689</v>
      </c>
      <c r="I16" t="s">
        <v>690</v>
      </c>
      <c r="J16" t="s">
        <v>691</v>
      </c>
      <c r="K16" t="s">
        <v>692</v>
      </c>
      <c r="L16" t="s">
        <v>693</v>
      </c>
      <c r="M16" t="s">
        <v>694</v>
      </c>
      <c r="N16" t="s">
        <v>695</v>
      </c>
      <c r="O16" t="s">
        <v>696</v>
      </c>
      <c r="P16" t="s">
        <v>697</v>
      </c>
      <c r="Q16" t="s">
        <v>698</v>
      </c>
      <c r="R16" t="s">
        <v>699</v>
      </c>
      <c r="S16" t="s">
        <v>700</v>
      </c>
      <c r="T16" t="s">
        <v>567</v>
      </c>
      <c r="U16" t="s">
        <v>701</v>
      </c>
      <c r="V16" t="s">
        <v>702</v>
      </c>
      <c r="W16" t="s">
        <v>703</v>
      </c>
      <c r="X16" t="s">
        <v>704</v>
      </c>
      <c r="Y16" t="s">
        <v>705</v>
      </c>
      <c r="Z16" t="s">
        <v>706</v>
      </c>
      <c r="AA16" t="s">
        <v>707</v>
      </c>
      <c r="AB16" t="s">
        <v>708</v>
      </c>
      <c r="AC16" t="s">
        <v>709</v>
      </c>
      <c r="AE16" t="s">
        <v>710</v>
      </c>
      <c r="AF16" t="s">
        <v>711</v>
      </c>
      <c r="AH16" t="s">
        <v>712</v>
      </c>
      <c r="AI16" t="s">
        <v>713</v>
      </c>
      <c r="AJ16" t="s">
        <v>714</v>
      </c>
    </row>
    <row r="17" spans="1:36">
      <c r="A17" t="s">
        <v>715</v>
      </c>
      <c r="B17" t="s">
        <v>716</v>
      </c>
      <c r="C17" t="s">
        <v>352</v>
      </c>
      <c r="D17" t="s">
        <v>717</v>
      </c>
      <c r="E17" t="s">
        <v>718</v>
      </c>
      <c r="F17" t="s">
        <v>719</v>
      </c>
      <c r="G17" t="s">
        <v>720</v>
      </c>
      <c r="H17" t="s">
        <v>721</v>
      </c>
      <c r="I17" t="s">
        <v>722</v>
      </c>
      <c r="J17" t="s">
        <v>723</v>
      </c>
      <c r="K17" t="s">
        <v>480</v>
      </c>
      <c r="L17" t="s">
        <v>724</v>
      </c>
      <c r="M17" t="s">
        <v>725</v>
      </c>
      <c r="N17" t="s">
        <v>726</v>
      </c>
      <c r="O17" t="s">
        <v>727</v>
      </c>
      <c r="P17" t="s">
        <v>728</v>
      </c>
      <c r="Q17" t="s">
        <v>729</v>
      </c>
      <c r="R17" t="s">
        <v>730</v>
      </c>
      <c r="S17" t="s">
        <v>731</v>
      </c>
      <c r="T17" t="s">
        <v>732</v>
      </c>
      <c r="U17" t="s">
        <v>582</v>
      </c>
      <c r="V17" t="s">
        <v>733</v>
      </c>
      <c r="W17" t="s">
        <v>734</v>
      </c>
      <c r="X17" t="s">
        <v>735</v>
      </c>
      <c r="Y17" t="s">
        <v>436</v>
      </c>
      <c r="Z17" t="s">
        <v>736</v>
      </c>
      <c r="AA17" t="s">
        <v>737</v>
      </c>
      <c r="AB17" t="s">
        <v>738</v>
      </c>
      <c r="AC17" t="s">
        <v>739</v>
      </c>
      <c r="AE17" t="s">
        <v>740</v>
      </c>
      <c r="AF17" t="s">
        <v>741</v>
      </c>
      <c r="AH17" t="s">
        <v>742</v>
      </c>
      <c r="AI17" t="s">
        <v>743</v>
      </c>
      <c r="AJ17" t="s">
        <v>744</v>
      </c>
    </row>
    <row r="18" spans="1:36">
      <c r="A18" t="s">
        <v>745</v>
      </c>
      <c r="B18" t="s">
        <v>746</v>
      </c>
      <c r="C18" t="s">
        <v>747</v>
      </c>
      <c r="D18" t="s">
        <v>748</v>
      </c>
      <c r="E18" t="s">
        <v>749</v>
      </c>
      <c r="F18" t="s">
        <v>750</v>
      </c>
      <c r="G18" t="s">
        <v>751</v>
      </c>
      <c r="H18" t="s">
        <v>752</v>
      </c>
      <c r="I18" t="s">
        <v>455</v>
      </c>
      <c r="J18" t="s">
        <v>753</v>
      </c>
      <c r="K18" t="s">
        <v>754</v>
      </c>
      <c r="L18" t="s">
        <v>755</v>
      </c>
      <c r="M18" t="s">
        <v>756</v>
      </c>
      <c r="N18" t="s">
        <v>757</v>
      </c>
      <c r="O18" t="s">
        <v>438</v>
      </c>
      <c r="P18" t="s">
        <v>758</v>
      </c>
      <c r="Q18" t="s">
        <v>759</v>
      </c>
      <c r="R18" t="s">
        <v>760</v>
      </c>
      <c r="S18" t="s">
        <v>373</v>
      </c>
      <c r="T18" t="s">
        <v>761</v>
      </c>
      <c r="U18" t="s">
        <v>373</v>
      </c>
      <c r="V18" t="s">
        <v>762</v>
      </c>
      <c r="W18" t="s">
        <v>763</v>
      </c>
      <c r="X18" t="s">
        <v>764</v>
      </c>
      <c r="Y18" t="s">
        <v>765</v>
      </c>
      <c r="Z18" t="s">
        <v>766</v>
      </c>
      <c r="AA18" t="s">
        <v>767</v>
      </c>
      <c r="AB18" t="s">
        <v>768</v>
      </c>
      <c r="AC18" t="s">
        <v>769</v>
      </c>
      <c r="AE18" t="s">
        <v>770</v>
      </c>
      <c r="AF18" t="s">
        <v>771</v>
      </c>
      <c r="AH18" t="s">
        <v>772</v>
      </c>
      <c r="AI18" t="s">
        <v>773</v>
      </c>
      <c r="AJ18" t="s">
        <v>774</v>
      </c>
    </row>
    <row r="19" spans="1:36">
      <c r="A19" t="s">
        <v>775</v>
      </c>
      <c r="B19" t="s">
        <v>776</v>
      </c>
      <c r="C19" t="s">
        <v>777</v>
      </c>
      <c r="D19" t="s">
        <v>778</v>
      </c>
      <c r="E19" t="s">
        <v>779</v>
      </c>
      <c r="F19" t="s">
        <v>780</v>
      </c>
      <c r="G19" t="s">
        <v>781</v>
      </c>
      <c r="H19" t="s">
        <v>782</v>
      </c>
      <c r="I19" t="s">
        <v>783</v>
      </c>
      <c r="J19" t="s">
        <v>434</v>
      </c>
      <c r="K19" t="s">
        <v>784</v>
      </c>
      <c r="L19" t="s">
        <v>436</v>
      </c>
      <c r="M19" t="s">
        <v>785</v>
      </c>
      <c r="N19" t="s">
        <v>786</v>
      </c>
      <c r="O19" t="s">
        <v>787</v>
      </c>
      <c r="P19" t="s">
        <v>788</v>
      </c>
      <c r="Q19" t="s">
        <v>789</v>
      </c>
      <c r="R19" t="s">
        <v>790</v>
      </c>
      <c r="S19" t="s">
        <v>791</v>
      </c>
      <c r="T19" t="s">
        <v>792</v>
      </c>
      <c r="U19" t="s">
        <v>480</v>
      </c>
      <c r="V19" t="s">
        <v>793</v>
      </c>
      <c r="W19" t="s">
        <v>656</v>
      </c>
      <c r="X19" t="s">
        <v>794</v>
      </c>
      <c r="Y19" t="s">
        <v>652</v>
      </c>
      <c r="Z19" t="s">
        <v>795</v>
      </c>
      <c r="AA19" t="s">
        <v>796</v>
      </c>
      <c r="AB19" t="s">
        <v>797</v>
      </c>
      <c r="AC19" t="s">
        <v>798</v>
      </c>
      <c r="AE19" t="s">
        <v>799</v>
      </c>
      <c r="AF19" t="s">
        <v>800</v>
      </c>
      <c r="AH19" t="s">
        <v>801</v>
      </c>
      <c r="AI19" t="s">
        <v>802</v>
      </c>
      <c r="AJ19" t="s">
        <v>803</v>
      </c>
    </row>
    <row r="20" spans="1:36">
      <c r="A20" t="s">
        <v>804</v>
      </c>
      <c r="B20" t="s">
        <v>805</v>
      </c>
      <c r="C20" t="s">
        <v>806</v>
      </c>
      <c r="D20" t="s">
        <v>807</v>
      </c>
      <c r="E20" t="s">
        <v>808</v>
      </c>
      <c r="F20" t="s">
        <v>809</v>
      </c>
      <c r="G20" t="s">
        <v>810</v>
      </c>
      <c r="H20" t="s">
        <v>811</v>
      </c>
      <c r="I20" t="s">
        <v>328</v>
      </c>
      <c r="J20" t="s">
        <v>812</v>
      </c>
      <c r="K20" t="s">
        <v>499</v>
      </c>
      <c r="L20" t="s">
        <v>813</v>
      </c>
      <c r="M20" t="s">
        <v>814</v>
      </c>
      <c r="N20" t="s">
        <v>815</v>
      </c>
      <c r="O20" t="s">
        <v>816</v>
      </c>
      <c r="P20" t="s">
        <v>817</v>
      </c>
      <c r="Q20" t="s">
        <v>818</v>
      </c>
      <c r="R20" t="s">
        <v>819</v>
      </c>
      <c r="S20" t="s">
        <v>499</v>
      </c>
      <c r="T20" t="s">
        <v>820</v>
      </c>
      <c r="U20" t="s">
        <v>821</v>
      </c>
      <c r="V20" t="s">
        <v>822</v>
      </c>
      <c r="W20" t="s">
        <v>823</v>
      </c>
      <c r="X20" t="s">
        <v>824</v>
      </c>
      <c r="Y20" t="s">
        <v>825</v>
      </c>
      <c r="Z20" t="s">
        <v>826</v>
      </c>
      <c r="AA20" t="s">
        <v>827</v>
      </c>
      <c r="AB20" t="s">
        <v>828</v>
      </c>
      <c r="AC20" t="s">
        <v>829</v>
      </c>
      <c r="AE20" t="s">
        <v>830</v>
      </c>
      <c r="AF20" t="s">
        <v>831</v>
      </c>
      <c r="AI20" t="s">
        <v>832</v>
      </c>
      <c r="AJ20" t="s">
        <v>833</v>
      </c>
    </row>
    <row r="21" spans="1:36">
      <c r="A21" t="s">
        <v>834</v>
      </c>
      <c r="B21" t="s">
        <v>835</v>
      </c>
      <c r="C21" t="s">
        <v>566</v>
      </c>
      <c r="D21" t="s">
        <v>836</v>
      </c>
      <c r="E21" t="s">
        <v>837</v>
      </c>
      <c r="F21" t="s">
        <v>838</v>
      </c>
      <c r="G21" t="s">
        <v>839</v>
      </c>
      <c r="H21" t="s">
        <v>483</v>
      </c>
      <c r="I21" t="s">
        <v>408</v>
      </c>
      <c r="J21" t="s">
        <v>840</v>
      </c>
      <c r="K21" t="s">
        <v>841</v>
      </c>
      <c r="L21" t="s">
        <v>842</v>
      </c>
      <c r="M21" t="s">
        <v>843</v>
      </c>
      <c r="N21" t="s">
        <v>844</v>
      </c>
      <c r="O21" t="s">
        <v>471</v>
      </c>
      <c r="P21" t="s">
        <v>845</v>
      </c>
      <c r="Q21" t="s">
        <v>846</v>
      </c>
      <c r="R21" t="s">
        <v>847</v>
      </c>
      <c r="S21" t="s">
        <v>848</v>
      </c>
      <c r="T21" t="s">
        <v>849</v>
      </c>
      <c r="U21" t="s">
        <v>850</v>
      </c>
      <c r="V21" t="s">
        <v>851</v>
      </c>
      <c r="W21" t="s">
        <v>852</v>
      </c>
      <c r="X21" t="s">
        <v>853</v>
      </c>
      <c r="Y21" t="s">
        <v>854</v>
      </c>
      <c r="Z21" t="s">
        <v>450</v>
      </c>
      <c r="AA21" t="s">
        <v>855</v>
      </c>
      <c r="AB21" t="s">
        <v>39</v>
      </c>
      <c r="AC21" t="s">
        <v>856</v>
      </c>
      <c r="AE21" t="s">
        <v>857</v>
      </c>
      <c r="AF21" t="s">
        <v>858</v>
      </c>
      <c r="AI21" t="s">
        <v>859</v>
      </c>
      <c r="AJ21" t="s">
        <v>860</v>
      </c>
    </row>
    <row r="22" spans="1:36">
      <c r="A22" t="s">
        <v>861</v>
      </c>
      <c r="B22" t="s">
        <v>862</v>
      </c>
      <c r="C22" t="s">
        <v>596</v>
      </c>
      <c r="D22" t="s">
        <v>863</v>
      </c>
      <c r="E22" t="s">
        <v>864</v>
      </c>
      <c r="F22" t="s">
        <v>865</v>
      </c>
      <c r="G22" t="s">
        <v>866</v>
      </c>
      <c r="H22" t="s">
        <v>867</v>
      </c>
      <c r="I22" t="s">
        <v>509</v>
      </c>
      <c r="J22" t="s">
        <v>868</v>
      </c>
      <c r="K22" t="s">
        <v>848</v>
      </c>
      <c r="L22" t="s">
        <v>869</v>
      </c>
      <c r="M22" t="s">
        <v>870</v>
      </c>
      <c r="N22" t="s">
        <v>871</v>
      </c>
      <c r="O22" t="s">
        <v>352</v>
      </c>
      <c r="P22" t="s">
        <v>872</v>
      </c>
      <c r="Q22" t="s">
        <v>873</v>
      </c>
      <c r="R22" t="s">
        <v>874</v>
      </c>
      <c r="S22" t="s">
        <v>875</v>
      </c>
      <c r="T22" t="s">
        <v>653</v>
      </c>
      <c r="U22" t="s">
        <v>876</v>
      </c>
      <c r="V22" t="s">
        <v>877</v>
      </c>
      <c r="W22" t="s">
        <v>878</v>
      </c>
      <c r="X22" t="s">
        <v>879</v>
      </c>
      <c r="Y22" t="s">
        <v>880</v>
      </c>
      <c r="Z22" t="s">
        <v>881</v>
      </c>
      <c r="AA22" t="s">
        <v>882</v>
      </c>
      <c r="AC22" t="s">
        <v>883</v>
      </c>
      <c r="AE22" t="s">
        <v>884</v>
      </c>
      <c r="AF22" t="s">
        <v>885</v>
      </c>
      <c r="AJ22" t="s">
        <v>886</v>
      </c>
    </row>
    <row r="23" spans="1:36">
      <c r="A23" t="s">
        <v>771</v>
      </c>
      <c r="B23" t="s">
        <v>887</v>
      </c>
      <c r="C23" t="s">
        <v>888</v>
      </c>
      <c r="D23" t="s">
        <v>889</v>
      </c>
      <c r="E23" t="s">
        <v>890</v>
      </c>
      <c r="F23" t="s">
        <v>891</v>
      </c>
      <c r="G23" t="s">
        <v>892</v>
      </c>
      <c r="H23" t="s">
        <v>893</v>
      </c>
      <c r="I23" t="s">
        <v>894</v>
      </c>
      <c r="J23" t="s">
        <v>436</v>
      </c>
      <c r="K23" t="s">
        <v>895</v>
      </c>
      <c r="L23" t="s">
        <v>896</v>
      </c>
      <c r="M23" t="s">
        <v>897</v>
      </c>
      <c r="N23" t="s">
        <v>898</v>
      </c>
      <c r="O23" t="s">
        <v>899</v>
      </c>
      <c r="P23" t="s">
        <v>900</v>
      </c>
      <c r="Q23" t="s">
        <v>438</v>
      </c>
      <c r="R23" t="s">
        <v>901</v>
      </c>
      <c r="S23" t="s">
        <v>902</v>
      </c>
      <c r="T23" t="s">
        <v>903</v>
      </c>
      <c r="U23" t="s">
        <v>848</v>
      </c>
      <c r="V23" t="s">
        <v>904</v>
      </c>
      <c r="W23" t="s">
        <v>905</v>
      </c>
      <c r="X23" t="s">
        <v>906</v>
      </c>
      <c r="Y23" t="s">
        <v>750</v>
      </c>
      <c r="Z23" t="s">
        <v>907</v>
      </c>
      <c r="AA23" t="s">
        <v>908</v>
      </c>
      <c r="AC23" t="s">
        <v>909</v>
      </c>
      <c r="AE23" t="s">
        <v>910</v>
      </c>
      <c r="AF23" t="s">
        <v>911</v>
      </c>
      <c r="AJ23" t="s">
        <v>912</v>
      </c>
    </row>
    <row r="24" spans="1:36">
      <c r="A24" t="s">
        <v>913</v>
      </c>
      <c r="B24" t="s">
        <v>914</v>
      </c>
      <c r="C24" t="s">
        <v>915</v>
      </c>
      <c r="D24" t="s">
        <v>916</v>
      </c>
      <c r="E24" t="s">
        <v>830</v>
      </c>
      <c r="F24" t="s">
        <v>917</v>
      </c>
      <c r="G24" t="s">
        <v>918</v>
      </c>
      <c r="H24" t="s">
        <v>919</v>
      </c>
      <c r="I24" t="s">
        <v>920</v>
      </c>
      <c r="J24" t="s">
        <v>921</v>
      </c>
      <c r="K24" t="s">
        <v>875</v>
      </c>
      <c r="L24" t="s">
        <v>922</v>
      </c>
      <c r="M24" t="s">
        <v>923</v>
      </c>
      <c r="N24" t="s">
        <v>924</v>
      </c>
      <c r="O24" t="s">
        <v>660</v>
      </c>
      <c r="P24" t="s">
        <v>925</v>
      </c>
      <c r="Q24" t="s">
        <v>926</v>
      </c>
      <c r="R24" t="s">
        <v>927</v>
      </c>
      <c r="S24" t="s">
        <v>928</v>
      </c>
      <c r="T24" t="s">
        <v>929</v>
      </c>
      <c r="U24" t="s">
        <v>930</v>
      </c>
      <c r="V24" t="s">
        <v>931</v>
      </c>
      <c r="W24" t="s">
        <v>932</v>
      </c>
      <c r="X24" t="s">
        <v>933</v>
      </c>
      <c r="Y24" t="s">
        <v>934</v>
      </c>
      <c r="Z24" t="s">
        <v>935</v>
      </c>
      <c r="AA24" t="s">
        <v>936</v>
      </c>
      <c r="AE24" t="s">
        <v>937</v>
      </c>
      <c r="AF24" t="s">
        <v>938</v>
      </c>
      <c r="AJ24" t="s">
        <v>939</v>
      </c>
    </row>
    <row r="25" spans="1:36">
      <c r="A25" t="s">
        <v>940</v>
      </c>
      <c r="B25" t="s">
        <v>941</v>
      </c>
      <c r="C25" t="s">
        <v>942</v>
      </c>
      <c r="D25" t="s">
        <v>943</v>
      </c>
      <c r="E25" t="s">
        <v>944</v>
      </c>
      <c r="F25" t="s">
        <v>945</v>
      </c>
      <c r="G25" t="s">
        <v>946</v>
      </c>
      <c r="H25" t="s">
        <v>947</v>
      </c>
      <c r="I25" t="s">
        <v>422</v>
      </c>
      <c r="J25" t="s">
        <v>848</v>
      </c>
      <c r="K25" t="s">
        <v>948</v>
      </c>
      <c r="L25" t="s">
        <v>949</v>
      </c>
      <c r="M25" t="s">
        <v>950</v>
      </c>
      <c r="N25" t="s">
        <v>951</v>
      </c>
      <c r="O25" t="s">
        <v>952</v>
      </c>
      <c r="P25" t="s">
        <v>953</v>
      </c>
      <c r="Q25" t="s">
        <v>954</v>
      </c>
      <c r="R25" t="s">
        <v>955</v>
      </c>
      <c r="S25" t="s">
        <v>956</v>
      </c>
      <c r="T25" t="s">
        <v>957</v>
      </c>
      <c r="U25" t="s">
        <v>516</v>
      </c>
      <c r="V25" t="s">
        <v>958</v>
      </c>
      <c r="W25" t="s">
        <v>959</v>
      </c>
      <c r="X25" t="s">
        <v>960</v>
      </c>
      <c r="Y25" t="s">
        <v>848</v>
      </c>
      <c r="Z25" t="s">
        <v>961</v>
      </c>
      <c r="AA25" t="s">
        <v>962</v>
      </c>
      <c r="AE25" t="s">
        <v>963</v>
      </c>
      <c r="AF25" t="s">
        <v>964</v>
      </c>
      <c r="AJ25" t="s">
        <v>965</v>
      </c>
    </row>
    <row r="26" spans="1:36">
      <c r="A26" t="s">
        <v>966</v>
      </c>
      <c r="B26" t="s">
        <v>967</v>
      </c>
      <c r="C26" t="s">
        <v>968</v>
      </c>
      <c r="D26" t="s">
        <v>969</v>
      </c>
      <c r="E26" t="s">
        <v>970</v>
      </c>
      <c r="F26" t="s">
        <v>971</v>
      </c>
      <c r="G26" t="s">
        <v>972</v>
      </c>
      <c r="H26" t="s">
        <v>973</v>
      </c>
      <c r="I26" t="s">
        <v>974</v>
      </c>
      <c r="J26" t="s">
        <v>681</v>
      </c>
      <c r="K26" t="s">
        <v>975</v>
      </c>
      <c r="L26" t="s">
        <v>928</v>
      </c>
      <c r="M26" t="s">
        <v>976</v>
      </c>
      <c r="N26" t="s">
        <v>977</v>
      </c>
      <c r="O26" t="s">
        <v>978</v>
      </c>
      <c r="P26" t="s">
        <v>979</v>
      </c>
      <c r="Q26" t="s">
        <v>980</v>
      </c>
      <c r="R26" t="s">
        <v>981</v>
      </c>
      <c r="S26" t="s">
        <v>982</v>
      </c>
      <c r="T26" t="s">
        <v>545</v>
      </c>
      <c r="U26" t="s">
        <v>761</v>
      </c>
      <c r="V26" t="s">
        <v>983</v>
      </c>
      <c r="W26" t="s">
        <v>984</v>
      </c>
      <c r="X26" t="s">
        <v>985</v>
      </c>
      <c r="Y26" t="s">
        <v>986</v>
      </c>
      <c r="Z26" t="s">
        <v>987</v>
      </c>
      <c r="AA26" t="s">
        <v>591</v>
      </c>
      <c r="AE26" t="s">
        <v>988</v>
      </c>
      <c r="AF26" t="s">
        <v>989</v>
      </c>
      <c r="AJ26" t="s">
        <v>990</v>
      </c>
    </row>
    <row r="27" spans="1:36">
      <c r="A27" t="s">
        <v>991</v>
      </c>
      <c r="B27" t="s">
        <v>992</v>
      </c>
      <c r="C27" t="s">
        <v>993</v>
      </c>
      <c r="D27" t="s">
        <v>994</v>
      </c>
      <c r="E27" t="s">
        <v>995</v>
      </c>
      <c r="F27" t="s">
        <v>996</v>
      </c>
      <c r="G27" t="s">
        <v>997</v>
      </c>
      <c r="H27" t="s">
        <v>998</v>
      </c>
      <c r="I27" t="s">
        <v>999</v>
      </c>
      <c r="J27" t="s">
        <v>875</v>
      </c>
      <c r="K27" t="s">
        <v>1000</v>
      </c>
      <c r="L27" t="s">
        <v>1001</v>
      </c>
      <c r="M27" t="s">
        <v>1002</v>
      </c>
      <c r="N27" t="s">
        <v>725</v>
      </c>
      <c r="O27" t="s">
        <v>1003</v>
      </c>
      <c r="P27" t="s">
        <v>1004</v>
      </c>
      <c r="Q27" t="s">
        <v>1005</v>
      </c>
      <c r="R27" t="s">
        <v>1006</v>
      </c>
      <c r="S27" t="s">
        <v>1007</v>
      </c>
      <c r="T27" t="s">
        <v>1008</v>
      </c>
      <c r="U27" t="s">
        <v>893</v>
      </c>
      <c r="V27" t="s">
        <v>1009</v>
      </c>
      <c r="W27" t="s">
        <v>1010</v>
      </c>
      <c r="X27" t="s">
        <v>1011</v>
      </c>
      <c r="Y27" t="s">
        <v>1012</v>
      </c>
      <c r="Z27" t="s">
        <v>1013</v>
      </c>
      <c r="AA27" t="s">
        <v>1014</v>
      </c>
      <c r="AE27" t="s">
        <v>1015</v>
      </c>
      <c r="AF27" t="s">
        <v>1016</v>
      </c>
      <c r="AJ27" t="s">
        <v>1017</v>
      </c>
    </row>
    <row r="28" spans="1:36">
      <c r="A28" t="s">
        <v>1018</v>
      </c>
      <c r="B28" t="s">
        <v>1019</v>
      </c>
      <c r="C28" t="s">
        <v>681</v>
      </c>
      <c r="D28" t="s">
        <v>835</v>
      </c>
      <c r="E28" t="s">
        <v>726</v>
      </c>
      <c r="F28" t="s">
        <v>1020</v>
      </c>
      <c r="G28" t="s">
        <v>1021</v>
      </c>
      <c r="H28" t="s">
        <v>1022</v>
      </c>
      <c r="I28" t="s">
        <v>1023</v>
      </c>
      <c r="J28" t="s">
        <v>761</v>
      </c>
      <c r="K28" t="s">
        <v>1024</v>
      </c>
      <c r="L28" t="s">
        <v>627</v>
      </c>
      <c r="M28" t="s">
        <v>1025</v>
      </c>
      <c r="N28" t="s">
        <v>1026</v>
      </c>
      <c r="O28" t="s">
        <v>373</v>
      </c>
      <c r="P28" t="s">
        <v>1027</v>
      </c>
      <c r="Q28" t="s">
        <v>1028</v>
      </c>
      <c r="R28" t="s">
        <v>1029</v>
      </c>
      <c r="S28" t="s">
        <v>1030</v>
      </c>
      <c r="T28" t="s">
        <v>1031</v>
      </c>
      <c r="U28" t="s">
        <v>717</v>
      </c>
      <c r="V28" t="s">
        <v>1032</v>
      </c>
      <c r="W28" t="s">
        <v>1033</v>
      </c>
      <c r="X28" t="s">
        <v>1034</v>
      </c>
      <c r="Y28" t="s">
        <v>1035</v>
      </c>
      <c r="Z28" t="s">
        <v>1036</v>
      </c>
      <c r="AA28" t="s">
        <v>1037</v>
      </c>
      <c r="AE28" t="s">
        <v>1038</v>
      </c>
      <c r="AF28" t="s">
        <v>713</v>
      </c>
      <c r="AJ28" t="s">
        <v>1039</v>
      </c>
    </row>
    <row r="29" spans="1:36">
      <c r="A29" t="s">
        <v>1040</v>
      </c>
      <c r="B29" t="s">
        <v>1041</v>
      </c>
      <c r="C29" t="s">
        <v>1042</v>
      </c>
      <c r="D29" t="s">
        <v>1043</v>
      </c>
      <c r="E29" t="s">
        <v>1044</v>
      </c>
      <c r="F29" t="s">
        <v>1045</v>
      </c>
      <c r="G29" t="s">
        <v>1046</v>
      </c>
      <c r="H29" t="s">
        <v>1047</v>
      </c>
      <c r="I29" t="s">
        <v>1048</v>
      </c>
      <c r="J29" t="s">
        <v>1049</v>
      </c>
      <c r="K29" t="s">
        <v>932</v>
      </c>
      <c r="L29" t="s">
        <v>1050</v>
      </c>
      <c r="M29" t="s">
        <v>1051</v>
      </c>
      <c r="N29" t="s">
        <v>1052</v>
      </c>
      <c r="O29" t="s">
        <v>1053</v>
      </c>
      <c r="P29" t="s">
        <v>1054</v>
      </c>
      <c r="Q29" t="s">
        <v>1055</v>
      </c>
      <c r="R29" t="s">
        <v>1056</v>
      </c>
      <c r="S29" t="s">
        <v>1057</v>
      </c>
      <c r="T29" t="s">
        <v>1058</v>
      </c>
      <c r="U29" t="s">
        <v>1059</v>
      </c>
      <c r="V29" t="s">
        <v>1060</v>
      </c>
      <c r="W29" t="s">
        <v>1061</v>
      </c>
      <c r="X29" t="s">
        <v>1062</v>
      </c>
      <c r="Y29" t="s">
        <v>820</v>
      </c>
      <c r="Z29" t="s">
        <v>373</v>
      </c>
      <c r="AA29" t="s">
        <v>1063</v>
      </c>
      <c r="AE29" t="s">
        <v>1064</v>
      </c>
      <c r="AF29" t="s">
        <v>1065</v>
      </c>
      <c r="AJ29" t="s">
        <v>1066</v>
      </c>
    </row>
    <row r="30" spans="1:36">
      <c r="A30" t="s">
        <v>1067</v>
      </c>
      <c r="B30" t="s">
        <v>1068</v>
      </c>
      <c r="C30" t="s">
        <v>748</v>
      </c>
      <c r="D30" t="s">
        <v>1069</v>
      </c>
      <c r="E30" t="s">
        <v>1070</v>
      </c>
      <c r="F30" t="s">
        <v>1071</v>
      </c>
      <c r="G30" t="s">
        <v>1072</v>
      </c>
      <c r="H30" t="s">
        <v>1073</v>
      </c>
      <c r="I30" t="s">
        <v>1074</v>
      </c>
      <c r="J30" t="s">
        <v>1075</v>
      </c>
      <c r="K30" t="s">
        <v>1076</v>
      </c>
      <c r="L30" t="s">
        <v>1077</v>
      </c>
      <c r="M30" t="s">
        <v>1078</v>
      </c>
      <c r="N30" t="s">
        <v>1079</v>
      </c>
      <c r="O30" t="s">
        <v>1080</v>
      </c>
      <c r="P30" t="s">
        <v>1081</v>
      </c>
      <c r="Q30" t="s">
        <v>1082</v>
      </c>
      <c r="R30" t="s">
        <v>1083</v>
      </c>
      <c r="S30" t="s">
        <v>592</v>
      </c>
      <c r="T30" t="s">
        <v>886</v>
      </c>
      <c r="U30" t="s">
        <v>1084</v>
      </c>
      <c r="V30" t="s">
        <v>1085</v>
      </c>
      <c r="W30" t="s">
        <v>1086</v>
      </c>
      <c r="X30" t="s">
        <v>1087</v>
      </c>
      <c r="Y30" t="s">
        <v>1088</v>
      </c>
      <c r="Z30" t="s">
        <v>1089</v>
      </c>
      <c r="AA30" t="s">
        <v>1090</v>
      </c>
      <c r="AE30" t="s">
        <v>1091</v>
      </c>
      <c r="AF30" t="s">
        <v>1092</v>
      </c>
      <c r="AJ30" t="s">
        <v>1093</v>
      </c>
    </row>
    <row r="31" spans="1:36">
      <c r="A31" t="s">
        <v>1094</v>
      </c>
      <c r="B31" t="s">
        <v>1095</v>
      </c>
      <c r="C31" t="s">
        <v>1096</v>
      </c>
      <c r="D31" t="s">
        <v>1097</v>
      </c>
      <c r="E31" t="s">
        <v>1098</v>
      </c>
      <c r="F31" t="s">
        <v>1099</v>
      </c>
      <c r="G31" t="s">
        <v>1100</v>
      </c>
      <c r="H31" t="s">
        <v>1101</v>
      </c>
      <c r="I31" t="s">
        <v>1102</v>
      </c>
      <c r="J31" t="s">
        <v>1103</v>
      </c>
      <c r="K31" t="s">
        <v>1104</v>
      </c>
      <c r="L31" t="s">
        <v>1105</v>
      </c>
      <c r="M31" t="s">
        <v>1106</v>
      </c>
      <c r="N31" t="s">
        <v>1107</v>
      </c>
      <c r="O31" t="s">
        <v>1108</v>
      </c>
      <c r="P31" t="s">
        <v>1109</v>
      </c>
      <c r="Q31" t="s">
        <v>1110</v>
      </c>
      <c r="R31" t="s">
        <v>756</v>
      </c>
      <c r="S31" t="s">
        <v>1111</v>
      </c>
      <c r="T31" t="s">
        <v>1112</v>
      </c>
      <c r="U31" t="s">
        <v>1113</v>
      </c>
      <c r="V31" t="s">
        <v>1114</v>
      </c>
      <c r="W31" t="s">
        <v>545</v>
      </c>
      <c r="X31" t="s">
        <v>1115</v>
      </c>
      <c r="Y31" t="s">
        <v>653</v>
      </c>
      <c r="Z31" t="s">
        <v>1116</v>
      </c>
      <c r="AA31" t="s">
        <v>1117</v>
      </c>
      <c r="AE31" t="s">
        <v>1118</v>
      </c>
      <c r="AF31" t="s">
        <v>1119</v>
      </c>
      <c r="AJ31" t="s">
        <v>1120</v>
      </c>
    </row>
    <row r="32" spans="1:36">
      <c r="A32" t="s">
        <v>1121</v>
      </c>
      <c r="B32" t="s">
        <v>1122</v>
      </c>
      <c r="C32" t="s">
        <v>1123</v>
      </c>
      <c r="D32" t="s">
        <v>1124</v>
      </c>
      <c r="E32" t="s">
        <v>1125</v>
      </c>
      <c r="F32" t="s">
        <v>1126</v>
      </c>
      <c r="G32" t="s">
        <v>1127</v>
      </c>
      <c r="H32" t="s">
        <v>1128</v>
      </c>
      <c r="I32" t="s">
        <v>506</v>
      </c>
      <c r="J32" t="s">
        <v>1129</v>
      </c>
      <c r="K32" t="s">
        <v>1130</v>
      </c>
      <c r="L32" t="s">
        <v>1131</v>
      </c>
      <c r="M32" t="s">
        <v>1132</v>
      </c>
      <c r="N32" t="s">
        <v>1133</v>
      </c>
      <c r="O32" t="s">
        <v>1134</v>
      </c>
      <c r="P32" t="s">
        <v>1135</v>
      </c>
      <c r="Q32" t="s">
        <v>935</v>
      </c>
      <c r="R32" t="s">
        <v>1136</v>
      </c>
      <c r="S32" t="s">
        <v>1137</v>
      </c>
      <c r="T32" t="s">
        <v>1138</v>
      </c>
      <c r="U32" t="s">
        <v>1139</v>
      </c>
      <c r="V32" t="s">
        <v>1140</v>
      </c>
      <c r="W32" t="s">
        <v>1141</v>
      </c>
      <c r="X32" t="s">
        <v>1142</v>
      </c>
      <c r="Y32" t="s">
        <v>1143</v>
      </c>
      <c r="Z32" t="s">
        <v>1144</v>
      </c>
      <c r="AA32" t="s">
        <v>1145</v>
      </c>
      <c r="AE32" t="s">
        <v>1146</v>
      </c>
      <c r="AF32" t="s">
        <v>558</v>
      </c>
      <c r="AJ32" t="s">
        <v>1147</v>
      </c>
    </row>
    <row r="33" spans="1:36">
      <c r="A33" t="s">
        <v>1148</v>
      </c>
      <c r="B33" t="s">
        <v>1149</v>
      </c>
      <c r="C33" t="s">
        <v>778</v>
      </c>
      <c r="D33" t="s">
        <v>1150</v>
      </c>
      <c r="E33" t="s">
        <v>1151</v>
      </c>
      <c r="F33" t="s">
        <v>1152</v>
      </c>
      <c r="G33" t="s">
        <v>811</v>
      </c>
      <c r="H33" t="s">
        <v>1153</v>
      </c>
      <c r="I33" t="s">
        <v>1154</v>
      </c>
      <c r="J33" t="s">
        <v>1155</v>
      </c>
      <c r="K33" t="s">
        <v>1156</v>
      </c>
      <c r="L33" t="s">
        <v>927</v>
      </c>
      <c r="M33" t="s">
        <v>1157</v>
      </c>
      <c r="N33" t="s">
        <v>1158</v>
      </c>
      <c r="O33" t="s">
        <v>1159</v>
      </c>
      <c r="P33" t="s">
        <v>1160</v>
      </c>
      <c r="Q33" t="s">
        <v>383</v>
      </c>
      <c r="R33" t="s">
        <v>1161</v>
      </c>
      <c r="S33" t="s">
        <v>1162</v>
      </c>
      <c r="T33" t="s">
        <v>1163</v>
      </c>
      <c r="U33" t="s">
        <v>545</v>
      </c>
      <c r="V33" t="s">
        <v>1164</v>
      </c>
      <c r="W33" t="s">
        <v>1165</v>
      </c>
      <c r="X33" t="s">
        <v>1166</v>
      </c>
      <c r="Y33" t="s">
        <v>1167</v>
      </c>
      <c r="Z33" t="s">
        <v>1168</v>
      </c>
      <c r="AA33" t="s">
        <v>1169</v>
      </c>
      <c r="AE33" t="s">
        <v>1170</v>
      </c>
      <c r="AF33" t="s">
        <v>1171</v>
      </c>
      <c r="AJ33" t="s">
        <v>1172</v>
      </c>
    </row>
    <row r="34" spans="1:36">
      <c r="A34" t="s">
        <v>1173</v>
      </c>
      <c r="B34" t="s">
        <v>1174</v>
      </c>
      <c r="C34" t="s">
        <v>1175</v>
      </c>
      <c r="D34" t="s">
        <v>914</v>
      </c>
      <c r="E34" t="s">
        <v>1176</v>
      </c>
      <c r="F34" t="s">
        <v>1177</v>
      </c>
      <c r="G34" t="s">
        <v>922</v>
      </c>
      <c r="H34" t="s">
        <v>1178</v>
      </c>
      <c r="I34" t="s">
        <v>1179</v>
      </c>
      <c r="J34" t="s">
        <v>656</v>
      </c>
      <c r="K34" t="s">
        <v>545</v>
      </c>
      <c r="L34" t="s">
        <v>1180</v>
      </c>
      <c r="M34" t="s">
        <v>1181</v>
      </c>
      <c r="N34" t="s">
        <v>1182</v>
      </c>
      <c r="O34" t="s">
        <v>1183</v>
      </c>
      <c r="P34" t="s">
        <v>1184</v>
      </c>
      <c r="Q34" t="s">
        <v>1185</v>
      </c>
      <c r="R34" t="s">
        <v>1186</v>
      </c>
      <c r="S34" t="s">
        <v>774</v>
      </c>
      <c r="T34" t="s">
        <v>1187</v>
      </c>
      <c r="U34" t="s">
        <v>1188</v>
      </c>
      <c r="V34" t="s">
        <v>1189</v>
      </c>
      <c r="W34" t="s">
        <v>837</v>
      </c>
      <c r="X34" t="s">
        <v>1190</v>
      </c>
      <c r="Y34" t="s">
        <v>1191</v>
      </c>
      <c r="Z34" t="s">
        <v>750</v>
      </c>
      <c r="AA34" t="s">
        <v>1192</v>
      </c>
      <c r="AE34" t="s">
        <v>1193</v>
      </c>
      <c r="AF34" t="s">
        <v>1194</v>
      </c>
      <c r="AJ34" t="s">
        <v>1195</v>
      </c>
    </row>
    <row r="35" spans="1:36">
      <c r="A35" t="s">
        <v>1196</v>
      </c>
      <c r="B35" t="s">
        <v>1197</v>
      </c>
      <c r="C35" t="s">
        <v>1198</v>
      </c>
      <c r="D35" t="s">
        <v>1199</v>
      </c>
      <c r="E35" t="s">
        <v>1200</v>
      </c>
      <c r="F35" t="s">
        <v>1201</v>
      </c>
      <c r="G35" t="s">
        <v>928</v>
      </c>
      <c r="H35" t="s">
        <v>1202</v>
      </c>
      <c r="I35" t="s">
        <v>1203</v>
      </c>
      <c r="J35" t="s">
        <v>1204</v>
      </c>
      <c r="K35" t="s">
        <v>1205</v>
      </c>
      <c r="L35" t="s">
        <v>1206</v>
      </c>
      <c r="M35" t="s">
        <v>1207</v>
      </c>
      <c r="N35" t="s">
        <v>1208</v>
      </c>
      <c r="O35" t="s">
        <v>652</v>
      </c>
      <c r="P35" t="s">
        <v>1209</v>
      </c>
      <c r="Q35" t="s">
        <v>1210</v>
      </c>
      <c r="R35" t="s">
        <v>1211</v>
      </c>
      <c r="S35" t="s">
        <v>1212</v>
      </c>
      <c r="T35" t="s">
        <v>1213</v>
      </c>
      <c r="U35" t="s">
        <v>1214</v>
      </c>
      <c r="V35" t="s">
        <v>1215</v>
      </c>
      <c r="W35" t="s">
        <v>1216</v>
      </c>
      <c r="X35" t="s">
        <v>1217</v>
      </c>
      <c r="Y35" t="s">
        <v>1218</v>
      </c>
      <c r="Z35" t="s">
        <v>1219</v>
      </c>
      <c r="AA35" t="s">
        <v>1220</v>
      </c>
      <c r="AE35" t="s">
        <v>1221</v>
      </c>
      <c r="AF35" t="s">
        <v>1222</v>
      </c>
      <c r="AJ35" t="s">
        <v>1223</v>
      </c>
    </row>
    <row r="36" spans="1:36">
      <c r="A36" t="s">
        <v>1224</v>
      </c>
      <c r="B36" t="s">
        <v>1225</v>
      </c>
      <c r="C36" t="s">
        <v>1226</v>
      </c>
      <c r="D36" t="s">
        <v>1227</v>
      </c>
      <c r="E36" t="s">
        <v>1228</v>
      </c>
      <c r="F36" t="s">
        <v>1229</v>
      </c>
      <c r="G36" t="s">
        <v>1230</v>
      </c>
      <c r="H36" t="s">
        <v>1231</v>
      </c>
      <c r="I36" t="s">
        <v>1232</v>
      </c>
      <c r="J36" t="s">
        <v>1233</v>
      </c>
      <c r="K36" t="s">
        <v>1234</v>
      </c>
      <c r="L36" t="s">
        <v>1235</v>
      </c>
      <c r="M36" t="s">
        <v>1236</v>
      </c>
      <c r="N36" t="s">
        <v>328</v>
      </c>
      <c r="O36" t="s">
        <v>750</v>
      </c>
      <c r="P36" t="s">
        <v>1237</v>
      </c>
      <c r="Q36" t="s">
        <v>1238</v>
      </c>
      <c r="R36" t="s">
        <v>1239</v>
      </c>
      <c r="S36" t="s">
        <v>1240</v>
      </c>
      <c r="T36" t="s">
        <v>1241</v>
      </c>
      <c r="U36" t="s">
        <v>1242</v>
      </c>
      <c r="V36" t="s">
        <v>1243</v>
      </c>
      <c r="W36" t="s">
        <v>1244</v>
      </c>
      <c r="X36" t="s">
        <v>1245</v>
      </c>
      <c r="Y36" t="s">
        <v>1246</v>
      </c>
      <c r="Z36" t="s">
        <v>813</v>
      </c>
      <c r="AA36" t="s">
        <v>1247</v>
      </c>
      <c r="AE36" t="s">
        <v>1248</v>
      </c>
      <c r="AF36" t="s">
        <v>1249</v>
      </c>
      <c r="AJ36" t="s">
        <v>1250</v>
      </c>
    </row>
    <row r="37" spans="1:36">
      <c r="A37" t="s">
        <v>1251</v>
      </c>
      <c r="B37" t="s">
        <v>1252</v>
      </c>
      <c r="C37" t="s">
        <v>1253</v>
      </c>
      <c r="D37" t="s">
        <v>1254</v>
      </c>
      <c r="E37" t="s">
        <v>1255</v>
      </c>
      <c r="F37" t="s">
        <v>1256</v>
      </c>
      <c r="G37" t="s">
        <v>1257</v>
      </c>
      <c r="H37" t="s">
        <v>428</v>
      </c>
      <c r="I37" t="s">
        <v>1258</v>
      </c>
      <c r="J37" t="s">
        <v>1259</v>
      </c>
      <c r="K37" t="s">
        <v>1260</v>
      </c>
      <c r="L37" t="s">
        <v>1261</v>
      </c>
      <c r="M37" t="s">
        <v>1262</v>
      </c>
      <c r="N37" t="s">
        <v>1263</v>
      </c>
      <c r="O37" t="s">
        <v>1264</v>
      </c>
      <c r="P37" t="s">
        <v>1265</v>
      </c>
      <c r="Q37" t="s">
        <v>1266</v>
      </c>
      <c r="R37" t="s">
        <v>1267</v>
      </c>
      <c r="S37" t="s">
        <v>1268</v>
      </c>
      <c r="T37" t="s">
        <v>1269</v>
      </c>
      <c r="U37" t="s">
        <v>1270</v>
      </c>
      <c r="V37" t="s">
        <v>1271</v>
      </c>
      <c r="W37" t="s">
        <v>1272</v>
      </c>
      <c r="X37" t="s">
        <v>1273</v>
      </c>
      <c r="Y37" t="s">
        <v>1274</v>
      </c>
      <c r="Z37" t="s">
        <v>1275</v>
      </c>
      <c r="AA37" t="s">
        <v>1276</v>
      </c>
      <c r="AE37" t="s">
        <v>1277</v>
      </c>
      <c r="AF37" t="s">
        <v>1278</v>
      </c>
      <c r="AJ37" t="s">
        <v>1279</v>
      </c>
    </row>
    <row r="38" spans="1:36">
      <c r="A38" t="s">
        <v>1280</v>
      </c>
      <c r="B38" t="s">
        <v>1281</v>
      </c>
      <c r="C38" t="s">
        <v>1282</v>
      </c>
      <c r="D38" t="s">
        <v>1283</v>
      </c>
      <c r="E38" t="s">
        <v>1284</v>
      </c>
      <c r="F38" t="s">
        <v>1285</v>
      </c>
      <c r="G38" t="s">
        <v>1286</v>
      </c>
      <c r="H38" t="s">
        <v>1287</v>
      </c>
      <c r="I38" t="s">
        <v>1288</v>
      </c>
      <c r="J38" t="s">
        <v>1289</v>
      </c>
      <c r="K38" t="s">
        <v>1290</v>
      </c>
      <c r="L38" t="s">
        <v>592</v>
      </c>
      <c r="M38" t="s">
        <v>110</v>
      </c>
      <c r="N38" t="s">
        <v>1291</v>
      </c>
      <c r="O38" t="s">
        <v>1292</v>
      </c>
      <c r="P38" t="s">
        <v>1293</v>
      </c>
      <c r="Q38" t="s">
        <v>1294</v>
      </c>
      <c r="R38" t="s">
        <v>1295</v>
      </c>
      <c r="S38" t="s">
        <v>1296</v>
      </c>
      <c r="T38" t="s">
        <v>1297</v>
      </c>
      <c r="U38" t="s">
        <v>1298</v>
      </c>
      <c r="V38" t="s">
        <v>1299</v>
      </c>
      <c r="W38" t="s">
        <v>1300</v>
      </c>
      <c r="X38" t="s">
        <v>1301</v>
      </c>
      <c r="Y38" t="s">
        <v>1290</v>
      </c>
      <c r="Z38" t="s">
        <v>848</v>
      </c>
      <c r="AA38" t="s">
        <v>1302</v>
      </c>
      <c r="AE38" t="s">
        <v>1303</v>
      </c>
      <c r="AF38" t="s">
        <v>1304</v>
      </c>
      <c r="AJ38" t="s">
        <v>1305</v>
      </c>
    </row>
    <row r="39" spans="1:36">
      <c r="A39" t="s">
        <v>1306</v>
      </c>
      <c r="B39" t="s">
        <v>1307</v>
      </c>
      <c r="C39" t="s">
        <v>114</v>
      </c>
      <c r="D39" t="s">
        <v>966</v>
      </c>
      <c r="E39" t="s">
        <v>1308</v>
      </c>
      <c r="F39" t="s">
        <v>1309</v>
      </c>
      <c r="G39" t="s">
        <v>1310</v>
      </c>
      <c r="H39" t="s">
        <v>1311</v>
      </c>
      <c r="I39" t="s">
        <v>1312</v>
      </c>
      <c r="J39" t="s">
        <v>1313</v>
      </c>
      <c r="K39" t="s">
        <v>1314</v>
      </c>
      <c r="L39" t="s">
        <v>1315</v>
      </c>
      <c r="M39" t="s">
        <v>1316</v>
      </c>
      <c r="N39" t="s">
        <v>1317</v>
      </c>
      <c r="O39" t="s">
        <v>1318</v>
      </c>
      <c r="P39" t="s">
        <v>1319</v>
      </c>
      <c r="Q39" t="s">
        <v>1320</v>
      </c>
      <c r="R39" t="s">
        <v>1321</v>
      </c>
      <c r="S39" t="s">
        <v>1322</v>
      </c>
      <c r="T39" t="s">
        <v>663</v>
      </c>
      <c r="U39" t="s">
        <v>531</v>
      </c>
      <c r="V39" t="s">
        <v>1323</v>
      </c>
      <c r="W39" t="s">
        <v>1324</v>
      </c>
      <c r="X39" t="s">
        <v>1325</v>
      </c>
      <c r="Y39" t="s">
        <v>1326</v>
      </c>
      <c r="Z39" t="s">
        <v>1327</v>
      </c>
      <c r="AA39" t="s">
        <v>1328</v>
      </c>
      <c r="AE39" t="s">
        <v>1329</v>
      </c>
      <c r="AF39" t="s">
        <v>1330</v>
      </c>
      <c r="AJ39" t="s">
        <v>1331</v>
      </c>
    </row>
    <row r="40" spans="1:36">
      <c r="A40" t="s">
        <v>1332</v>
      </c>
      <c r="B40" t="s">
        <v>1333</v>
      </c>
      <c r="C40" t="s">
        <v>1334</v>
      </c>
      <c r="D40" t="s">
        <v>1335</v>
      </c>
      <c r="E40" t="s">
        <v>1336</v>
      </c>
      <c r="F40" t="s">
        <v>1276</v>
      </c>
      <c r="G40" t="s">
        <v>1337</v>
      </c>
      <c r="H40" t="s">
        <v>1338</v>
      </c>
      <c r="I40" t="s">
        <v>724</v>
      </c>
      <c r="J40" t="s">
        <v>1339</v>
      </c>
      <c r="K40" t="s">
        <v>1340</v>
      </c>
      <c r="L40" t="s">
        <v>1341</v>
      </c>
      <c r="M40" t="s">
        <v>1342</v>
      </c>
      <c r="N40" t="s">
        <v>1343</v>
      </c>
      <c r="O40" t="s">
        <v>1344</v>
      </c>
      <c r="P40" t="s">
        <v>328</v>
      </c>
      <c r="Q40" t="s">
        <v>1345</v>
      </c>
      <c r="R40" t="s">
        <v>1346</v>
      </c>
      <c r="S40" t="s">
        <v>1347</v>
      </c>
      <c r="T40" t="s">
        <v>1348</v>
      </c>
      <c r="U40" t="s">
        <v>1349</v>
      </c>
      <c r="V40" t="s">
        <v>1350</v>
      </c>
      <c r="W40" t="s">
        <v>1351</v>
      </c>
      <c r="X40" t="s">
        <v>1352</v>
      </c>
      <c r="Y40" t="s">
        <v>1353</v>
      </c>
      <c r="Z40" t="s">
        <v>593</v>
      </c>
      <c r="AA40" t="s">
        <v>1354</v>
      </c>
      <c r="AE40" t="s">
        <v>1355</v>
      </c>
      <c r="AF40" t="s">
        <v>1356</v>
      </c>
      <c r="AJ40" t="s">
        <v>1357</v>
      </c>
    </row>
    <row r="41" spans="1:36">
      <c r="A41" t="s">
        <v>1358</v>
      </c>
      <c r="B41" t="s">
        <v>1359</v>
      </c>
      <c r="C41" t="s">
        <v>1360</v>
      </c>
      <c r="D41" t="s">
        <v>1361</v>
      </c>
      <c r="E41" t="s">
        <v>1362</v>
      </c>
      <c r="F41" t="s">
        <v>1363</v>
      </c>
      <c r="G41" t="s">
        <v>1364</v>
      </c>
      <c r="H41" t="s">
        <v>1365</v>
      </c>
      <c r="I41" t="s">
        <v>1366</v>
      </c>
      <c r="J41" t="s">
        <v>1367</v>
      </c>
      <c r="K41" t="s">
        <v>1368</v>
      </c>
      <c r="L41" t="s">
        <v>1369</v>
      </c>
      <c r="M41" t="s">
        <v>1370</v>
      </c>
      <c r="N41" t="s">
        <v>1371</v>
      </c>
      <c r="O41" t="s">
        <v>1259</v>
      </c>
      <c r="P41" t="s">
        <v>1372</v>
      </c>
      <c r="Q41" t="s">
        <v>1373</v>
      </c>
      <c r="R41" t="s">
        <v>1182</v>
      </c>
      <c r="S41" t="s">
        <v>914</v>
      </c>
      <c r="T41" t="s">
        <v>1374</v>
      </c>
      <c r="U41" t="s">
        <v>1375</v>
      </c>
      <c r="V41" t="s">
        <v>1376</v>
      </c>
      <c r="W41" t="s">
        <v>1377</v>
      </c>
      <c r="X41" t="s">
        <v>1378</v>
      </c>
      <c r="Y41" t="s">
        <v>1379</v>
      </c>
      <c r="Z41" t="s">
        <v>1380</v>
      </c>
      <c r="AA41" t="s">
        <v>1381</v>
      </c>
      <c r="AE41" t="s">
        <v>1382</v>
      </c>
      <c r="AF41" t="s">
        <v>1383</v>
      </c>
      <c r="AJ41" t="s">
        <v>1384</v>
      </c>
    </row>
    <row r="42" spans="1:36">
      <c r="A42" t="s">
        <v>1385</v>
      </c>
      <c r="B42" t="s">
        <v>1386</v>
      </c>
      <c r="C42" t="s">
        <v>1069</v>
      </c>
      <c r="D42" t="s">
        <v>991</v>
      </c>
      <c r="E42" t="s">
        <v>1387</v>
      </c>
      <c r="F42" t="s">
        <v>1388</v>
      </c>
      <c r="G42" t="s">
        <v>1389</v>
      </c>
      <c r="H42" t="s">
        <v>1390</v>
      </c>
      <c r="I42" t="s">
        <v>1391</v>
      </c>
      <c r="J42" t="s">
        <v>1392</v>
      </c>
      <c r="K42" t="s">
        <v>1393</v>
      </c>
      <c r="L42" t="s">
        <v>1394</v>
      </c>
      <c r="M42" t="s">
        <v>1395</v>
      </c>
      <c r="N42" t="s">
        <v>1396</v>
      </c>
      <c r="O42" t="s">
        <v>1397</v>
      </c>
      <c r="P42" t="s">
        <v>1398</v>
      </c>
      <c r="Q42" t="s">
        <v>1399</v>
      </c>
      <c r="R42" t="s">
        <v>1400</v>
      </c>
      <c r="S42" t="s">
        <v>1401</v>
      </c>
      <c r="T42" t="s">
        <v>1368</v>
      </c>
      <c r="U42" t="s">
        <v>1402</v>
      </c>
      <c r="V42" t="s">
        <v>1403</v>
      </c>
      <c r="W42" t="s">
        <v>1404</v>
      </c>
      <c r="X42" t="s">
        <v>1405</v>
      </c>
      <c r="Y42" t="s">
        <v>1406</v>
      </c>
      <c r="Z42" t="s">
        <v>1077</v>
      </c>
      <c r="AA42" t="s">
        <v>1407</v>
      </c>
      <c r="AE42" t="s">
        <v>1408</v>
      </c>
      <c r="AF42" t="s">
        <v>1409</v>
      </c>
      <c r="AJ42" t="s">
        <v>1410</v>
      </c>
    </row>
    <row r="43" spans="1:36">
      <c r="A43" t="s">
        <v>1411</v>
      </c>
      <c r="B43" t="s">
        <v>1412</v>
      </c>
      <c r="C43" t="s">
        <v>1413</v>
      </c>
      <c r="D43" t="s">
        <v>1414</v>
      </c>
      <c r="E43" t="s">
        <v>1415</v>
      </c>
      <c r="F43" t="s">
        <v>1416</v>
      </c>
      <c r="G43" t="s">
        <v>1417</v>
      </c>
      <c r="H43" t="s">
        <v>1418</v>
      </c>
      <c r="I43" t="s">
        <v>1419</v>
      </c>
      <c r="J43" t="s">
        <v>1420</v>
      </c>
      <c r="K43" t="s">
        <v>1421</v>
      </c>
      <c r="L43" t="s">
        <v>1165</v>
      </c>
      <c r="M43" t="s">
        <v>1422</v>
      </c>
      <c r="N43" t="s">
        <v>526</v>
      </c>
      <c r="O43" t="s">
        <v>1423</v>
      </c>
      <c r="P43" t="s">
        <v>1424</v>
      </c>
      <c r="Q43" t="s">
        <v>1425</v>
      </c>
      <c r="R43" t="s">
        <v>1426</v>
      </c>
      <c r="S43" t="s">
        <v>1427</v>
      </c>
      <c r="T43" t="s">
        <v>1428</v>
      </c>
      <c r="U43" t="s">
        <v>1429</v>
      </c>
      <c r="V43" t="s">
        <v>1430</v>
      </c>
      <c r="W43" t="s">
        <v>1431</v>
      </c>
      <c r="X43" t="s">
        <v>1432</v>
      </c>
      <c r="Y43" t="s">
        <v>1433</v>
      </c>
      <c r="Z43" t="s">
        <v>1434</v>
      </c>
      <c r="AA43" t="s">
        <v>1435</v>
      </c>
      <c r="AE43" t="s">
        <v>1436</v>
      </c>
      <c r="AJ43" t="s">
        <v>1437</v>
      </c>
    </row>
    <row r="44" spans="1:36">
      <c r="A44" t="s">
        <v>1438</v>
      </c>
      <c r="B44" t="s">
        <v>1439</v>
      </c>
      <c r="C44" t="s">
        <v>1440</v>
      </c>
      <c r="D44" t="s">
        <v>1441</v>
      </c>
      <c r="E44" t="s">
        <v>1442</v>
      </c>
      <c r="F44" t="s">
        <v>1443</v>
      </c>
      <c r="G44" t="s">
        <v>1444</v>
      </c>
      <c r="H44" t="s">
        <v>1445</v>
      </c>
      <c r="I44" t="s">
        <v>1446</v>
      </c>
      <c r="J44" t="s">
        <v>1447</v>
      </c>
      <c r="K44" t="s">
        <v>1448</v>
      </c>
      <c r="L44" t="s">
        <v>808</v>
      </c>
      <c r="M44" t="s">
        <v>801</v>
      </c>
      <c r="N44" t="s">
        <v>1449</v>
      </c>
      <c r="O44" t="s">
        <v>1450</v>
      </c>
      <c r="P44" t="s">
        <v>1451</v>
      </c>
      <c r="Q44" t="s">
        <v>1452</v>
      </c>
      <c r="R44" t="s">
        <v>1453</v>
      </c>
      <c r="S44" t="s">
        <v>1454</v>
      </c>
      <c r="T44" t="s">
        <v>1455</v>
      </c>
      <c r="U44" t="s">
        <v>1456</v>
      </c>
      <c r="V44" t="s">
        <v>1457</v>
      </c>
      <c r="W44" t="s">
        <v>1458</v>
      </c>
      <c r="X44" t="s">
        <v>1459</v>
      </c>
      <c r="Y44" t="s">
        <v>1460</v>
      </c>
      <c r="Z44" t="s">
        <v>1461</v>
      </c>
      <c r="AA44" t="s">
        <v>1462</v>
      </c>
      <c r="AE44" t="s">
        <v>1463</v>
      </c>
      <c r="AJ44" t="s">
        <v>1464</v>
      </c>
    </row>
    <row r="45" spans="1:36">
      <c r="A45" t="s">
        <v>1465</v>
      </c>
      <c r="B45" t="s">
        <v>1466</v>
      </c>
      <c r="C45" t="s">
        <v>1467</v>
      </c>
      <c r="D45" t="s">
        <v>1468</v>
      </c>
      <c r="E45" t="s">
        <v>1469</v>
      </c>
      <c r="F45" t="s">
        <v>1470</v>
      </c>
      <c r="G45" t="s">
        <v>1471</v>
      </c>
      <c r="H45" t="s">
        <v>1472</v>
      </c>
      <c r="I45" t="s">
        <v>1473</v>
      </c>
      <c r="J45" t="s">
        <v>1474</v>
      </c>
      <c r="K45" t="s">
        <v>1475</v>
      </c>
      <c r="L45" t="s">
        <v>1476</v>
      </c>
      <c r="M45" t="s">
        <v>1477</v>
      </c>
      <c r="N45" t="s">
        <v>1478</v>
      </c>
      <c r="O45" t="s">
        <v>1111</v>
      </c>
      <c r="P45" t="s">
        <v>1479</v>
      </c>
      <c r="Q45" t="s">
        <v>1480</v>
      </c>
      <c r="R45" t="s">
        <v>1481</v>
      </c>
      <c r="S45" t="s">
        <v>1482</v>
      </c>
      <c r="T45" t="s">
        <v>1483</v>
      </c>
      <c r="U45" t="s">
        <v>1484</v>
      </c>
      <c r="V45" t="s">
        <v>1485</v>
      </c>
      <c r="W45" t="s">
        <v>1486</v>
      </c>
      <c r="X45" t="s">
        <v>1487</v>
      </c>
      <c r="Y45" t="s">
        <v>1488</v>
      </c>
      <c r="Z45" t="s">
        <v>1489</v>
      </c>
      <c r="AA45" t="s">
        <v>1490</v>
      </c>
      <c r="AE45" t="s">
        <v>1491</v>
      </c>
      <c r="AJ45" t="s">
        <v>1492</v>
      </c>
    </row>
    <row r="46" spans="1:36">
      <c r="A46" t="s">
        <v>1493</v>
      </c>
      <c r="B46" t="s">
        <v>1494</v>
      </c>
      <c r="C46" t="s">
        <v>1495</v>
      </c>
      <c r="D46" t="s">
        <v>1496</v>
      </c>
      <c r="E46" t="s">
        <v>814</v>
      </c>
      <c r="F46" t="s">
        <v>1497</v>
      </c>
      <c r="G46" t="s">
        <v>1498</v>
      </c>
      <c r="H46" t="s">
        <v>1499</v>
      </c>
      <c r="I46" t="s">
        <v>1500</v>
      </c>
      <c r="J46" t="s">
        <v>1501</v>
      </c>
      <c r="K46" t="s">
        <v>1502</v>
      </c>
      <c r="L46" t="s">
        <v>1503</v>
      </c>
      <c r="M46" t="s">
        <v>1504</v>
      </c>
      <c r="N46" t="s">
        <v>1505</v>
      </c>
      <c r="O46" t="s">
        <v>1175</v>
      </c>
      <c r="P46" t="s">
        <v>1506</v>
      </c>
      <c r="Q46" t="s">
        <v>1507</v>
      </c>
      <c r="R46" t="s">
        <v>1508</v>
      </c>
      <c r="S46" t="s">
        <v>1379</v>
      </c>
      <c r="T46" t="s">
        <v>1509</v>
      </c>
      <c r="U46" t="s">
        <v>1510</v>
      </c>
      <c r="V46" t="s">
        <v>1511</v>
      </c>
      <c r="W46" t="s">
        <v>1512</v>
      </c>
      <c r="X46" t="s">
        <v>1513</v>
      </c>
      <c r="Y46" t="s">
        <v>1514</v>
      </c>
      <c r="Z46" t="s">
        <v>1515</v>
      </c>
      <c r="AA46" t="s">
        <v>1516</v>
      </c>
      <c r="AE46" t="s">
        <v>1505</v>
      </c>
      <c r="AJ46" t="s">
        <v>1517</v>
      </c>
    </row>
    <row r="47" spans="1:36">
      <c r="A47" t="s">
        <v>1518</v>
      </c>
      <c r="B47" t="s">
        <v>1519</v>
      </c>
      <c r="C47" t="s">
        <v>1520</v>
      </c>
      <c r="D47" t="s">
        <v>1148</v>
      </c>
      <c r="E47" t="s">
        <v>1521</v>
      </c>
      <c r="F47" t="s">
        <v>1522</v>
      </c>
      <c r="G47" t="s">
        <v>1523</v>
      </c>
      <c r="H47" t="s">
        <v>1524</v>
      </c>
      <c r="I47" t="s">
        <v>1525</v>
      </c>
      <c r="J47" t="s">
        <v>1526</v>
      </c>
      <c r="K47" t="s">
        <v>1527</v>
      </c>
      <c r="L47" t="s">
        <v>1528</v>
      </c>
      <c r="M47" t="s">
        <v>1356</v>
      </c>
      <c r="N47" t="s">
        <v>1529</v>
      </c>
      <c r="O47" t="s">
        <v>1530</v>
      </c>
      <c r="P47" t="s">
        <v>1531</v>
      </c>
      <c r="Q47" t="s">
        <v>1532</v>
      </c>
      <c r="R47" t="s">
        <v>1533</v>
      </c>
      <c r="S47" t="s">
        <v>1534</v>
      </c>
      <c r="T47" t="s">
        <v>1535</v>
      </c>
      <c r="U47" t="s">
        <v>1536</v>
      </c>
      <c r="V47" t="s">
        <v>1537</v>
      </c>
      <c r="W47" t="s">
        <v>1538</v>
      </c>
      <c r="X47" t="s">
        <v>1539</v>
      </c>
      <c r="Y47" t="s">
        <v>1540</v>
      </c>
      <c r="Z47" t="s">
        <v>1541</v>
      </c>
      <c r="AA47" t="s">
        <v>1542</v>
      </c>
      <c r="AE47" t="s">
        <v>1543</v>
      </c>
      <c r="AJ47" t="s">
        <v>1544</v>
      </c>
    </row>
    <row r="48" spans="1:36">
      <c r="A48" t="s">
        <v>1545</v>
      </c>
      <c r="B48" t="s">
        <v>1546</v>
      </c>
      <c r="C48" t="s">
        <v>1547</v>
      </c>
      <c r="D48" t="s">
        <v>1548</v>
      </c>
      <c r="E48" t="s">
        <v>1549</v>
      </c>
      <c r="F48" t="s">
        <v>1550</v>
      </c>
      <c r="G48" t="s">
        <v>1551</v>
      </c>
      <c r="H48" t="s">
        <v>1552</v>
      </c>
      <c r="I48" t="s">
        <v>1553</v>
      </c>
      <c r="J48" t="s">
        <v>1554</v>
      </c>
      <c r="K48" t="s">
        <v>1555</v>
      </c>
      <c r="L48" t="s">
        <v>1556</v>
      </c>
      <c r="M48" t="s">
        <v>1557</v>
      </c>
      <c r="N48" t="s">
        <v>1558</v>
      </c>
      <c r="O48" t="s">
        <v>545</v>
      </c>
      <c r="P48" t="s">
        <v>1559</v>
      </c>
      <c r="Q48" t="s">
        <v>1560</v>
      </c>
      <c r="R48" t="s">
        <v>1561</v>
      </c>
      <c r="S48" t="s">
        <v>1562</v>
      </c>
      <c r="T48" t="s">
        <v>1563</v>
      </c>
      <c r="U48" t="s">
        <v>1564</v>
      </c>
      <c r="V48" t="s">
        <v>1565</v>
      </c>
      <c r="W48" t="s">
        <v>1138</v>
      </c>
      <c r="X48" t="s">
        <v>1566</v>
      </c>
      <c r="Y48" t="s">
        <v>1567</v>
      </c>
      <c r="Z48" t="s">
        <v>1568</v>
      </c>
      <c r="AA48" t="s">
        <v>1569</v>
      </c>
      <c r="AE48" t="s">
        <v>1570</v>
      </c>
      <c r="AJ48" t="s">
        <v>1571</v>
      </c>
    </row>
    <row r="49" spans="1:36">
      <c r="A49" t="s">
        <v>1572</v>
      </c>
      <c r="B49" t="s">
        <v>1573</v>
      </c>
      <c r="C49" t="s">
        <v>1574</v>
      </c>
      <c r="D49" t="s">
        <v>1575</v>
      </c>
      <c r="E49" t="s">
        <v>1182</v>
      </c>
      <c r="F49" t="s">
        <v>1576</v>
      </c>
      <c r="G49" t="s">
        <v>1577</v>
      </c>
      <c r="H49" t="s">
        <v>1578</v>
      </c>
      <c r="I49" t="s">
        <v>850</v>
      </c>
      <c r="J49" t="s">
        <v>1579</v>
      </c>
      <c r="K49" t="s">
        <v>1580</v>
      </c>
      <c r="L49" t="s">
        <v>1581</v>
      </c>
      <c r="M49" t="s">
        <v>1582</v>
      </c>
      <c r="N49" t="s">
        <v>1583</v>
      </c>
      <c r="O49" t="s">
        <v>774</v>
      </c>
      <c r="P49" t="s">
        <v>1584</v>
      </c>
      <c r="Q49" t="s">
        <v>1585</v>
      </c>
      <c r="R49" t="s">
        <v>1586</v>
      </c>
      <c r="S49" t="s">
        <v>1587</v>
      </c>
      <c r="T49" t="s">
        <v>1588</v>
      </c>
      <c r="U49" t="s">
        <v>1589</v>
      </c>
      <c r="V49" t="s">
        <v>1590</v>
      </c>
      <c r="W49" t="s">
        <v>1591</v>
      </c>
      <c r="X49" t="s">
        <v>1592</v>
      </c>
      <c r="Y49" t="s">
        <v>1593</v>
      </c>
      <c r="Z49" t="s">
        <v>1594</v>
      </c>
      <c r="AA49" t="s">
        <v>1182</v>
      </c>
      <c r="AE49" t="s">
        <v>1595</v>
      </c>
      <c r="AJ49" t="s">
        <v>1596</v>
      </c>
    </row>
    <row r="50" spans="1:36">
      <c r="A50" t="s">
        <v>1597</v>
      </c>
      <c r="B50" t="s">
        <v>1598</v>
      </c>
      <c r="C50" t="s">
        <v>1599</v>
      </c>
      <c r="D50" t="s">
        <v>1600</v>
      </c>
      <c r="E50" t="s">
        <v>1601</v>
      </c>
      <c r="F50" t="s">
        <v>1602</v>
      </c>
      <c r="G50" t="s">
        <v>1603</v>
      </c>
      <c r="H50" t="s">
        <v>725</v>
      </c>
      <c r="I50" t="s">
        <v>1604</v>
      </c>
      <c r="J50" t="s">
        <v>1605</v>
      </c>
      <c r="K50" t="s">
        <v>1606</v>
      </c>
      <c r="L50" t="s">
        <v>1607</v>
      </c>
      <c r="M50" t="s">
        <v>1608</v>
      </c>
      <c r="N50" t="s">
        <v>1609</v>
      </c>
      <c r="O50" t="s">
        <v>1610</v>
      </c>
      <c r="P50" t="s">
        <v>1611</v>
      </c>
      <c r="Q50" t="s">
        <v>373</v>
      </c>
      <c r="R50" t="s">
        <v>1612</v>
      </c>
      <c r="S50" t="s">
        <v>1613</v>
      </c>
      <c r="T50" t="s">
        <v>1614</v>
      </c>
      <c r="U50" t="s">
        <v>1615</v>
      </c>
      <c r="V50" t="s">
        <v>1616</v>
      </c>
      <c r="W50" t="s">
        <v>1617</v>
      </c>
      <c r="X50" t="s">
        <v>1618</v>
      </c>
      <c r="Y50" t="s">
        <v>1619</v>
      </c>
      <c r="Z50" t="s">
        <v>1620</v>
      </c>
      <c r="AA50" t="s">
        <v>1621</v>
      </c>
      <c r="AE50" t="s">
        <v>1622</v>
      </c>
      <c r="AJ50" t="s">
        <v>1623</v>
      </c>
    </row>
    <row r="51" spans="1:36">
      <c r="A51" t="s">
        <v>1624</v>
      </c>
      <c r="B51" t="s">
        <v>1263</v>
      </c>
      <c r="C51" t="s">
        <v>1625</v>
      </c>
      <c r="D51" t="s">
        <v>1626</v>
      </c>
      <c r="E51" t="s">
        <v>1627</v>
      </c>
      <c r="F51" t="s">
        <v>1628</v>
      </c>
      <c r="G51" t="s">
        <v>1629</v>
      </c>
      <c r="H51" t="s">
        <v>1630</v>
      </c>
      <c r="I51" t="s">
        <v>1631</v>
      </c>
      <c r="J51" t="s">
        <v>1632</v>
      </c>
      <c r="K51" t="s">
        <v>1633</v>
      </c>
      <c r="L51" t="s">
        <v>1634</v>
      </c>
      <c r="M51" t="s">
        <v>1635</v>
      </c>
      <c r="N51" t="s">
        <v>1342</v>
      </c>
      <c r="O51" t="s">
        <v>1636</v>
      </c>
      <c r="P51" t="s">
        <v>1637</v>
      </c>
      <c r="Q51" t="s">
        <v>1638</v>
      </c>
      <c r="R51" t="s">
        <v>1639</v>
      </c>
      <c r="S51" t="s">
        <v>1640</v>
      </c>
      <c r="T51" t="s">
        <v>1641</v>
      </c>
      <c r="U51" t="s">
        <v>662</v>
      </c>
      <c r="V51" t="s">
        <v>1642</v>
      </c>
      <c r="W51" t="s">
        <v>1643</v>
      </c>
      <c r="X51" t="s">
        <v>1644</v>
      </c>
      <c r="Y51" t="s">
        <v>1645</v>
      </c>
      <c r="Z51" t="s">
        <v>1646</v>
      </c>
      <c r="AA51" t="s">
        <v>1647</v>
      </c>
      <c r="AE51" t="s">
        <v>1648</v>
      </c>
      <c r="AJ51" t="s">
        <v>1649</v>
      </c>
    </row>
    <row r="52" spans="1:36">
      <c r="A52" t="s">
        <v>1650</v>
      </c>
      <c r="B52" t="s">
        <v>1651</v>
      </c>
      <c r="C52" t="s">
        <v>1652</v>
      </c>
      <c r="D52" t="s">
        <v>1653</v>
      </c>
      <c r="E52" t="s">
        <v>1654</v>
      </c>
      <c r="F52" t="s">
        <v>1655</v>
      </c>
      <c r="G52" t="s">
        <v>1656</v>
      </c>
      <c r="H52" t="s">
        <v>1657</v>
      </c>
      <c r="I52" t="s">
        <v>1658</v>
      </c>
      <c r="J52" t="s">
        <v>1659</v>
      </c>
      <c r="K52" t="s">
        <v>1281</v>
      </c>
      <c r="L52" t="s">
        <v>1660</v>
      </c>
      <c r="N52" t="s">
        <v>1661</v>
      </c>
      <c r="O52" t="s">
        <v>1662</v>
      </c>
      <c r="P52" t="s">
        <v>1663</v>
      </c>
      <c r="Q52" t="s">
        <v>1664</v>
      </c>
      <c r="R52" t="s">
        <v>1665</v>
      </c>
      <c r="S52" t="s">
        <v>1578</v>
      </c>
      <c r="T52" t="s">
        <v>1666</v>
      </c>
      <c r="U52" t="s">
        <v>1667</v>
      </c>
      <c r="V52" t="s">
        <v>1668</v>
      </c>
      <c r="W52" t="s">
        <v>1669</v>
      </c>
      <c r="X52" t="s">
        <v>1670</v>
      </c>
      <c r="Y52" t="s">
        <v>1671</v>
      </c>
      <c r="Z52" t="s">
        <v>1290</v>
      </c>
      <c r="AA52" t="s">
        <v>1672</v>
      </c>
      <c r="AE52" t="s">
        <v>1673</v>
      </c>
      <c r="AJ52" t="s">
        <v>1504</v>
      </c>
    </row>
    <row r="53" spans="1:36">
      <c r="A53" t="s">
        <v>1674</v>
      </c>
      <c r="B53" t="s">
        <v>1675</v>
      </c>
      <c r="C53" t="s">
        <v>1254</v>
      </c>
      <c r="D53" t="s">
        <v>1676</v>
      </c>
      <c r="E53" t="s">
        <v>328</v>
      </c>
      <c r="F53" t="s">
        <v>1677</v>
      </c>
      <c r="G53" t="s">
        <v>1678</v>
      </c>
      <c r="H53" t="s">
        <v>1679</v>
      </c>
      <c r="I53" t="s">
        <v>1680</v>
      </c>
      <c r="J53" t="s">
        <v>1681</v>
      </c>
      <c r="K53" t="s">
        <v>1682</v>
      </c>
      <c r="L53" t="s">
        <v>1683</v>
      </c>
      <c r="N53" t="s">
        <v>1684</v>
      </c>
      <c r="O53" t="s">
        <v>1685</v>
      </c>
      <c r="P53" t="s">
        <v>1686</v>
      </c>
      <c r="Q53" t="s">
        <v>1687</v>
      </c>
      <c r="R53" t="s">
        <v>1688</v>
      </c>
      <c r="S53" t="s">
        <v>1689</v>
      </c>
      <c r="T53" t="s">
        <v>1690</v>
      </c>
      <c r="U53" t="s">
        <v>1691</v>
      </c>
      <c r="V53" t="s">
        <v>1692</v>
      </c>
      <c r="W53" t="s">
        <v>1693</v>
      </c>
      <c r="X53" t="s">
        <v>1694</v>
      </c>
      <c r="Y53" t="s">
        <v>1695</v>
      </c>
      <c r="Z53" t="s">
        <v>1696</v>
      </c>
      <c r="AA53" t="s">
        <v>1697</v>
      </c>
      <c r="AE53" t="s">
        <v>1698</v>
      </c>
      <c r="AJ53" t="s">
        <v>401</v>
      </c>
    </row>
    <row r="54" spans="1:36">
      <c r="A54" t="s">
        <v>1699</v>
      </c>
      <c r="B54" t="s">
        <v>1700</v>
      </c>
      <c r="C54" t="s">
        <v>1701</v>
      </c>
      <c r="D54" t="s">
        <v>1702</v>
      </c>
      <c r="E54" t="s">
        <v>1703</v>
      </c>
      <c r="F54" t="s">
        <v>1704</v>
      </c>
      <c r="G54" t="s">
        <v>1705</v>
      </c>
      <c r="H54" t="s">
        <v>1706</v>
      </c>
      <c r="I54" t="s">
        <v>1707</v>
      </c>
      <c r="J54" t="s">
        <v>1708</v>
      </c>
      <c r="K54" t="s">
        <v>927</v>
      </c>
      <c r="L54" t="s">
        <v>1709</v>
      </c>
      <c r="N54" t="s">
        <v>1710</v>
      </c>
      <c r="O54" t="s">
        <v>1711</v>
      </c>
      <c r="P54" t="s">
        <v>1712</v>
      </c>
      <c r="Q54" t="s">
        <v>1053</v>
      </c>
      <c r="R54" t="s">
        <v>1713</v>
      </c>
      <c r="S54" t="s">
        <v>1714</v>
      </c>
      <c r="T54" t="s">
        <v>1715</v>
      </c>
      <c r="U54" t="s">
        <v>1716</v>
      </c>
      <c r="V54" t="s">
        <v>1717</v>
      </c>
      <c r="W54" t="s">
        <v>1718</v>
      </c>
      <c r="X54" t="s">
        <v>1719</v>
      </c>
      <c r="Y54" t="s">
        <v>1720</v>
      </c>
      <c r="Z54" t="s">
        <v>1721</v>
      </c>
      <c r="AA54" t="s">
        <v>989</v>
      </c>
      <c r="AE54" t="s">
        <v>1722</v>
      </c>
      <c r="AJ54" t="s">
        <v>1723</v>
      </c>
    </row>
    <row r="55" spans="1:36">
      <c r="A55" t="s">
        <v>1724</v>
      </c>
      <c r="B55" t="s">
        <v>1725</v>
      </c>
      <c r="C55" t="s">
        <v>1726</v>
      </c>
      <c r="D55" t="s">
        <v>1727</v>
      </c>
      <c r="E55" t="s">
        <v>1728</v>
      </c>
      <c r="F55" t="s">
        <v>1729</v>
      </c>
      <c r="G55" t="s">
        <v>1730</v>
      </c>
      <c r="H55" t="s">
        <v>1731</v>
      </c>
      <c r="I55" t="s">
        <v>1732</v>
      </c>
      <c r="J55" t="s">
        <v>1733</v>
      </c>
      <c r="K55" t="s">
        <v>966</v>
      </c>
      <c r="L55" t="s">
        <v>1734</v>
      </c>
      <c r="N55" t="s">
        <v>1735</v>
      </c>
      <c r="O55" t="s">
        <v>1736</v>
      </c>
      <c r="P55" t="s">
        <v>1737</v>
      </c>
      <c r="Q55" t="s">
        <v>1738</v>
      </c>
      <c r="R55" t="s">
        <v>1739</v>
      </c>
      <c r="S55" t="s">
        <v>1740</v>
      </c>
      <c r="T55" t="s">
        <v>1741</v>
      </c>
      <c r="U55" t="s">
        <v>1742</v>
      </c>
      <c r="V55" t="s">
        <v>1743</v>
      </c>
      <c r="W55" t="s">
        <v>1744</v>
      </c>
      <c r="X55" t="s">
        <v>1745</v>
      </c>
      <c r="Y55" t="s">
        <v>1654</v>
      </c>
      <c r="Z55" t="s">
        <v>1746</v>
      </c>
      <c r="AA55" t="s">
        <v>1747</v>
      </c>
      <c r="AE55" t="s">
        <v>1748</v>
      </c>
      <c r="AJ55" t="s">
        <v>1749</v>
      </c>
    </row>
    <row r="56" spans="1:36">
      <c r="A56" t="s">
        <v>1750</v>
      </c>
      <c r="B56" t="s">
        <v>1751</v>
      </c>
      <c r="C56" t="s">
        <v>1752</v>
      </c>
      <c r="D56" t="s">
        <v>1753</v>
      </c>
      <c r="E56" t="s">
        <v>1754</v>
      </c>
      <c r="F56" t="s">
        <v>1755</v>
      </c>
      <c r="G56" t="s">
        <v>1756</v>
      </c>
      <c r="H56" t="s">
        <v>1757</v>
      </c>
      <c r="I56" t="s">
        <v>1758</v>
      </c>
      <c r="J56" t="s">
        <v>1759</v>
      </c>
      <c r="K56" t="s">
        <v>1760</v>
      </c>
      <c r="L56" t="s">
        <v>1761</v>
      </c>
      <c r="N56" t="s">
        <v>1762</v>
      </c>
      <c r="O56" t="s">
        <v>1763</v>
      </c>
      <c r="P56" t="s">
        <v>1764</v>
      </c>
      <c r="Q56" t="s">
        <v>1765</v>
      </c>
      <c r="R56" t="s">
        <v>1766</v>
      </c>
      <c r="S56" t="s">
        <v>1567</v>
      </c>
      <c r="T56" t="s">
        <v>1767</v>
      </c>
      <c r="U56" t="s">
        <v>1768</v>
      </c>
      <c r="V56" t="s">
        <v>1769</v>
      </c>
      <c r="W56" t="s">
        <v>428</v>
      </c>
      <c r="X56" t="s">
        <v>1770</v>
      </c>
      <c r="Y56" t="s">
        <v>1771</v>
      </c>
      <c r="Z56" t="s">
        <v>1772</v>
      </c>
      <c r="AA56" t="s">
        <v>1773</v>
      </c>
      <c r="AE56" t="s">
        <v>1774</v>
      </c>
    </row>
    <row r="57" spans="1:36">
      <c r="A57" t="s">
        <v>1775</v>
      </c>
      <c r="B57" t="s">
        <v>1776</v>
      </c>
      <c r="C57" t="s">
        <v>898</v>
      </c>
      <c r="D57" t="s">
        <v>1777</v>
      </c>
      <c r="E57" t="s">
        <v>1778</v>
      </c>
      <c r="F57" t="s">
        <v>1779</v>
      </c>
      <c r="G57" t="s">
        <v>1780</v>
      </c>
      <c r="H57" t="s">
        <v>1359</v>
      </c>
      <c r="I57" t="s">
        <v>1781</v>
      </c>
      <c r="J57" t="s">
        <v>726</v>
      </c>
      <c r="K57" t="s">
        <v>898</v>
      </c>
      <c r="L57" t="s">
        <v>886</v>
      </c>
      <c r="N57" t="s">
        <v>1782</v>
      </c>
      <c r="O57" t="s">
        <v>1783</v>
      </c>
      <c r="P57" t="s">
        <v>1784</v>
      </c>
      <c r="Q57" t="s">
        <v>1785</v>
      </c>
      <c r="R57" t="s">
        <v>1786</v>
      </c>
      <c r="S57" t="s">
        <v>1787</v>
      </c>
      <c r="T57" t="s">
        <v>725</v>
      </c>
      <c r="U57" t="s">
        <v>1788</v>
      </c>
      <c r="V57" t="s">
        <v>1789</v>
      </c>
      <c r="W57" t="s">
        <v>1790</v>
      </c>
      <c r="X57" t="s">
        <v>1791</v>
      </c>
      <c r="Y57" t="s">
        <v>1792</v>
      </c>
      <c r="Z57" t="s">
        <v>1177</v>
      </c>
      <c r="AA57" t="s">
        <v>1793</v>
      </c>
      <c r="AE57" t="s">
        <v>1794</v>
      </c>
    </row>
    <row r="58" spans="1:36">
      <c r="A58" t="s">
        <v>1795</v>
      </c>
      <c r="B58" t="s">
        <v>1796</v>
      </c>
      <c r="C58" t="s">
        <v>1797</v>
      </c>
      <c r="D58" t="s">
        <v>1798</v>
      </c>
      <c r="E58" t="s">
        <v>876</v>
      </c>
      <c r="F58" t="s">
        <v>1799</v>
      </c>
      <c r="G58" t="s">
        <v>1800</v>
      </c>
      <c r="H58" t="s">
        <v>1801</v>
      </c>
      <c r="I58" t="s">
        <v>1802</v>
      </c>
      <c r="J58" t="s">
        <v>1803</v>
      </c>
      <c r="K58" t="s">
        <v>977</v>
      </c>
      <c r="L58" t="s">
        <v>1804</v>
      </c>
      <c r="N58" t="s">
        <v>1805</v>
      </c>
      <c r="O58" t="s">
        <v>1806</v>
      </c>
      <c r="P58" t="s">
        <v>1807</v>
      </c>
      <c r="Q58" t="s">
        <v>1808</v>
      </c>
      <c r="R58" t="s">
        <v>1809</v>
      </c>
      <c r="S58" t="s">
        <v>1810</v>
      </c>
      <c r="T58" t="s">
        <v>1811</v>
      </c>
      <c r="U58" t="s">
        <v>1812</v>
      </c>
      <c r="V58" t="s">
        <v>1813</v>
      </c>
      <c r="W58" t="s">
        <v>1393</v>
      </c>
      <c r="X58" t="s">
        <v>1814</v>
      </c>
      <c r="Y58" t="s">
        <v>1815</v>
      </c>
      <c r="Z58" t="s">
        <v>1816</v>
      </c>
      <c r="AA58" t="s">
        <v>1817</v>
      </c>
      <c r="AE58" t="s">
        <v>1818</v>
      </c>
    </row>
    <row r="59" spans="1:36">
      <c r="A59" t="s">
        <v>1819</v>
      </c>
      <c r="B59" t="s">
        <v>1820</v>
      </c>
      <c r="C59" t="s">
        <v>1821</v>
      </c>
      <c r="D59" t="s">
        <v>1822</v>
      </c>
      <c r="E59" t="s">
        <v>1823</v>
      </c>
      <c r="F59" t="s">
        <v>1824</v>
      </c>
      <c r="G59" t="s">
        <v>1825</v>
      </c>
      <c r="H59" t="s">
        <v>1826</v>
      </c>
      <c r="I59" t="s">
        <v>1827</v>
      </c>
      <c r="J59" t="s">
        <v>1828</v>
      </c>
      <c r="K59" t="s">
        <v>725</v>
      </c>
      <c r="L59" t="s">
        <v>1829</v>
      </c>
      <c r="N59" t="s">
        <v>1830</v>
      </c>
      <c r="O59" t="s">
        <v>1831</v>
      </c>
      <c r="P59" t="s">
        <v>1832</v>
      </c>
      <c r="Q59" t="s">
        <v>848</v>
      </c>
      <c r="R59" t="s">
        <v>1833</v>
      </c>
      <c r="S59" t="s">
        <v>1834</v>
      </c>
      <c r="T59" t="s">
        <v>1835</v>
      </c>
      <c r="U59" t="s">
        <v>1836</v>
      </c>
      <c r="V59" t="s">
        <v>1837</v>
      </c>
      <c r="W59" t="s">
        <v>796</v>
      </c>
      <c r="X59" t="s">
        <v>1838</v>
      </c>
      <c r="Y59" t="s">
        <v>1839</v>
      </c>
      <c r="Z59" t="s">
        <v>1840</v>
      </c>
      <c r="AA59" t="s">
        <v>1841</v>
      </c>
      <c r="AE59" t="s">
        <v>1842</v>
      </c>
    </row>
    <row r="60" spans="1:36">
      <c r="A60" t="s">
        <v>1843</v>
      </c>
      <c r="B60" t="s">
        <v>1844</v>
      </c>
      <c r="C60" t="s">
        <v>977</v>
      </c>
      <c r="D60" t="s">
        <v>1845</v>
      </c>
      <c r="E60" t="s">
        <v>1846</v>
      </c>
      <c r="F60" t="s">
        <v>1847</v>
      </c>
      <c r="G60" t="s">
        <v>1848</v>
      </c>
      <c r="H60" t="s">
        <v>1849</v>
      </c>
      <c r="I60" t="s">
        <v>1850</v>
      </c>
      <c r="J60" t="s">
        <v>1851</v>
      </c>
      <c r="K60" t="s">
        <v>1852</v>
      </c>
      <c r="L60" t="s">
        <v>1853</v>
      </c>
      <c r="N60" t="s">
        <v>1854</v>
      </c>
      <c r="O60" t="s">
        <v>1855</v>
      </c>
      <c r="P60" t="s">
        <v>1856</v>
      </c>
      <c r="Q60" t="s">
        <v>1857</v>
      </c>
      <c r="R60" t="s">
        <v>1858</v>
      </c>
      <c r="S60" t="s">
        <v>1859</v>
      </c>
      <c r="T60" t="s">
        <v>1836</v>
      </c>
      <c r="U60" t="s">
        <v>1860</v>
      </c>
      <c r="V60" t="s">
        <v>1861</v>
      </c>
      <c r="W60" t="s">
        <v>1862</v>
      </c>
      <c r="X60" t="s">
        <v>1863</v>
      </c>
      <c r="Y60" t="s">
        <v>1864</v>
      </c>
      <c r="Z60" t="s">
        <v>1865</v>
      </c>
      <c r="AA60" t="s">
        <v>1866</v>
      </c>
      <c r="AE60" t="s">
        <v>1867</v>
      </c>
    </row>
    <row r="61" spans="1:36">
      <c r="A61" t="s">
        <v>1868</v>
      </c>
      <c r="B61" t="s">
        <v>1869</v>
      </c>
      <c r="C61" t="s">
        <v>1870</v>
      </c>
      <c r="D61" t="s">
        <v>1871</v>
      </c>
      <c r="E61" t="s">
        <v>1872</v>
      </c>
      <c r="F61" t="s">
        <v>1873</v>
      </c>
      <c r="G61" t="s">
        <v>1874</v>
      </c>
      <c r="H61" t="s">
        <v>1654</v>
      </c>
      <c r="I61" t="s">
        <v>1875</v>
      </c>
      <c r="J61" t="s">
        <v>1876</v>
      </c>
      <c r="K61" t="s">
        <v>1877</v>
      </c>
      <c r="L61" t="s">
        <v>1878</v>
      </c>
      <c r="N61" t="s">
        <v>1879</v>
      </c>
      <c r="O61" t="s">
        <v>1880</v>
      </c>
      <c r="P61" t="s">
        <v>1881</v>
      </c>
      <c r="Q61" t="s">
        <v>483</v>
      </c>
      <c r="R61" t="s">
        <v>1882</v>
      </c>
      <c r="S61" t="s">
        <v>1883</v>
      </c>
      <c r="T61" t="s">
        <v>1884</v>
      </c>
      <c r="U61" t="s">
        <v>1885</v>
      </c>
      <c r="V61" t="s">
        <v>1886</v>
      </c>
      <c r="W61" t="s">
        <v>1887</v>
      </c>
      <c r="X61" t="s">
        <v>1888</v>
      </c>
      <c r="Y61" t="s">
        <v>1889</v>
      </c>
      <c r="Z61" t="s">
        <v>1890</v>
      </c>
      <c r="AA61" t="s">
        <v>1891</v>
      </c>
      <c r="AE61" t="s">
        <v>1892</v>
      </c>
    </row>
    <row r="62" spans="1:36">
      <c r="A62" t="s">
        <v>1893</v>
      </c>
      <c r="B62" t="s">
        <v>1894</v>
      </c>
      <c r="C62" t="s">
        <v>725</v>
      </c>
      <c r="D62" t="s">
        <v>1895</v>
      </c>
      <c r="E62" t="s">
        <v>1896</v>
      </c>
      <c r="F62" t="s">
        <v>1897</v>
      </c>
      <c r="G62" t="s">
        <v>1898</v>
      </c>
      <c r="H62" t="s">
        <v>1899</v>
      </c>
      <c r="I62" t="s">
        <v>1900</v>
      </c>
      <c r="J62" t="s">
        <v>1901</v>
      </c>
      <c r="K62" t="s">
        <v>1902</v>
      </c>
      <c r="L62" t="s">
        <v>1903</v>
      </c>
      <c r="N62" t="s">
        <v>1904</v>
      </c>
      <c r="O62" t="s">
        <v>1905</v>
      </c>
      <c r="P62" t="s">
        <v>1906</v>
      </c>
      <c r="Q62" t="s">
        <v>1907</v>
      </c>
      <c r="R62" t="s">
        <v>1908</v>
      </c>
      <c r="S62" t="s">
        <v>1909</v>
      </c>
      <c r="T62" t="s">
        <v>1910</v>
      </c>
      <c r="U62" t="s">
        <v>1911</v>
      </c>
      <c r="V62" t="s">
        <v>1912</v>
      </c>
      <c r="W62" t="s">
        <v>1913</v>
      </c>
      <c r="X62" t="s">
        <v>1914</v>
      </c>
      <c r="Y62" t="s">
        <v>1915</v>
      </c>
      <c r="Z62" t="s">
        <v>1916</v>
      </c>
      <c r="AA62" t="s">
        <v>1917</v>
      </c>
      <c r="AE62" t="s">
        <v>1918</v>
      </c>
    </row>
    <row r="63" spans="1:36">
      <c r="A63" t="s">
        <v>1919</v>
      </c>
      <c r="B63" t="s">
        <v>1920</v>
      </c>
      <c r="C63" t="s">
        <v>1921</v>
      </c>
      <c r="D63" t="s">
        <v>1922</v>
      </c>
      <c r="E63" t="s">
        <v>1923</v>
      </c>
      <c r="F63" t="s">
        <v>1924</v>
      </c>
      <c r="G63" t="s">
        <v>1925</v>
      </c>
      <c r="H63" t="s">
        <v>1926</v>
      </c>
      <c r="I63" t="s">
        <v>928</v>
      </c>
      <c r="J63" t="s">
        <v>1927</v>
      </c>
      <c r="K63" t="s">
        <v>1928</v>
      </c>
      <c r="L63" t="s">
        <v>1929</v>
      </c>
      <c r="O63" t="s">
        <v>1930</v>
      </c>
      <c r="P63" t="s">
        <v>1931</v>
      </c>
      <c r="Q63" t="s">
        <v>875</v>
      </c>
      <c r="R63" t="s">
        <v>1932</v>
      </c>
      <c r="S63" t="s">
        <v>1792</v>
      </c>
      <c r="T63" t="s">
        <v>1933</v>
      </c>
      <c r="U63" t="s">
        <v>1934</v>
      </c>
      <c r="V63" t="s">
        <v>1935</v>
      </c>
      <c r="W63" t="s">
        <v>1936</v>
      </c>
      <c r="X63" t="s">
        <v>1937</v>
      </c>
      <c r="Y63" t="s">
        <v>1938</v>
      </c>
      <c r="Z63" t="s">
        <v>1939</v>
      </c>
      <c r="AA63" t="s">
        <v>1940</v>
      </c>
      <c r="AE63" t="s">
        <v>1941</v>
      </c>
    </row>
    <row r="64" spans="1:36">
      <c r="A64" t="s">
        <v>1942</v>
      </c>
      <c r="B64" t="s">
        <v>1943</v>
      </c>
      <c r="C64" t="s">
        <v>1852</v>
      </c>
      <c r="D64" t="s">
        <v>1944</v>
      </c>
      <c r="E64" t="s">
        <v>1945</v>
      </c>
      <c r="F64" t="s">
        <v>1426</v>
      </c>
      <c r="G64" t="s">
        <v>1220</v>
      </c>
      <c r="H64" t="s">
        <v>1946</v>
      </c>
      <c r="I64" t="s">
        <v>1947</v>
      </c>
      <c r="J64" t="s">
        <v>1948</v>
      </c>
      <c r="K64" t="s">
        <v>1949</v>
      </c>
      <c r="L64" t="s">
        <v>830</v>
      </c>
      <c r="O64" t="s">
        <v>1950</v>
      </c>
      <c r="P64" t="s">
        <v>1951</v>
      </c>
      <c r="Q64" t="s">
        <v>1952</v>
      </c>
      <c r="R64" t="s">
        <v>1953</v>
      </c>
      <c r="S64" t="s">
        <v>1954</v>
      </c>
      <c r="T64" t="s">
        <v>1955</v>
      </c>
      <c r="U64" t="s">
        <v>815</v>
      </c>
      <c r="V64" t="s">
        <v>1956</v>
      </c>
      <c r="W64" t="s">
        <v>990</v>
      </c>
      <c r="X64" t="s">
        <v>1957</v>
      </c>
      <c r="Y64" t="s">
        <v>1958</v>
      </c>
      <c r="Z64" t="s">
        <v>1959</v>
      </c>
      <c r="AA64" t="s">
        <v>1960</v>
      </c>
      <c r="AE64" t="s">
        <v>1961</v>
      </c>
    </row>
    <row r="65" spans="1:31">
      <c r="A65" t="s">
        <v>1962</v>
      </c>
      <c r="B65" t="s">
        <v>1963</v>
      </c>
      <c r="C65" t="s">
        <v>1964</v>
      </c>
      <c r="D65" t="s">
        <v>1965</v>
      </c>
      <c r="E65" t="s">
        <v>1966</v>
      </c>
      <c r="F65" t="s">
        <v>1967</v>
      </c>
      <c r="G65" t="s">
        <v>1968</v>
      </c>
      <c r="H65" t="s">
        <v>1969</v>
      </c>
      <c r="I65" t="s">
        <v>1970</v>
      </c>
      <c r="J65" t="s">
        <v>1971</v>
      </c>
      <c r="K65" t="s">
        <v>1972</v>
      </c>
      <c r="L65" t="s">
        <v>1973</v>
      </c>
      <c r="O65" t="s">
        <v>1974</v>
      </c>
      <c r="P65" t="s">
        <v>1342</v>
      </c>
      <c r="Q65" t="s">
        <v>1975</v>
      </c>
      <c r="R65" t="s">
        <v>1976</v>
      </c>
      <c r="S65" t="s">
        <v>1977</v>
      </c>
      <c r="T65" t="s">
        <v>1978</v>
      </c>
      <c r="U65" t="s">
        <v>1549</v>
      </c>
      <c r="V65" t="s">
        <v>1979</v>
      </c>
      <c r="W65" t="s">
        <v>1980</v>
      </c>
      <c r="X65" t="s">
        <v>1981</v>
      </c>
      <c r="Y65" t="s">
        <v>1982</v>
      </c>
      <c r="Z65" t="s">
        <v>1983</v>
      </c>
      <c r="AA65" t="s">
        <v>1984</v>
      </c>
      <c r="AE65" t="s">
        <v>1985</v>
      </c>
    </row>
    <row r="66" spans="1:31">
      <c r="A66" t="s">
        <v>1986</v>
      </c>
      <c r="B66" t="s">
        <v>1987</v>
      </c>
      <c r="C66" t="s">
        <v>1988</v>
      </c>
      <c r="D66" t="s">
        <v>1989</v>
      </c>
      <c r="E66" t="s">
        <v>1558</v>
      </c>
      <c r="F66" t="s">
        <v>1990</v>
      </c>
      <c r="G66" t="s">
        <v>1991</v>
      </c>
      <c r="H66" t="s">
        <v>1841</v>
      </c>
      <c r="I66" t="s">
        <v>982</v>
      </c>
      <c r="J66" t="s">
        <v>1379</v>
      </c>
      <c r="K66" t="s">
        <v>1992</v>
      </c>
      <c r="L66" t="s">
        <v>1993</v>
      </c>
      <c r="O66" t="s">
        <v>1994</v>
      </c>
      <c r="P66" t="s">
        <v>1995</v>
      </c>
      <c r="Q66" t="s">
        <v>467</v>
      </c>
      <c r="R66" t="s">
        <v>1987</v>
      </c>
      <c r="S66" t="s">
        <v>1996</v>
      </c>
      <c r="T66" t="s">
        <v>1997</v>
      </c>
      <c r="U66" t="s">
        <v>1998</v>
      </c>
      <c r="V66" t="s">
        <v>1999</v>
      </c>
      <c r="W66" t="s">
        <v>2000</v>
      </c>
      <c r="X66" t="s">
        <v>2001</v>
      </c>
      <c r="Y66" t="s">
        <v>2002</v>
      </c>
      <c r="Z66" t="s">
        <v>2003</v>
      </c>
      <c r="AA66" t="s">
        <v>2004</v>
      </c>
      <c r="AE66" t="s">
        <v>1906</v>
      </c>
    </row>
    <row r="67" spans="1:31">
      <c r="A67" t="s">
        <v>2005</v>
      </c>
      <c r="B67" t="s">
        <v>2006</v>
      </c>
      <c r="C67" t="s">
        <v>2007</v>
      </c>
      <c r="D67" t="s">
        <v>2008</v>
      </c>
      <c r="E67" t="s">
        <v>2009</v>
      </c>
      <c r="F67" t="s">
        <v>2010</v>
      </c>
      <c r="G67" t="s">
        <v>336</v>
      </c>
      <c r="H67" t="s">
        <v>1866</v>
      </c>
      <c r="I67" t="s">
        <v>2011</v>
      </c>
      <c r="J67" t="s">
        <v>2012</v>
      </c>
      <c r="K67" t="s">
        <v>2013</v>
      </c>
      <c r="L67" t="s">
        <v>2014</v>
      </c>
      <c r="O67" t="s">
        <v>2015</v>
      </c>
      <c r="P67" t="s">
        <v>2016</v>
      </c>
      <c r="Q67" t="s">
        <v>593</v>
      </c>
      <c r="R67" t="s">
        <v>2017</v>
      </c>
      <c r="S67" t="s">
        <v>2018</v>
      </c>
      <c r="T67" t="s">
        <v>2019</v>
      </c>
      <c r="U67" t="s">
        <v>2020</v>
      </c>
      <c r="V67" t="s">
        <v>2021</v>
      </c>
      <c r="W67" t="s">
        <v>2022</v>
      </c>
      <c r="X67" t="s">
        <v>2023</v>
      </c>
      <c r="Y67" t="s">
        <v>1092</v>
      </c>
      <c r="Z67" t="s">
        <v>2024</v>
      </c>
      <c r="AA67" t="s">
        <v>2025</v>
      </c>
      <c r="AE67" t="s">
        <v>2026</v>
      </c>
    </row>
    <row r="68" spans="1:31">
      <c r="A68" t="s">
        <v>2027</v>
      </c>
      <c r="B68" t="s">
        <v>558</v>
      </c>
      <c r="C68" t="s">
        <v>1386</v>
      </c>
      <c r="D68" t="s">
        <v>2028</v>
      </c>
      <c r="E68" t="s">
        <v>2029</v>
      </c>
      <c r="F68" t="s">
        <v>2030</v>
      </c>
      <c r="G68" t="s">
        <v>2031</v>
      </c>
      <c r="H68" t="s">
        <v>2032</v>
      </c>
      <c r="I68" t="s">
        <v>683</v>
      </c>
      <c r="J68" t="s">
        <v>2033</v>
      </c>
      <c r="K68" t="s">
        <v>2034</v>
      </c>
      <c r="L68" t="s">
        <v>2035</v>
      </c>
      <c r="O68" t="s">
        <v>815</v>
      </c>
      <c r="P68" t="s">
        <v>2036</v>
      </c>
      <c r="Q68" t="s">
        <v>2037</v>
      </c>
      <c r="R68" t="s">
        <v>2038</v>
      </c>
      <c r="S68" t="s">
        <v>2039</v>
      </c>
      <c r="T68" t="s">
        <v>2040</v>
      </c>
      <c r="U68" t="s">
        <v>2041</v>
      </c>
      <c r="V68" t="s">
        <v>2042</v>
      </c>
      <c r="W68" t="s">
        <v>815</v>
      </c>
      <c r="X68" t="s">
        <v>296</v>
      </c>
      <c r="Y68" t="s">
        <v>2043</v>
      </c>
      <c r="Z68" t="s">
        <v>662</v>
      </c>
      <c r="AA68" t="s">
        <v>2044</v>
      </c>
      <c r="AE68" t="s">
        <v>2045</v>
      </c>
    </row>
    <row r="69" spans="1:31">
      <c r="A69" t="s">
        <v>1624</v>
      </c>
      <c r="B69" t="s">
        <v>2046</v>
      </c>
      <c r="C69" t="s">
        <v>1439</v>
      </c>
      <c r="D69" t="s">
        <v>2047</v>
      </c>
      <c r="E69" t="s">
        <v>2048</v>
      </c>
      <c r="F69" t="s">
        <v>2049</v>
      </c>
      <c r="G69" t="s">
        <v>2050</v>
      </c>
      <c r="H69" t="s">
        <v>2051</v>
      </c>
      <c r="I69" t="s">
        <v>367</v>
      </c>
      <c r="J69" t="s">
        <v>2052</v>
      </c>
      <c r="K69" t="s">
        <v>1158</v>
      </c>
      <c r="L69" t="s">
        <v>2053</v>
      </c>
      <c r="O69" t="s">
        <v>2054</v>
      </c>
      <c r="P69" t="s">
        <v>2055</v>
      </c>
      <c r="Q69" t="s">
        <v>982</v>
      </c>
      <c r="R69" t="s">
        <v>2056</v>
      </c>
      <c r="S69" t="s">
        <v>2057</v>
      </c>
      <c r="T69" t="s">
        <v>1182</v>
      </c>
      <c r="U69" t="s">
        <v>2058</v>
      </c>
      <c r="V69" t="s">
        <v>634</v>
      </c>
      <c r="W69" t="s">
        <v>2059</v>
      </c>
      <c r="X69" t="s">
        <v>2060</v>
      </c>
      <c r="Y69" t="s">
        <v>2061</v>
      </c>
      <c r="Z69" t="s">
        <v>2062</v>
      </c>
      <c r="AA69" t="s">
        <v>2063</v>
      </c>
      <c r="AE69" t="s">
        <v>2064</v>
      </c>
    </row>
    <row r="70" spans="1:31">
      <c r="A70" t="s">
        <v>2065</v>
      </c>
      <c r="B70" t="s">
        <v>2066</v>
      </c>
      <c r="C70" t="s">
        <v>2067</v>
      </c>
      <c r="D70" t="s">
        <v>2006</v>
      </c>
      <c r="E70" t="s">
        <v>2068</v>
      </c>
      <c r="F70" t="s">
        <v>2069</v>
      </c>
      <c r="G70" t="s">
        <v>2070</v>
      </c>
      <c r="H70" t="s">
        <v>2071</v>
      </c>
      <c r="I70" t="s">
        <v>2072</v>
      </c>
      <c r="J70" t="s">
        <v>1613</v>
      </c>
      <c r="K70" t="s">
        <v>2073</v>
      </c>
      <c r="L70" t="s">
        <v>2074</v>
      </c>
      <c r="O70" t="s">
        <v>2075</v>
      </c>
      <c r="P70" t="s">
        <v>2076</v>
      </c>
      <c r="Q70" t="s">
        <v>1077</v>
      </c>
      <c r="R70" t="s">
        <v>2077</v>
      </c>
      <c r="S70" t="s">
        <v>2078</v>
      </c>
      <c r="T70" t="s">
        <v>2079</v>
      </c>
      <c r="U70" t="s">
        <v>2080</v>
      </c>
      <c r="V70" t="s">
        <v>2081</v>
      </c>
      <c r="W70" t="s">
        <v>2082</v>
      </c>
      <c r="X70" t="s">
        <v>2083</v>
      </c>
      <c r="Y70" t="s">
        <v>2084</v>
      </c>
      <c r="Z70" t="s">
        <v>2085</v>
      </c>
      <c r="AA70" t="s">
        <v>2086</v>
      </c>
      <c r="AE70" t="s">
        <v>2087</v>
      </c>
    </row>
    <row r="71" spans="1:31">
      <c r="A71" t="s">
        <v>2088</v>
      </c>
      <c r="B71" t="s">
        <v>2089</v>
      </c>
      <c r="C71" t="s">
        <v>2090</v>
      </c>
      <c r="D71" t="s">
        <v>2091</v>
      </c>
      <c r="E71" t="s">
        <v>2092</v>
      </c>
      <c r="F71" t="s">
        <v>2093</v>
      </c>
      <c r="G71" t="s">
        <v>2094</v>
      </c>
      <c r="H71" t="s">
        <v>2095</v>
      </c>
      <c r="I71" t="s">
        <v>2096</v>
      </c>
      <c r="J71" t="s">
        <v>2097</v>
      </c>
      <c r="K71" t="s">
        <v>2098</v>
      </c>
      <c r="L71" t="s">
        <v>988</v>
      </c>
      <c r="O71" t="s">
        <v>874</v>
      </c>
      <c r="P71" t="s">
        <v>2099</v>
      </c>
      <c r="Q71" t="s">
        <v>2100</v>
      </c>
      <c r="R71" t="s">
        <v>2101</v>
      </c>
      <c r="S71" t="s">
        <v>2102</v>
      </c>
      <c r="T71" t="s">
        <v>1771</v>
      </c>
      <c r="U71" t="s">
        <v>2103</v>
      </c>
      <c r="V71" t="s">
        <v>2104</v>
      </c>
      <c r="W71" t="s">
        <v>2105</v>
      </c>
      <c r="X71" t="s">
        <v>2106</v>
      </c>
      <c r="Y71" t="s">
        <v>2107</v>
      </c>
      <c r="Z71" t="s">
        <v>2108</v>
      </c>
      <c r="AA71" t="s">
        <v>2109</v>
      </c>
      <c r="AE71" t="s">
        <v>2110</v>
      </c>
    </row>
    <row r="72" spans="1:31">
      <c r="A72" t="s">
        <v>2111</v>
      </c>
      <c r="B72" t="s">
        <v>2112</v>
      </c>
      <c r="C72" t="s">
        <v>2113</v>
      </c>
      <c r="D72" t="s">
        <v>2066</v>
      </c>
      <c r="E72" t="s">
        <v>2114</v>
      </c>
      <c r="F72" t="s">
        <v>2115</v>
      </c>
      <c r="G72" t="s">
        <v>2116</v>
      </c>
      <c r="H72" t="s">
        <v>2117</v>
      </c>
      <c r="I72" t="s">
        <v>2118</v>
      </c>
      <c r="J72" t="s">
        <v>1335</v>
      </c>
      <c r="K72" t="s">
        <v>2119</v>
      </c>
      <c r="L72" t="s">
        <v>2120</v>
      </c>
      <c r="O72" t="s">
        <v>2121</v>
      </c>
      <c r="P72" t="s">
        <v>2122</v>
      </c>
      <c r="Q72" t="s">
        <v>2123</v>
      </c>
      <c r="R72" t="s">
        <v>2124</v>
      </c>
      <c r="S72" t="s">
        <v>2125</v>
      </c>
      <c r="T72" t="s">
        <v>1651</v>
      </c>
      <c r="U72" t="s">
        <v>2126</v>
      </c>
      <c r="V72" t="s">
        <v>582</v>
      </c>
      <c r="W72" t="s">
        <v>662</v>
      </c>
      <c r="X72" t="s">
        <v>2127</v>
      </c>
      <c r="Y72" t="s">
        <v>2128</v>
      </c>
      <c r="Z72" t="s">
        <v>2129</v>
      </c>
      <c r="AA72" t="s">
        <v>2130</v>
      </c>
      <c r="AE72" t="s">
        <v>2131</v>
      </c>
    </row>
    <row r="73" spans="1:31">
      <c r="A73" t="s">
        <v>2132</v>
      </c>
      <c r="B73" t="s">
        <v>2133</v>
      </c>
      <c r="C73" t="s">
        <v>2134</v>
      </c>
      <c r="D73" t="s">
        <v>2135</v>
      </c>
      <c r="E73" t="s">
        <v>2136</v>
      </c>
      <c r="F73" t="s">
        <v>2137</v>
      </c>
      <c r="G73" t="s">
        <v>2138</v>
      </c>
      <c r="H73" t="s">
        <v>1048</v>
      </c>
      <c r="I73" t="s">
        <v>2139</v>
      </c>
      <c r="J73" t="s">
        <v>2140</v>
      </c>
      <c r="K73" t="s">
        <v>2141</v>
      </c>
      <c r="L73" t="s">
        <v>1015</v>
      </c>
      <c r="O73" t="s">
        <v>1015</v>
      </c>
      <c r="P73" t="s">
        <v>1422</v>
      </c>
      <c r="Q73" t="s">
        <v>2142</v>
      </c>
      <c r="R73" t="s">
        <v>2143</v>
      </c>
      <c r="S73" t="s">
        <v>2144</v>
      </c>
      <c r="T73" t="s">
        <v>2145</v>
      </c>
      <c r="U73" t="s">
        <v>2146</v>
      </c>
      <c r="V73" t="s">
        <v>578</v>
      </c>
      <c r="W73" t="s">
        <v>2147</v>
      </c>
      <c r="X73" t="s">
        <v>345</v>
      </c>
      <c r="Y73" t="s">
        <v>1987</v>
      </c>
      <c r="Z73" t="s">
        <v>2148</v>
      </c>
      <c r="AA73" t="s">
        <v>2149</v>
      </c>
      <c r="AE73" t="s">
        <v>2150</v>
      </c>
    </row>
    <row r="74" spans="1:31">
      <c r="A74" t="s">
        <v>2151</v>
      </c>
      <c r="B74" t="s">
        <v>2152</v>
      </c>
      <c r="C74" t="s">
        <v>1575</v>
      </c>
      <c r="D74" t="s">
        <v>1583</v>
      </c>
      <c r="E74" t="s">
        <v>2153</v>
      </c>
      <c r="F74" t="s">
        <v>1092</v>
      </c>
      <c r="G74" t="s">
        <v>2154</v>
      </c>
      <c r="H74" t="s">
        <v>2155</v>
      </c>
      <c r="I74" t="s">
        <v>2156</v>
      </c>
      <c r="J74" t="s">
        <v>2157</v>
      </c>
      <c r="K74" t="s">
        <v>2158</v>
      </c>
      <c r="L74" t="s">
        <v>2159</v>
      </c>
      <c r="O74" t="s">
        <v>2160</v>
      </c>
      <c r="P74" t="s">
        <v>2161</v>
      </c>
      <c r="Q74" t="s">
        <v>2162</v>
      </c>
      <c r="R74" t="s">
        <v>2163</v>
      </c>
      <c r="S74" t="s">
        <v>1889</v>
      </c>
      <c r="T74" t="s">
        <v>2164</v>
      </c>
      <c r="U74" t="s">
        <v>2165</v>
      </c>
      <c r="V74" t="s">
        <v>2166</v>
      </c>
      <c r="W74" t="s">
        <v>927</v>
      </c>
      <c r="X74" t="s">
        <v>2167</v>
      </c>
      <c r="Y74" t="s">
        <v>2168</v>
      </c>
      <c r="Z74" t="s">
        <v>2169</v>
      </c>
      <c r="AA74" t="s">
        <v>2170</v>
      </c>
      <c r="AE74" t="s">
        <v>2171</v>
      </c>
    </row>
    <row r="75" spans="1:31">
      <c r="A75" t="s">
        <v>2172</v>
      </c>
      <c r="B75" t="s">
        <v>2173</v>
      </c>
      <c r="C75" t="s">
        <v>2174</v>
      </c>
      <c r="D75" t="s">
        <v>2175</v>
      </c>
      <c r="E75" t="s">
        <v>2176</v>
      </c>
      <c r="F75" t="s">
        <v>2177</v>
      </c>
      <c r="G75" t="s">
        <v>2178</v>
      </c>
      <c r="H75" t="s">
        <v>2063</v>
      </c>
      <c r="I75" t="s">
        <v>2179</v>
      </c>
      <c r="J75" t="s">
        <v>1852</v>
      </c>
      <c r="K75" t="s">
        <v>2180</v>
      </c>
      <c r="L75" t="s">
        <v>1285</v>
      </c>
      <c r="O75" t="s">
        <v>2181</v>
      </c>
      <c r="P75" t="s">
        <v>2182</v>
      </c>
      <c r="Q75" t="s">
        <v>2183</v>
      </c>
      <c r="R75" t="s">
        <v>2184</v>
      </c>
      <c r="S75" t="s">
        <v>2185</v>
      </c>
      <c r="T75" t="s">
        <v>2186</v>
      </c>
      <c r="U75" t="s">
        <v>2187</v>
      </c>
      <c r="V75" t="s">
        <v>2188</v>
      </c>
      <c r="W75" t="s">
        <v>2189</v>
      </c>
      <c r="X75" t="s">
        <v>2190</v>
      </c>
      <c r="Y75" t="s">
        <v>2191</v>
      </c>
      <c r="Z75" t="s">
        <v>1302</v>
      </c>
      <c r="AA75" t="s">
        <v>2192</v>
      </c>
      <c r="AE75" t="s">
        <v>2193</v>
      </c>
    </row>
    <row r="76" spans="1:31">
      <c r="A76" t="s">
        <v>2194</v>
      </c>
      <c r="B76" t="s">
        <v>2195</v>
      </c>
      <c r="C76" t="s">
        <v>2196</v>
      </c>
      <c r="D76" t="s">
        <v>2197</v>
      </c>
      <c r="E76" t="s">
        <v>2198</v>
      </c>
      <c r="F76" t="s">
        <v>2071</v>
      </c>
      <c r="G76" t="s">
        <v>2199</v>
      </c>
      <c r="H76" t="s">
        <v>2200</v>
      </c>
      <c r="I76" t="s">
        <v>2201</v>
      </c>
      <c r="J76" t="s">
        <v>2202</v>
      </c>
      <c r="K76" t="s">
        <v>2203</v>
      </c>
      <c r="L76" t="s">
        <v>1255</v>
      </c>
      <c r="O76" t="s">
        <v>2204</v>
      </c>
      <c r="P76" t="s">
        <v>2205</v>
      </c>
      <c r="Q76" t="s">
        <v>2206</v>
      </c>
      <c r="R76" t="s">
        <v>2207</v>
      </c>
      <c r="S76" t="s">
        <v>2208</v>
      </c>
      <c r="T76" t="s">
        <v>1839</v>
      </c>
      <c r="U76" t="s">
        <v>2209</v>
      </c>
      <c r="V76" t="s">
        <v>2210</v>
      </c>
      <c r="W76" t="s">
        <v>2211</v>
      </c>
      <c r="X76" t="s">
        <v>605</v>
      </c>
      <c r="Y76" t="s">
        <v>2212</v>
      </c>
      <c r="Z76" t="s">
        <v>2213</v>
      </c>
      <c r="AA76" t="s">
        <v>2214</v>
      </c>
      <c r="AE76" t="s">
        <v>2215</v>
      </c>
    </row>
    <row r="77" spans="1:31">
      <c r="A77" t="s">
        <v>2216</v>
      </c>
      <c r="B77" t="s">
        <v>2217</v>
      </c>
      <c r="C77" t="s">
        <v>2218</v>
      </c>
      <c r="D77" t="s">
        <v>1986</v>
      </c>
      <c r="E77" t="s">
        <v>2219</v>
      </c>
      <c r="F77" t="s">
        <v>2095</v>
      </c>
      <c r="G77" t="s">
        <v>2220</v>
      </c>
      <c r="H77" t="s">
        <v>1987</v>
      </c>
      <c r="I77" t="s">
        <v>2221</v>
      </c>
      <c r="J77" t="s">
        <v>2222</v>
      </c>
      <c r="K77" t="s">
        <v>1839</v>
      </c>
      <c r="L77" t="s">
        <v>1797</v>
      </c>
      <c r="O77" t="s">
        <v>2223</v>
      </c>
      <c r="P77" t="s">
        <v>2224</v>
      </c>
      <c r="Q77" t="s">
        <v>2225</v>
      </c>
      <c r="R77" t="s">
        <v>2226</v>
      </c>
      <c r="S77" t="s">
        <v>1092</v>
      </c>
      <c r="T77" t="s">
        <v>2227</v>
      </c>
      <c r="U77" t="s">
        <v>2228</v>
      </c>
      <c r="V77" t="s">
        <v>2229</v>
      </c>
      <c r="W77" t="s">
        <v>2230</v>
      </c>
      <c r="X77" t="s">
        <v>2231</v>
      </c>
      <c r="Y77" t="s">
        <v>2232</v>
      </c>
      <c r="Z77" t="s">
        <v>2233</v>
      </c>
      <c r="AA77" t="s">
        <v>2234</v>
      </c>
    </row>
    <row r="78" spans="1:31">
      <c r="A78" t="s">
        <v>2235</v>
      </c>
      <c r="B78" t="s">
        <v>2236</v>
      </c>
      <c r="C78" t="s">
        <v>1481</v>
      </c>
      <c r="D78" t="s">
        <v>2237</v>
      </c>
      <c r="E78" t="s">
        <v>2238</v>
      </c>
      <c r="F78" t="s">
        <v>2239</v>
      </c>
      <c r="G78" t="s">
        <v>2240</v>
      </c>
      <c r="H78" t="s">
        <v>2241</v>
      </c>
      <c r="I78" t="s">
        <v>2242</v>
      </c>
      <c r="J78" t="s">
        <v>2243</v>
      </c>
      <c r="K78" t="s">
        <v>2244</v>
      </c>
      <c r="L78" t="s">
        <v>2245</v>
      </c>
      <c r="O78" t="s">
        <v>2246</v>
      </c>
      <c r="Q78" t="s">
        <v>2247</v>
      </c>
      <c r="R78" t="s">
        <v>2248</v>
      </c>
      <c r="S78" t="s">
        <v>2249</v>
      </c>
      <c r="T78" t="s">
        <v>2250</v>
      </c>
      <c r="U78" t="s">
        <v>2251</v>
      </c>
      <c r="V78" t="s">
        <v>2252</v>
      </c>
      <c r="W78" t="s">
        <v>2253</v>
      </c>
      <c r="X78" t="s">
        <v>2254</v>
      </c>
      <c r="Y78" t="s">
        <v>2255</v>
      </c>
      <c r="Z78" t="s">
        <v>1443</v>
      </c>
      <c r="AA78" t="s">
        <v>2256</v>
      </c>
    </row>
    <row r="79" spans="1:31">
      <c r="A79" t="s">
        <v>2257</v>
      </c>
      <c r="B79" t="s">
        <v>2258</v>
      </c>
      <c r="C79" t="s">
        <v>2259</v>
      </c>
      <c r="D79" t="s">
        <v>2260</v>
      </c>
      <c r="E79" t="s">
        <v>2261</v>
      </c>
      <c r="F79" t="s">
        <v>2262</v>
      </c>
      <c r="G79" t="s">
        <v>2263</v>
      </c>
      <c r="H79" t="s">
        <v>1775</v>
      </c>
      <c r="I79" t="s">
        <v>2264</v>
      </c>
      <c r="J79" t="s">
        <v>2265</v>
      </c>
      <c r="K79" t="s">
        <v>2266</v>
      </c>
      <c r="L79" t="s">
        <v>2267</v>
      </c>
      <c r="O79" t="s">
        <v>898</v>
      </c>
      <c r="Q79" t="s">
        <v>2268</v>
      </c>
      <c r="R79" t="s">
        <v>2269</v>
      </c>
      <c r="S79" t="s">
        <v>2270</v>
      </c>
      <c r="T79" t="s">
        <v>2271</v>
      </c>
      <c r="U79" t="s">
        <v>2272</v>
      </c>
      <c r="V79" t="s">
        <v>2273</v>
      </c>
      <c r="W79" t="s">
        <v>2274</v>
      </c>
      <c r="X79" t="s">
        <v>2275</v>
      </c>
      <c r="Y79" t="s">
        <v>2276</v>
      </c>
      <c r="Z79" t="s">
        <v>2277</v>
      </c>
      <c r="AA79" t="s">
        <v>2278</v>
      </c>
    </row>
    <row r="80" spans="1:31">
      <c r="A80" t="s">
        <v>2279</v>
      </c>
      <c r="B80" t="s">
        <v>2280</v>
      </c>
      <c r="C80" t="s">
        <v>989</v>
      </c>
      <c r="D80" t="s">
        <v>2281</v>
      </c>
      <c r="E80" t="s">
        <v>2282</v>
      </c>
      <c r="F80" t="s">
        <v>2283</v>
      </c>
      <c r="G80" t="s">
        <v>2187</v>
      </c>
      <c r="H80" t="s">
        <v>2192</v>
      </c>
      <c r="I80" t="s">
        <v>2284</v>
      </c>
      <c r="J80" t="s">
        <v>1276</v>
      </c>
      <c r="K80" t="s">
        <v>2285</v>
      </c>
      <c r="L80" t="s">
        <v>2286</v>
      </c>
      <c r="O80" t="s">
        <v>2287</v>
      </c>
      <c r="Q80" t="s">
        <v>2288</v>
      </c>
      <c r="R80" t="s">
        <v>2289</v>
      </c>
      <c r="S80" t="s">
        <v>2209</v>
      </c>
      <c r="T80" t="s">
        <v>2290</v>
      </c>
      <c r="U80" t="s">
        <v>2291</v>
      </c>
      <c r="V80" t="s">
        <v>2292</v>
      </c>
      <c r="W80" t="s">
        <v>2293</v>
      </c>
      <c r="X80" t="s">
        <v>2294</v>
      </c>
      <c r="Y80" t="s">
        <v>2295</v>
      </c>
      <c r="Z80" t="s">
        <v>2296</v>
      </c>
      <c r="AA80" t="s">
        <v>2297</v>
      </c>
    </row>
    <row r="81" spans="1:27">
      <c r="A81" t="s">
        <v>2298</v>
      </c>
      <c r="B81" t="s">
        <v>2299</v>
      </c>
      <c r="C81" t="s">
        <v>1753</v>
      </c>
      <c r="D81" t="s">
        <v>2300</v>
      </c>
      <c r="E81" t="s">
        <v>2301</v>
      </c>
      <c r="F81" t="s">
        <v>2302</v>
      </c>
      <c r="G81" t="s">
        <v>1872</v>
      </c>
      <c r="H81" t="s">
        <v>2303</v>
      </c>
      <c r="I81" t="s">
        <v>2304</v>
      </c>
      <c r="J81" t="s">
        <v>2305</v>
      </c>
      <c r="K81" t="s">
        <v>2306</v>
      </c>
      <c r="L81" t="s">
        <v>2307</v>
      </c>
      <c r="O81" t="s">
        <v>2308</v>
      </c>
      <c r="Q81" t="s">
        <v>2309</v>
      </c>
      <c r="R81" t="s">
        <v>2310</v>
      </c>
      <c r="S81" t="s">
        <v>2311</v>
      </c>
      <c r="T81" t="s">
        <v>2312</v>
      </c>
      <c r="U81" t="s">
        <v>2313</v>
      </c>
      <c r="V81" t="s">
        <v>2314</v>
      </c>
      <c r="W81" t="s">
        <v>2315</v>
      </c>
      <c r="X81" t="s">
        <v>2316</v>
      </c>
      <c r="Y81" t="s">
        <v>2317</v>
      </c>
      <c r="Z81" t="s">
        <v>2318</v>
      </c>
      <c r="AA81" t="s">
        <v>2319</v>
      </c>
    </row>
    <row r="82" spans="1:27">
      <c r="A82" t="s">
        <v>2320</v>
      </c>
      <c r="B82" t="s">
        <v>2321</v>
      </c>
      <c r="C82" t="s">
        <v>2322</v>
      </c>
      <c r="D82" t="s">
        <v>2323</v>
      </c>
      <c r="E82" t="s">
        <v>2324</v>
      </c>
      <c r="F82" t="s">
        <v>558</v>
      </c>
      <c r="G82" t="s">
        <v>2325</v>
      </c>
      <c r="H82" t="s">
        <v>2326</v>
      </c>
      <c r="I82" t="s">
        <v>2327</v>
      </c>
      <c r="J82" t="s">
        <v>2328</v>
      </c>
      <c r="K82" t="s">
        <v>2329</v>
      </c>
      <c r="L82" t="s">
        <v>2328</v>
      </c>
      <c r="O82" t="s">
        <v>2330</v>
      </c>
      <c r="Q82" t="s">
        <v>2331</v>
      </c>
      <c r="R82" t="s">
        <v>2332</v>
      </c>
      <c r="S82" t="s">
        <v>2333</v>
      </c>
      <c r="T82" t="s">
        <v>2334</v>
      </c>
      <c r="U82" t="s">
        <v>2335</v>
      </c>
      <c r="V82" t="s">
        <v>2336</v>
      </c>
      <c r="W82" t="s">
        <v>2202</v>
      </c>
      <c r="X82" t="s">
        <v>422</v>
      </c>
      <c r="Y82" t="s">
        <v>2337</v>
      </c>
      <c r="Z82" t="s">
        <v>2338</v>
      </c>
      <c r="AA82" t="s">
        <v>2339</v>
      </c>
    </row>
    <row r="83" spans="1:27">
      <c r="A83" t="s">
        <v>2340</v>
      </c>
      <c r="B83" t="s">
        <v>2341</v>
      </c>
      <c r="C83" t="s">
        <v>2342</v>
      </c>
      <c r="D83" t="s">
        <v>2343</v>
      </c>
      <c r="E83" t="s">
        <v>2344</v>
      </c>
      <c r="F83" t="s">
        <v>2345</v>
      </c>
      <c r="G83" t="s">
        <v>2346</v>
      </c>
      <c r="H83" t="s">
        <v>1078</v>
      </c>
      <c r="I83" t="s">
        <v>2347</v>
      </c>
      <c r="J83" t="s">
        <v>2348</v>
      </c>
      <c r="K83" t="s">
        <v>2349</v>
      </c>
      <c r="L83" t="s">
        <v>2350</v>
      </c>
      <c r="O83" t="s">
        <v>2351</v>
      </c>
      <c r="Q83" t="s">
        <v>545</v>
      </c>
      <c r="R83" t="s">
        <v>2352</v>
      </c>
      <c r="S83" t="s">
        <v>2353</v>
      </c>
      <c r="T83" t="s">
        <v>2354</v>
      </c>
      <c r="U83" t="s">
        <v>2355</v>
      </c>
      <c r="V83" t="s">
        <v>2356</v>
      </c>
      <c r="W83" t="s">
        <v>2357</v>
      </c>
      <c r="X83" t="s">
        <v>2358</v>
      </c>
      <c r="Y83" t="s">
        <v>2359</v>
      </c>
      <c r="Z83" t="s">
        <v>2360</v>
      </c>
      <c r="AA83" t="s">
        <v>2361</v>
      </c>
    </row>
    <row r="84" spans="1:27">
      <c r="A84" t="s">
        <v>2362</v>
      </c>
      <c r="B84" t="s">
        <v>2363</v>
      </c>
      <c r="C84" t="s">
        <v>2154</v>
      </c>
      <c r="D84" t="s">
        <v>2364</v>
      </c>
      <c r="E84" t="s">
        <v>2365</v>
      </c>
      <c r="F84" t="s">
        <v>2366</v>
      </c>
      <c r="G84" t="s">
        <v>773</v>
      </c>
      <c r="H84" t="s">
        <v>2367</v>
      </c>
      <c r="I84" t="s">
        <v>2368</v>
      </c>
      <c r="J84" t="s">
        <v>2369</v>
      </c>
      <c r="K84" t="s">
        <v>2370</v>
      </c>
      <c r="L84" t="s">
        <v>2371</v>
      </c>
      <c r="O84" t="s">
        <v>2372</v>
      </c>
      <c r="Q84" t="s">
        <v>837</v>
      </c>
      <c r="R84" t="s">
        <v>2373</v>
      </c>
      <c r="S84" t="s">
        <v>2374</v>
      </c>
      <c r="T84" t="s">
        <v>2375</v>
      </c>
      <c r="U84" t="s">
        <v>2376</v>
      </c>
      <c r="V84" t="s">
        <v>2377</v>
      </c>
      <c r="W84" t="s">
        <v>2378</v>
      </c>
      <c r="X84" t="s">
        <v>2379</v>
      </c>
      <c r="Y84" t="s">
        <v>2380</v>
      </c>
      <c r="Z84" t="s">
        <v>2381</v>
      </c>
      <c r="AA84" t="s">
        <v>2382</v>
      </c>
    </row>
    <row r="85" spans="1:27">
      <c r="A85" t="s">
        <v>2383</v>
      </c>
      <c r="B85" t="s">
        <v>1951</v>
      </c>
      <c r="C85" t="s">
        <v>2384</v>
      </c>
      <c r="D85" t="s">
        <v>2385</v>
      </c>
      <c r="E85" t="s">
        <v>2386</v>
      </c>
      <c r="F85" t="s">
        <v>2387</v>
      </c>
      <c r="G85" t="s">
        <v>2388</v>
      </c>
      <c r="H85" t="s">
        <v>2389</v>
      </c>
      <c r="I85" t="s">
        <v>2390</v>
      </c>
      <c r="J85" t="s">
        <v>2391</v>
      </c>
      <c r="K85" t="s">
        <v>2392</v>
      </c>
      <c r="L85" t="s">
        <v>2393</v>
      </c>
      <c r="O85" t="s">
        <v>977</v>
      </c>
      <c r="Q85" t="s">
        <v>1556</v>
      </c>
      <c r="R85" t="s">
        <v>2394</v>
      </c>
      <c r="S85" t="s">
        <v>2395</v>
      </c>
      <c r="T85" t="s">
        <v>2396</v>
      </c>
      <c r="U85" t="s">
        <v>2397</v>
      </c>
      <c r="V85" t="s">
        <v>2398</v>
      </c>
      <c r="W85" t="s">
        <v>938</v>
      </c>
      <c r="X85" t="s">
        <v>2399</v>
      </c>
      <c r="Y85" t="s">
        <v>2400</v>
      </c>
      <c r="Z85" t="s">
        <v>2401</v>
      </c>
      <c r="AA85" t="s">
        <v>1854</v>
      </c>
    </row>
    <row r="86" spans="1:27">
      <c r="A86" t="s">
        <v>2402</v>
      </c>
      <c r="B86" t="s">
        <v>2403</v>
      </c>
      <c r="C86" t="s">
        <v>2404</v>
      </c>
      <c r="D86" t="s">
        <v>2405</v>
      </c>
      <c r="E86" t="s">
        <v>2406</v>
      </c>
      <c r="F86" t="s">
        <v>2407</v>
      </c>
      <c r="G86" t="s">
        <v>2408</v>
      </c>
      <c r="H86" t="s">
        <v>2409</v>
      </c>
      <c r="I86" t="s">
        <v>2410</v>
      </c>
      <c r="J86" t="s">
        <v>2411</v>
      </c>
      <c r="K86" t="s">
        <v>2412</v>
      </c>
      <c r="L86" t="s">
        <v>2413</v>
      </c>
      <c r="O86" t="s">
        <v>1852</v>
      </c>
      <c r="Q86" t="s">
        <v>2414</v>
      </c>
      <c r="R86" t="s">
        <v>2415</v>
      </c>
      <c r="S86" t="s">
        <v>1002</v>
      </c>
      <c r="T86" t="s">
        <v>2416</v>
      </c>
      <c r="U86" t="s">
        <v>1987</v>
      </c>
      <c r="V86" t="s">
        <v>2417</v>
      </c>
      <c r="W86" t="s">
        <v>2418</v>
      </c>
      <c r="X86" t="s">
        <v>2419</v>
      </c>
      <c r="Y86" t="s">
        <v>2420</v>
      </c>
      <c r="Z86" t="s">
        <v>2421</v>
      </c>
      <c r="AA86" t="s">
        <v>2422</v>
      </c>
    </row>
    <row r="87" spans="1:27">
      <c r="A87" t="s">
        <v>2423</v>
      </c>
      <c r="B87" t="s">
        <v>2424</v>
      </c>
      <c r="C87" t="s">
        <v>2425</v>
      </c>
      <c r="D87" t="s">
        <v>2132</v>
      </c>
      <c r="E87" t="s">
        <v>2426</v>
      </c>
      <c r="F87" t="s">
        <v>2427</v>
      </c>
      <c r="G87" t="s">
        <v>2428</v>
      </c>
      <c r="H87" t="s">
        <v>2429</v>
      </c>
      <c r="I87" t="s">
        <v>2430</v>
      </c>
      <c r="J87" t="s">
        <v>1671</v>
      </c>
      <c r="K87" t="s">
        <v>2431</v>
      </c>
      <c r="L87" t="s">
        <v>2432</v>
      </c>
      <c r="O87" t="s">
        <v>2433</v>
      </c>
      <c r="Q87" t="s">
        <v>2434</v>
      </c>
      <c r="R87" t="s">
        <v>2435</v>
      </c>
      <c r="S87" t="s">
        <v>2436</v>
      </c>
      <c r="T87" t="s">
        <v>2437</v>
      </c>
      <c r="U87" t="s">
        <v>2438</v>
      </c>
      <c r="V87" t="s">
        <v>2439</v>
      </c>
      <c r="W87" t="s">
        <v>2440</v>
      </c>
      <c r="X87" t="s">
        <v>2441</v>
      </c>
      <c r="Y87" t="s">
        <v>2442</v>
      </c>
      <c r="Z87" t="s">
        <v>2443</v>
      </c>
      <c r="AA87" t="s">
        <v>2444</v>
      </c>
    </row>
    <row r="88" spans="1:27">
      <c r="A88" t="s">
        <v>2445</v>
      </c>
      <c r="B88" t="s">
        <v>2446</v>
      </c>
      <c r="C88" t="s">
        <v>2447</v>
      </c>
      <c r="D88" t="s">
        <v>2448</v>
      </c>
      <c r="E88" t="s">
        <v>2449</v>
      </c>
      <c r="F88" t="s">
        <v>2450</v>
      </c>
      <c r="G88" t="s">
        <v>2451</v>
      </c>
      <c r="H88" t="s">
        <v>2452</v>
      </c>
      <c r="I88" t="s">
        <v>2453</v>
      </c>
      <c r="J88" t="s">
        <v>2454</v>
      </c>
      <c r="K88" t="s">
        <v>2455</v>
      </c>
      <c r="L88" t="s">
        <v>2456</v>
      </c>
      <c r="O88" t="s">
        <v>2457</v>
      </c>
      <c r="Q88" t="s">
        <v>2458</v>
      </c>
      <c r="R88" t="s">
        <v>2459</v>
      </c>
      <c r="S88" t="s">
        <v>2460</v>
      </c>
      <c r="T88" t="s">
        <v>2461</v>
      </c>
      <c r="U88" t="s">
        <v>2149</v>
      </c>
      <c r="V88" t="s">
        <v>2462</v>
      </c>
      <c r="W88" t="s">
        <v>2463</v>
      </c>
      <c r="X88" t="s">
        <v>2464</v>
      </c>
      <c r="Y88" t="s">
        <v>2465</v>
      </c>
      <c r="Z88" t="s">
        <v>2466</v>
      </c>
      <c r="AA88" t="s">
        <v>2467</v>
      </c>
    </row>
    <row r="89" spans="1:27">
      <c r="A89" t="s">
        <v>2468</v>
      </c>
      <c r="B89" t="s">
        <v>2279</v>
      </c>
      <c r="C89" t="s">
        <v>2469</v>
      </c>
      <c r="D89" t="s">
        <v>2470</v>
      </c>
      <c r="E89" t="s">
        <v>2471</v>
      </c>
      <c r="F89" t="s">
        <v>2472</v>
      </c>
      <c r="G89" t="s">
        <v>2473</v>
      </c>
      <c r="H89" t="s">
        <v>2382</v>
      </c>
      <c r="I89" t="s">
        <v>2474</v>
      </c>
      <c r="J89" t="s">
        <v>2475</v>
      </c>
      <c r="K89" t="s">
        <v>2476</v>
      </c>
      <c r="L89" t="s">
        <v>2477</v>
      </c>
      <c r="O89" t="s">
        <v>2478</v>
      </c>
      <c r="Q89" t="s">
        <v>2479</v>
      </c>
      <c r="R89" t="s">
        <v>2480</v>
      </c>
      <c r="S89" t="s">
        <v>2481</v>
      </c>
      <c r="T89" t="s">
        <v>2482</v>
      </c>
      <c r="U89" t="s">
        <v>2483</v>
      </c>
      <c r="V89" t="s">
        <v>2484</v>
      </c>
      <c r="W89" t="s">
        <v>2485</v>
      </c>
      <c r="X89" t="s">
        <v>2486</v>
      </c>
      <c r="Y89" t="s">
        <v>2487</v>
      </c>
      <c r="Z89" t="s">
        <v>2488</v>
      </c>
      <c r="AA89" t="s">
        <v>2281</v>
      </c>
    </row>
    <row r="90" spans="1:27">
      <c r="A90" t="s">
        <v>2489</v>
      </c>
      <c r="B90" t="s">
        <v>2490</v>
      </c>
      <c r="C90" t="s">
        <v>2491</v>
      </c>
      <c r="D90" t="s">
        <v>797</v>
      </c>
      <c r="E90" t="s">
        <v>2492</v>
      </c>
      <c r="F90" t="s">
        <v>2493</v>
      </c>
      <c r="G90" t="s">
        <v>2494</v>
      </c>
      <c r="H90" t="s">
        <v>2495</v>
      </c>
      <c r="I90" t="s">
        <v>2496</v>
      </c>
      <c r="J90" t="s">
        <v>2497</v>
      </c>
      <c r="K90" t="s">
        <v>2498</v>
      </c>
      <c r="L90" t="s">
        <v>2499</v>
      </c>
      <c r="O90" t="s">
        <v>2500</v>
      </c>
      <c r="Q90" t="s">
        <v>2501</v>
      </c>
      <c r="R90" t="s">
        <v>2502</v>
      </c>
      <c r="S90" t="s">
        <v>2503</v>
      </c>
      <c r="T90" t="s">
        <v>2504</v>
      </c>
      <c r="U90" t="s">
        <v>2046</v>
      </c>
      <c r="V90" t="s">
        <v>2505</v>
      </c>
      <c r="W90" t="s">
        <v>2369</v>
      </c>
      <c r="X90" t="s">
        <v>2506</v>
      </c>
      <c r="Y90" t="s">
        <v>2236</v>
      </c>
      <c r="Z90" t="s">
        <v>2507</v>
      </c>
      <c r="AA90" t="s">
        <v>2508</v>
      </c>
    </row>
    <row r="91" spans="1:27">
      <c r="A91" t="s">
        <v>2509</v>
      </c>
      <c r="B91" t="s">
        <v>2510</v>
      </c>
      <c r="C91" t="s">
        <v>2511</v>
      </c>
      <c r="D91" t="s">
        <v>2512</v>
      </c>
      <c r="E91" t="s">
        <v>2513</v>
      </c>
      <c r="F91" t="s">
        <v>2514</v>
      </c>
      <c r="G91" t="s">
        <v>2515</v>
      </c>
      <c r="H91" t="s">
        <v>2516</v>
      </c>
      <c r="I91" t="s">
        <v>2517</v>
      </c>
      <c r="J91" t="s">
        <v>2518</v>
      </c>
      <c r="K91" t="s">
        <v>2519</v>
      </c>
      <c r="L91" t="s">
        <v>2520</v>
      </c>
      <c r="O91" t="s">
        <v>1740</v>
      </c>
      <c r="Q91" t="s">
        <v>2521</v>
      </c>
      <c r="R91" t="s">
        <v>2522</v>
      </c>
      <c r="S91" t="s">
        <v>1869</v>
      </c>
      <c r="T91" t="s">
        <v>773</v>
      </c>
      <c r="U91" t="s">
        <v>2523</v>
      </c>
      <c r="V91" t="s">
        <v>2524</v>
      </c>
      <c r="W91" t="s">
        <v>2525</v>
      </c>
      <c r="X91" t="s">
        <v>2526</v>
      </c>
      <c r="Y91" t="s">
        <v>2527</v>
      </c>
      <c r="Z91" t="s">
        <v>713</v>
      </c>
      <c r="AA91" t="s">
        <v>2528</v>
      </c>
    </row>
    <row r="92" spans="1:27">
      <c r="A92" t="s">
        <v>2529</v>
      </c>
      <c r="B92" t="s">
        <v>2530</v>
      </c>
      <c r="C92" t="s">
        <v>2531</v>
      </c>
      <c r="D92" t="s">
        <v>2532</v>
      </c>
      <c r="E92" t="s">
        <v>2533</v>
      </c>
      <c r="F92" t="s">
        <v>2534</v>
      </c>
      <c r="G92" t="s">
        <v>2535</v>
      </c>
      <c r="H92" t="s">
        <v>2536</v>
      </c>
      <c r="I92" t="s">
        <v>2537</v>
      </c>
      <c r="J92" t="s">
        <v>1654</v>
      </c>
      <c r="K92" t="s">
        <v>2538</v>
      </c>
      <c r="L92" t="s">
        <v>2539</v>
      </c>
      <c r="O92" t="s">
        <v>2540</v>
      </c>
      <c r="Q92" t="s">
        <v>2541</v>
      </c>
      <c r="R92" t="s">
        <v>2542</v>
      </c>
      <c r="S92" t="s">
        <v>2543</v>
      </c>
      <c r="T92" t="s">
        <v>2544</v>
      </c>
      <c r="U92" t="s">
        <v>2545</v>
      </c>
      <c r="V92" t="s">
        <v>2546</v>
      </c>
      <c r="W92" t="s">
        <v>2547</v>
      </c>
      <c r="X92" t="s">
        <v>2548</v>
      </c>
      <c r="Y92" t="s">
        <v>2549</v>
      </c>
      <c r="Z92" t="s">
        <v>2550</v>
      </c>
      <c r="AA92" t="s">
        <v>2551</v>
      </c>
    </row>
    <row r="93" spans="1:27">
      <c r="A93" t="s">
        <v>2552</v>
      </c>
      <c r="B93" t="s">
        <v>2553</v>
      </c>
      <c r="C93" t="s">
        <v>2554</v>
      </c>
      <c r="D93" t="s">
        <v>2555</v>
      </c>
      <c r="E93" t="s">
        <v>2556</v>
      </c>
      <c r="F93" t="s">
        <v>2557</v>
      </c>
      <c r="G93" t="s">
        <v>2460</v>
      </c>
      <c r="H93" t="s">
        <v>2558</v>
      </c>
      <c r="I93" t="s">
        <v>2559</v>
      </c>
      <c r="J93" t="s">
        <v>1263</v>
      </c>
      <c r="K93" t="s">
        <v>1700</v>
      </c>
      <c r="L93" t="s">
        <v>2560</v>
      </c>
      <c r="O93" t="s">
        <v>1988</v>
      </c>
      <c r="Q93" t="s">
        <v>2561</v>
      </c>
      <c r="R93" t="s">
        <v>2562</v>
      </c>
      <c r="S93" t="s">
        <v>2563</v>
      </c>
      <c r="T93" t="s">
        <v>802</v>
      </c>
      <c r="U93" t="s">
        <v>2564</v>
      </c>
      <c r="V93" t="s">
        <v>2565</v>
      </c>
      <c r="W93" t="s">
        <v>2566</v>
      </c>
      <c r="X93" t="s">
        <v>2567</v>
      </c>
      <c r="Y93" t="s">
        <v>2568</v>
      </c>
      <c r="Z93" t="s">
        <v>2569</v>
      </c>
      <c r="AA93" t="s">
        <v>2570</v>
      </c>
    </row>
    <row r="94" spans="1:27">
      <c r="B94" t="s">
        <v>2571</v>
      </c>
      <c r="C94" t="s">
        <v>2572</v>
      </c>
      <c r="D94" t="s">
        <v>1422</v>
      </c>
      <c r="E94" t="s">
        <v>2573</v>
      </c>
      <c r="F94" t="s">
        <v>2574</v>
      </c>
      <c r="G94" t="s">
        <v>2575</v>
      </c>
      <c r="H94" t="s">
        <v>2420</v>
      </c>
      <c r="I94" t="s">
        <v>2576</v>
      </c>
      <c r="J94" t="s">
        <v>2577</v>
      </c>
      <c r="K94" t="s">
        <v>2578</v>
      </c>
      <c r="L94" t="s">
        <v>2579</v>
      </c>
      <c r="O94" t="s">
        <v>2580</v>
      </c>
      <c r="Q94" t="s">
        <v>1693</v>
      </c>
      <c r="R94" t="s">
        <v>2581</v>
      </c>
      <c r="S94" t="s">
        <v>2582</v>
      </c>
      <c r="T94" t="s">
        <v>2583</v>
      </c>
      <c r="U94" t="s">
        <v>2584</v>
      </c>
      <c r="V94" t="s">
        <v>2585</v>
      </c>
      <c r="W94" t="s">
        <v>2586</v>
      </c>
      <c r="X94" t="s">
        <v>2587</v>
      </c>
      <c r="Y94" t="s">
        <v>2588</v>
      </c>
      <c r="Z94" t="s">
        <v>2589</v>
      </c>
      <c r="AA94" t="s">
        <v>2590</v>
      </c>
    </row>
    <row r="95" spans="1:27">
      <c r="B95" t="s">
        <v>2591</v>
      </c>
      <c r="C95" t="s">
        <v>2592</v>
      </c>
      <c r="D95" t="s">
        <v>2593</v>
      </c>
      <c r="E95" t="s">
        <v>2594</v>
      </c>
      <c r="F95" t="s">
        <v>2595</v>
      </c>
      <c r="G95" t="s">
        <v>2596</v>
      </c>
      <c r="H95" t="s">
        <v>2597</v>
      </c>
      <c r="I95" t="s">
        <v>2598</v>
      </c>
      <c r="J95" t="s">
        <v>2599</v>
      </c>
      <c r="K95" t="s">
        <v>1092</v>
      </c>
      <c r="L95" t="s">
        <v>2600</v>
      </c>
      <c r="O95" t="s">
        <v>2601</v>
      </c>
      <c r="Q95" t="s">
        <v>2602</v>
      </c>
      <c r="R95" t="s">
        <v>2603</v>
      </c>
      <c r="S95" t="s">
        <v>2604</v>
      </c>
      <c r="T95" t="s">
        <v>2605</v>
      </c>
      <c r="U95" t="s">
        <v>2606</v>
      </c>
      <c r="V95" t="s">
        <v>2607</v>
      </c>
      <c r="W95" t="s">
        <v>2608</v>
      </c>
      <c r="X95" t="s">
        <v>499</v>
      </c>
      <c r="Y95" t="s">
        <v>2609</v>
      </c>
      <c r="Z95" t="s">
        <v>2610</v>
      </c>
      <c r="AA95" t="s">
        <v>2611</v>
      </c>
    </row>
    <row r="96" spans="1:27">
      <c r="B96" t="s">
        <v>2612</v>
      </c>
      <c r="C96" t="s">
        <v>2613</v>
      </c>
      <c r="D96" t="s">
        <v>2529</v>
      </c>
      <c r="E96" t="s">
        <v>2614</v>
      </c>
      <c r="F96" t="s">
        <v>2615</v>
      </c>
      <c r="G96" t="s">
        <v>2616</v>
      </c>
      <c r="H96" t="s">
        <v>2617</v>
      </c>
      <c r="I96" t="s">
        <v>2618</v>
      </c>
      <c r="J96" t="s">
        <v>2619</v>
      </c>
      <c r="K96" t="s">
        <v>2209</v>
      </c>
      <c r="L96" t="s">
        <v>2620</v>
      </c>
      <c r="O96" t="s">
        <v>1416</v>
      </c>
      <c r="Q96" t="s">
        <v>2621</v>
      </c>
      <c r="R96" t="s">
        <v>2622</v>
      </c>
      <c r="S96" t="s">
        <v>2623</v>
      </c>
      <c r="T96" t="s">
        <v>1976</v>
      </c>
      <c r="U96" t="s">
        <v>2624</v>
      </c>
      <c r="V96" t="s">
        <v>2625</v>
      </c>
      <c r="W96" t="s">
        <v>2626</v>
      </c>
      <c r="X96" t="s">
        <v>750</v>
      </c>
      <c r="Y96" t="s">
        <v>2627</v>
      </c>
      <c r="Z96" t="s">
        <v>2628</v>
      </c>
      <c r="AA96" t="s">
        <v>2629</v>
      </c>
    </row>
    <row r="97" spans="2:27">
      <c r="B97" t="s">
        <v>2630</v>
      </c>
      <c r="C97" t="s">
        <v>1798</v>
      </c>
      <c r="D97" t="s">
        <v>2631</v>
      </c>
      <c r="E97" t="s">
        <v>2632</v>
      </c>
      <c r="F97" t="s">
        <v>2633</v>
      </c>
      <c r="G97" t="s">
        <v>2634</v>
      </c>
      <c r="H97" t="s">
        <v>2635</v>
      </c>
      <c r="I97" t="s">
        <v>2636</v>
      </c>
      <c r="J97" t="s">
        <v>1727</v>
      </c>
      <c r="K97" t="s">
        <v>2311</v>
      </c>
      <c r="L97" t="s">
        <v>2637</v>
      </c>
      <c r="O97" t="s">
        <v>2638</v>
      </c>
      <c r="Q97" t="s">
        <v>2639</v>
      </c>
      <c r="R97" t="s">
        <v>2640</v>
      </c>
      <c r="S97" t="s">
        <v>2641</v>
      </c>
      <c r="T97" t="s">
        <v>2642</v>
      </c>
      <c r="U97" t="s">
        <v>2643</v>
      </c>
      <c r="V97" t="s">
        <v>2644</v>
      </c>
      <c r="W97" t="s">
        <v>2645</v>
      </c>
      <c r="X97" t="s">
        <v>2646</v>
      </c>
      <c r="Y97" t="s">
        <v>2647</v>
      </c>
      <c r="Z97" t="s">
        <v>2648</v>
      </c>
      <c r="AA97" t="s">
        <v>2649</v>
      </c>
    </row>
    <row r="98" spans="2:27">
      <c r="B98" t="s">
        <v>2650</v>
      </c>
      <c r="C98" t="s">
        <v>1871</v>
      </c>
      <c r="D98" t="s">
        <v>2651</v>
      </c>
      <c r="E98" t="s">
        <v>2652</v>
      </c>
      <c r="F98" t="s">
        <v>2653</v>
      </c>
      <c r="G98" t="s">
        <v>2654</v>
      </c>
      <c r="H98" t="s">
        <v>2465</v>
      </c>
      <c r="I98" t="s">
        <v>2655</v>
      </c>
      <c r="J98" t="s">
        <v>2656</v>
      </c>
      <c r="K98" t="s">
        <v>2461</v>
      </c>
      <c r="L98" t="s">
        <v>2657</v>
      </c>
      <c r="O98" t="s">
        <v>1443</v>
      </c>
      <c r="Q98" t="s">
        <v>2658</v>
      </c>
      <c r="R98" t="s">
        <v>2659</v>
      </c>
      <c r="S98" t="s">
        <v>2660</v>
      </c>
      <c r="T98" t="s">
        <v>2661</v>
      </c>
      <c r="U98" t="s">
        <v>2662</v>
      </c>
      <c r="V98" t="s">
        <v>2663</v>
      </c>
      <c r="W98" t="s">
        <v>2664</v>
      </c>
      <c r="X98" t="s">
        <v>2665</v>
      </c>
      <c r="Y98" t="s">
        <v>1342</v>
      </c>
      <c r="Z98" t="s">
        <v>2666</v>
      </c>
      <c r="AA98" t="s">
        <v>2667</v>
      </c>
    </row>
    <row r="99" spans="2:27">
      <c r="B99" t="s">
        <v>2668</v>
      </c>
      <c r="C99" t="s">
        <v>2669</v>
      </c>
      <c r="D99" t="s">
        <v>2670</v>
      </c>
      <c r="E99" t="s">
        <v>2671</v>
      </c>
      <c r="F99" t="s">
        <v>2672</v>
      </c>
      <c r="G99" t="s">
        <v>2673</v>
      </c>
      <c r="H99" t="s">
        <v>2674</v>
      </c>
      <c r="I99" t="s">
        <v>707</v>
      </c>
      <c r="J99" t="s">
        <v>2675</v>
      </c>
      <c r="K99" t="s">
        <v>2676</v>
      </c>
      <c r="L99" t="s">
        <v>2677</v>
      </c>
      <c r="O99" t="s">
        <v>2678</v>
      </c>
      <c r="Q99" t="s">
        <v>2679</v>
      </c>
      <c r="R99" t="s">
        <v>2680</v>
      </c>
      <c r="S99" t="s">
        <v>2681</v>
      </c>
      <c r="T99" t="s">
        <v>2682</v>
      </c>
      <c r="U99" t="s">
        <v>2281</v>
      </c>
      <c r="V99" t="s">
        <v>2683</v>
      </c>
      <c r="W99" t="s">
        <v>2684</v>
      </c>
      <c r="X99" t="s">
        <v>2685</v>
      </c>
      <c r="Y99" t="s">
        <v>2686</v>
      </c>
      <c r="Z99" t="s">
        <v>773</v>
      </c>
      <c r="AA99" t="s">
        <v>1342</v>
      </c>
    </row>
    <row r="100" spans="2:27">
      <c r="B100" t="s">
        <v>2687</v>
      </c>
      <c r="C100" t="s">
        <v>2688</v>
      </c>
      <c r="D100" t="s">
        <v>2689</v>
      </c>
      <c r="F100" t="s">
        <v>2690</v>
      </c>
      <c r="G100" t="s">
        <v>2691</v>
      </c>
      <c r="H100" t="s">
        <v>2692</v>
      </c>
      <c r="I100" t="s">
        <v>2693</v>
      </c>
      <c r="J100" t="s">
        <v>2694</v>
      </c>
      <c r="K100" t="s">
        <v>2695</v>
      </c>
      <c r="L100" t="s">
        <v>2696</v>
      </c>
      <c r="O100" t="s">
        <v>2697</v>
      </c>
      <c r="Q100" t="s">
        <v>663</v>
      </c>
      <c r="R100" t="s">
        <v>2698</v>
      </c>
      <c r="S100" t="s">
        <v>2682</v>
      </c>
      <c r="T100" t="s">
        <v>2168</v>
      </c>
      <c r="U100" t="s">
        <v>2699</v>
      </c>
      <c r="V100" t="s">
        <v>2700</v>
      </c>
      <c r="W100" t="s">
        <v>2701</v>
      </c>
      <c r="X100" t="s">
        <v>2702</v>
      </c>
      <c r="Y100" t="s">
        <v>2703</v>
      </c>
      <c r="Z100" t="s">
        <v>2704</v>
      </c>
      <c r="AA100" t="s">
        <v>2705</v>
      </c>
    </row>
    <row r="101" spans="2:27">
      <c r="B101" t="s">
        <v>2706</v>
      </c>
      <c r="C101" t="s">
        <v>2416</v>
      </c>
      <c r="D101" t="s">
        <v>2707</v>
      </c>
      <c r="F101" t="s">
        <v>2708</v>
      </c>
      <c r="G101" t="s">
        <v>2709</v>
      </c>
      <c r="H101" t="s">
        <v>2710</v>
      </c>
      <c r="I101" t="s">
        <v>2711</v>
      </c>
      <c r="J101" t="s">
        <v>2712</v>
      </c>
      <c r="K101" t="s">
        <v>2713</v>
      </c>
      <c r="L101" t="s">
        <v>2714</v>
      </c>
      <c r="O101" t="s">
        <v>2715</v>
      </c>
      <c r="Q101" t="s">
        <v>2716</v>
      </c>
      <c r="R101" t="s">
        <v>2717</v>
      </c>
      <c r="S101" t="s">
        <v>1966</v>
      </c>
      <c r="T101" t="s">
        <v>2718</v>
      </c>
      <c r="U101" t="s">
        <v>2719</v>
      </c>
      <c r="V101" t="s">
        <v>2720</v>
      </c>
      <c r="W101" t="s">
        <v>2721</v>
      </c>
      <c r="X101" t="s">
        <v>1077</v>
      </c>
      <c r="Y101" t="s">
        <v>2722</v>
      </c>
      <c r="Z101" t="s">
        <v>2723</v>
      </c>
      <c r="AA101" t="s">
        <v>2724</v>
      </c>
    </row>
    <row r="102" spans="2:27">
      <c r="B102" t="s">
        <v>2725</v>
      </c>
      <c r="C102" t="s">
        <v>1895</v>
      </c>
      <c r="D102" t="s">
        <v>2726</v>
      </c>
      <c r="F102" t="s">
        <v>2282</v>
      </c>
      <c r="G102" t="s">
        <v>2727</v>
      </c>
      <c r="H102" t="s">
        <v>2728</v>
      </c>
      <c r="I102" t="s">
        <v>2729</v>
      </c>
      <c r="J102" t="s">
        <v>2730</v>
      </c>
      <c r="K102" t="s">
        <v>2731</v>
      </c>
      <c r="L102" t="s">
        <v>2732</v>
      </c>
      <c r="O102" t="s">
        <v>2733</v>
      </c>
      <c r="Q102" t="s">
        <v>2734</v>
      </c>
      <c r="R102" t="s">
        <v>2735</v>
      </c>
      <c r="S102" t="s">
        <v>2736</v>
      </c>
      <c r="T102" t="s">
        <v>2737</v>
      </c>
      <c r="U102" t="s">
        <v>2738</v>
      </c>
      <c r="V102" t="s">
        <v>2739</v>
      </c>
      <c r="W102" t="s">
        <v>1654</v>
      </c>
      <c r="X102" t="s">
        <v>560</v>
      </c>
      <c r="Y102" t="s">
        <v>2740</v>
      </c>
      <c r="Z102" t="s">
        <v>2741</v>
      </c>
      <c r="AA102" t="s">
        <v>2742</v>
      </c>
    </row>
    <row r="103" spans="2:27">
      <c r="B103" t="s">
        <v>2743</v>
      </c>
      <c r="C103" t="s">
        <v>2744</v>
      </c>
      <c r="D103" t="s">
        <v>2745</v>
      </c>
      <c r="F103" t="s">
        <v>2746</v>
      </c>
      <c r="G103" t="s">
        <v>2747</v>
      </c>
      <c r="H103" t="s">
        <v>1207</v>
      </c>
      <c r="I103" t="s">
        <v>2748</v>
      </c>
      <c r="J103" t="s">
        <v>2749</v>
      </c>
      <c r="K103" t="s">
        <v>2750</v>
      </c>
      <c r="L103" t="s">
        <v>2751</v>
      </c>
      <c r="O103" t="s">
        <v>1265</v>
      </c>
      <c r="Q103" t="s">
        <v>2752</v>
      </c>
      <c r="R103" t="s">
        <v>2753</v>
      </c>
      <c r="S103" t="s">
        <v>2754</v>
      </c>
      <c r="T103" t="s">
        <v>2755</v>
      </c>
      <c r="U103" t="s">
        <v>2756</v>
      </c>
      <c r="V103" t="s">
        <v>2757</v>
      </c>
      <c r="W103" t="s">
        <v>2758</v>
      </c>
      <c r="X103" t="s">
        <v>2759</v>
      </c>
      <c r="Y103" t="s">
        <v>2760</v>
      </c>
      <c r="Z103" t="s">
        <v>2761</v>
      </c>
      <c r="AA103" t="s">
        <v>2762</v>
      </c>
    </row>
    <row r="104" spans="2:27">
      <c r="C104" t="s">
        <v>2763</v>
      </c>
      <c r="F104" t="s">
        <v>2764</v>
      </c>
      <c r="G104" t="s">
        <v>2765</v>
      </c>
      <c r="H104" t="s">
        <v>647</v>
      </c>
      <c r="I104" t="s">
        <v>1156</v>
      </c>
      <c r="J104" t="s">
        <v>713</v>
      </c>
      <c r="K104" t="s">
        <v>2766</v>
      </c>
      <c r="L104" t="s">
        <v>2767</v>
      </c>
      <c r="O104" t="s">
        <v>2768</v>
      </c>
      <c r="Q104" t="s">
        <v>1803</v>
      </c>
      <c r="R104" t="s">
        <v>2769</v>
      </c>
      <c r="S104" t="s">
        <v>2770</v>
      </c>
      <c r="T104" t="s">
        <v>2771</v>
      </c>
      <c r="U104" t="s">
        <v>2772</v>
      </c>
      <c r="V104" t="s">
        <v>2773</v>
      </c>
      <c r="W104" t="s">
        <v>2774</v>
      </c>
      <c r="X104" t="s">
        <v>2775</v>
      </c>
      <c r="Y104" t="s">
        <v>2776</v>
      </c>
      <c r="Z104" t="s">
        <v>1976</v>
      </c>
      <c r="AA104" t="s">
        <v>2777</v>
      </c>
    </row>
    <row r="105" spans="2:27">
      <c r="C105" t="s">
        <v>2778</v>
      </c>
      <c r="F105" t="s">
        <v>2779</v>
      </c>
      <c r="G105" t="s">
        <v>1722</v>
      </c>
      <c r="H105" t="s">
        <v>2780</v>
      </c>
      <c r="I105" t="s">
        <v>1061</v>
      </c>
      <c r="J105" t="s">
        <v>1872</v>
      </c>
      <c r="K105" t="s">
        <v>2781</v>
      </c>
      <c r="L105" t="s">
        <v>2782</v>
      </c>
      <c r="O105" t="s">
        <v>2783</v>
      </c>
      <c r="Q105" t="s">
        <v>1177</v>
      </c>
      <c r="R105" t="s">
        <v>2784</v>
      </c>
      <c r="S105" t="s">
        <v>2785</v>
      </c>
      <c r="T105" t="s">
        <v>2786</v>
      </c>
      <c r="U105" t="s">
        <v>2787</v>
      </c>
      <c r="V105" t="s">
        <v>2788</v>
      </c>
      <c r="W105" t="s">
        <v>2789</v>
      </c>
      <c r="X105" t="s">
        <v>2790</v>
      </c>
      <c r="Y105" t="s">
        <v>2791</v>
      </c>
      <c r="Z105" t="s">
        <v>2792</v>
      </c>
      <c r="AA105" t="s">
        <v>2793</v>
      </c>
    </row>
    <row r="106" spans="2:27">
      <c r="C106" t="s">
        <v>2794</v>
      </c>
      <c r="F106" t="s">
        <v>2795</v>
      </c>
      <c r="G106" t="s">
        <v>2796</v>
      </c>
      <c r="H106" t="s">
        <v>2282</v>
      </c>
      <c r="I106" t="s">
        <v>2797</v>
      </c>
      <c r="J106" t="s">
        <v>2798</v>
      </c>
      <c r="K106" t="s">
        <v>2799</v>
      </c>
      <c r="L106" t="s">
        <v>1182</v>
      </c>
      <c r="O106" t="s">
        <v>2800</v>
      </c>
      <c r="Q106" t="s">
        <v>1828</v>
      </c>
      <c r="R106" t="s">
        <v>2801</v>
      </c>
      <c r="S106" t="s">
        <v>2802</v>
      </c>
      <c r="T106" t="s">
        <v>2046</v>
      </c>
      <c r="U106" t="s">
        <v>1342</v>
      </c>
      <c r="V106" t="s">
        <v>2803</v>
      </c>
      <c r="W106" t="s">
        <v>2154</v>
      </c>
      <c r="X106" t="s">
        <v>2804</v>
      </c>
      <c r="Y106" t="s">
        <v>2805</v>
      </c>
      <c r="Z106" t="s">
        <v>2806</v>
      </c>
      <c r="AA106" t="s">
        <v>2807</v>
      </c>
    </row>
    <row r="107" spans="2:27">
      <c r="C107" t="s">
        <v>2808</v>
      </c>
      <c r="F107" t="s">
        <v>2809</v>
      </c>
      <c r="G107" t="s">
        <v>2810</v>
      </c>
      <c r="H107" t="s">
        <v>2811</v>
      </c>
      <c r="I107" t="s">
        <v>545</v>
      </c>
      <c r="J107" t="s">
        <v>2209</v>
      </c>
      <c r="K107" t="s">
        <v>2812</v>
      </c>
      <c r="L107" t="s">
        <v>1251</v>
      </c>
      <c r="O107" t="s">
        <v>2813</v>
      </c>
      <c r="Q107" t="s">
        <v>827</v>
      </c>
      <c r="R107" t="s">
        <v>2814</v>
      </c>
      <c r="S107" t="s">
        <v>2815</v>
      </c>
      <c r="T107" t="s">
        <v>2297</v>
      </c>
      <c r="U107" t="s">
        <v>2816</v>
      </c>
      <c r="V107" t="s">
        <v>2817</v>
      </c>
      <c r="W107" t="s">
        <v>2818</v>
      </c>
      <c r="X107" t="s">
        <v>2819</v>
      </c>
      <c r="Y107" t="s">
        <v>2820</v>
      </c>
      <c r="Z107" t="s">
        <v>2821</v>
      </c>
      <c r="AA107" t="s">
        <v>2822</v>
      </c>
    </row>
    <row r="108" spans="2:27">
      <c r="C108" t="s">
        <v>2823</v>
      </c>
      <c r="F108" t="s">
        <v>2659</v>
      </c>
      <c r="G108" t="s">
        <v>2824</v>
      </c>
      <c r="H108" t="s">
        <v>2301</v>
      </c>
      <c r="I108" t="s">
        <v>2825</v>
      </c>
      <c r="J108" t="s">
        <v>2826</v>
      </c>
      <c r="K108" t="s">
        <v>2754</v>
      </c>
      <c r="L108" t="s">
        <v>2827</v>
      </c>
      <c r="O108" t="s">
        <v>1263</v>
      </c>
      <c r="Q108" t="s">
        <v>2828</v>
      </c>
      <c r="R108" t="s">
        <v>2829</v>
      </c>
      <c r="S108" t="s">
        <v>2830</v>
      </c>
      <c r="T108" t="s">
        <v>2831</v>
      </c>
      <c r="U108" t="s">
        <v>2832</v>
      </c>
      <c r="V108" t="s">
        <v>2833</v>
      </c>
      <c r="W108" t="s">
        <v>2834</v>
      </c>
      <c r="X108" t="s">
        <v>2835</v>
      </c>
      <c r="Y108" t="s">
        <v>2836</v>
      </c>
      <c r="Z108" t="s">
        <v>2781</v>
      </c>
      <c r="AA108" t="s">
        <v>2837</v>
      </c>
    </row>
    <row r="109" spans="2:27">
      <c r="C109" t="s">
        <v>2838</v>
      </c>
      <c r="F109" t="s">
        <v>2839</v>
      </c>
      <c r="G109" t="s">
        <v>2840</v>
      </c>
      <c r="H109" t="s">
        <v>2841</v>
      </c>
      <c r="I109" t="s">
        <v>2842</v>
      </c>
      <c r="J109" t="s">
        <v>2843</v>
      </c>
      <c r="K109" t="s">
        <v>2844</v>
      </c>
      <c r="L109" t="s">
        <v>2845</v>
      </c>
      <c r="O109" t="s">
        <v>2846</v>
      </c>
      <c r="Q109" t="s">
        <v>2847</v>
      </c>
      <c r="R109" t="s">
        <v>2848</v>
      </c>
      <c r="S109" t="s">
        <v>1078</v>
      </c>
      <c r="T109" t="s">
        <v>2849</v>
      </c>
      <c r="U109" t="s">
        <v>2850</v>
      </c>
      <c r="V109" t="s">
        <v>2851</v>
      </c>
      <c r="W109" t="s">
        <v>2852</v>
      </c>
      <c r="X109" t="s">
        <v>2853</v>
      </c>
      <c r="Y109" t="s">
        <v>2854</v>
      </c>
      <c r="Z109" t="s">
        <v>1966</v>
      </c>
      <c r="AA109" t="s">
        <v>2855</v>
      </c>
    </row>
    <row r="110" spans="2:27">
      <c r="C110" t="s">
        <v>2856</v>
      </c>
      <c r="F110" t="s">
        <v>2857</v>
      </c>
      <c r="G110" t="s">
        <v>2858</v>
      </c>
      <c r="H110" t="s">
        <v>2859</v>
      </c>
      <c r="I110" t="s">
        <v>1165</v>
      </c>
      <c r="J110" t="s">
        <v>2860</v>
      </c>
      <c r="K110" t="s">
        <v>2861</v>
      </c>
      <c r="L110" t="s">
        <v>1702</v>
      </c>
      <c r="O110" t="s">
        <v>2862</v>
      </c>
      <c r="Q110" t="s">
        <v>2863</v>
      </c>
      <c r="R110" t="s">
        <v>2864</v>
      </c>
      <c r="S110" t="s">
        <v>2865</v>
      </c>
      <c r="T110" t="s">
        <v>2866</v>
      </c>
      <c r="U110" t="s">
        <v>2867</v>
      </c>
      <c r="V110" t="s">
        <v>874</v>
      </c>
      <c r="W110" t="s">
        <v>1279</v>
      </c>
      <c r="X110" t="s">
        <v>2868</v>
      </c>
      <c r="Y110" t="s">
        <v>2468</v>
      </c>
      <c r="Z110" t="s">
        <v>2869</v>
      </c>
      <c r="AA110" t="s">
        <v>2870</v>
      </c>
    </row>
    <row r="111" spans="2:27">
      <c r="C111" t="s">
        <v>2871</v>
      </c>
      <c r="F111" t="s">
        <v>2872</v>
      </c>
      <c r="G111" t="s">
        <v>2873</v>
      </c>
      <c r="H111" t="s">
        <v>2874</v>
      </c>
      <c r="I111" t="s">
        <v>2875</v>
      </c>
      <c r="J111" t="s">
        <v>2876</v>
      </c>
      <c r="K111" t="s">
        <v>2802</v>
      </c>
      <c r="L111" t="s">
        <v>2877</v>
      </c>
      <c r="O111" t="s">
        <v>2145</v>
      </c>
      <c r="Q111" t="s">
        <v>2878</v>
      </c>
      <c r="R111" t="s">
        <v>2879</v>
      </c>
      <c r="S111" t="s">
        <v>2880</v>
      </c>
      <c r="T111" t="s">
        <v>2881</v>
      </c>
      <c r="U111" t="s">
        <v>2882</v>
      </c>
      <c r="V111" t="s">
        <v>2883</v>
      </c>
      <c r="W111" t="s">
        <v>2884</v>
      </c>
      <c r="X111" t="s">
        <v>1315</v>
      </c>
      <c r="Y111" t="s">
        <v>2885</v>
      </c>
      <c r="Z111" t="s">
        <v>2755</v>
      </c>
    </row>
    <row r="112" spans="2:27">
      <c r="C112" t="s">
        <v>2886</v>
      </c>
      <c r="F112" t="s">
        <v>617</v>
      </c>
      <c r="G112" t="s">
        <v>2887</v>
      </c>
      <c r="H112" t="s">
        <v>2809</v>
      </c>
      <c r="I112" t="s">
        <v>2888</v>
      </c>
      <c r="J112" t="s">
        <v>2482</v>
      </c>
      <c r="K112" t="s">
        <v>2889</v>
      </c>
      <c r="L112" t="s">
        <v>2186</v>
      </c>
      <c r="O112" t="s">
        <v>989</v>
      </c>
      <c r="Q112" t="s">
        <v>2890</v>
      </c>
      <c r="R112" t="s">
        <v>2891</v>
      </c>
      <c r="S112" t="s">
        <v>2892</v>
      </c>
      <c r="T112" t="s">
        <v>2893</v>
      </c>
      <c r="U112" t="s">
        <v>2894</v>
      </c>
      <c r="V112" t="s">
        <v>2895</v>
      </c>
      <c r="W112" t="s">
        <v>1092</v>
      </c>
      <c r="X112" t="s">
        <v>2896</v>
      </c>
      <c r="Y112" t="s">
        <v>2897</v>
      </c>
      <c r="Z112" t="s">
        <v>2898</v>
      </c>
    </row>
    <row r="113" spans="3:26">
      <c r="C113" t="s">
        <v>2899</v>
      </c>
      <c r="F113" t="s">
        <v>2900</v>
      </c>
      <c r="G113" t="s">
        <v>2901</v>
      </c>
      <c r="H113" t="s">
        <v>2902</v>
      </c>
      <c r="I113" t="s">
        <v>2903</v>
      </c>
      <c r="J113" t="s">
        <v>2904</v>
      </c>
      <c r="K113" t="s">
        <v>2046</v>
      </c>
      <c r="L113" t="s">
        <v>989</v>
      </c>
      <c r="O113" t="s">
        <v>1839</v>
      </c>
      <c r="Q113" t="s">
        <v>2905</v>
      </c>
      <c r="R113" t="s">
        <v>2906</v>
      </c>
      <c r="S113" t="s">
        <v>2907</v>
      </c>
      <c r="T113" t="s">
        <v>2908</v>
      </c>
      <c r="U113" t="s">
        <v>2909</v>
      </c>
      <c r="V113" t="s">
        <v>2910</v>
      </c>
      <c r="W113" t="s">
        <v>2911</v>
      </c>
      <c r="X113" t="s">
        <v>2268</v>
      </c>
      <c r="Y113" t="s">
        <v>2912</v>
      </c>
      <c r="Z113" t="s">
        <v>2913</v>
      </c>
    </row>
    <row r="114" spans="3:26">
      <c r="C114" t="s">
        <v>2914</v>
      </c>
      <c r="G114" t="s">
        <v>2915</v>
      </c>
      <c r="H114" t="s">
        <v>2916</v>
      </c>
      <c r="I114" t="s">
        <v>2917</v>
      </c>
      <c r="J114" t="s">
        <v>2918</v>
      </c>
      <c r="K114" t="s">
        <v>2919</v>
      </c>
      <c r="L114" t="s">
        <v>1839</v>
      </c>
      <c r="O114" t="s">
        <v>2920</v>
      </c>
      <c r="Q114" t="s">
        <v>2921</v>
      </c>
      <c r="R114" t="s">
        <v>2922</v>
      </c>
      <c r="S114" t="s">
        <v>2400</v>
      </c>
      <c r="T114" t="s">
        <v>2184</v>
      </c>
      <c r="U114" t="s">
        <v>2923</v>
      </c>
      <c r="V114" t="s">
        <v>2924</v>
      </c>
      <c r="W114" t="s">
        <v>2461</v>
      </c>
      <c r="X114" t="s">
        <v>1156</v>
      </c>
      <c r="Y114" t="s">
        <v>2925</v>
      </c>
      <c r="Z114" t="s">
        <v>2056</v>
      </c>
    </row>
    <row r="115" spans="3:26">
      <c r="C115" t="s">
        <v>2926</v>
      </c>
      <c r="G115" t="s">
        <v>2927</v>
      </c>
      <c r="H115" t="s">
        <v>2928</v>
      </c>
      <c r="I115" t="s">
        <v>2929</v>
      </c>
      <c r="J115" t="s">
        <v>2930</v>
      </c>
      <c r="K115" t="s">
        <v>2339</v>
      </c>
      <c r="L115" t="s">
        <v>2931</v>
      </c>
      <c r="O115" t="s">
        <v>2932</v>
      </c>
      <c r="Q115" t="s">
        <v>2933</v>
      </c>
      <c r="R115" t="s">
        <v>2934</v>
      </c>
      <c r="S115" t="s">
        <v>2935</v>
      </c>
      <c r="T115" t="s">
        <v>2936</v>
      </c>
      <c r="U115" t="s">
        <v>2016</v>
      </c>
      <c r="V115" t="s">
        <v>2937</v>
      </c>
      <c r="W115" t="s">
        <v>2251</v>
      </c>
      <c r="X115" t="s">
        <v>2938</v>
      </c>
      <c r="Y115" t="s">
        <v>2939</v>
      </c>
      <c r="Z115" t="s">
        <v>2940</v>
      </c>
    </row>
    <row r="116" spans="3:26">
      <c r="C116" t="s">
        <v>2941</v>
      </c>
      <c r="G116" t="s">
        <v>2942</v>
      </c>
      <c r="H116" t="s">
        <v>2943</v>
      </c>
      <c r="I116" t="s">
        <v>2944</v>
      </c>
      <c r="J116" t="s">
        <v>2945</v>
      </c>
      <c r="K116" t="s">
        <v>2946</v>
      </c>
      <c r="L116" t="s">
        <v>2947</v>
      </c>
      <c r="O116" t="s">
        <v>2948</v>
      </c>
      <c r="Q116" t="s">
        <v>2949</v>
      </c>
      <c r="R116" t="s">
        <v>2950</v>
      </c>
      <c r="S116" t="s">
        <v>2951</v>
      </c>
      <c r="T116" t="s">
        <v>2952</v>
      </c>
      <c r="U116" t="s">
        <v>2953</v>
      </c>
      <c r="V116" t="s">
        <v>2954</v>
      </c>
      <c r="W116" t="s">
        <v>2955</v>
      </c>
      <c r="X116" t="s">
        <v>2288</v>
      </c>
      <c r="Y116" t="s">
        <v>2956</v>
      </c>
      <c r="Z116" t="s">
        <v>2957</v>
      </c>
    </row>
    <row r="117" spans="3:26">
      <c r="C117" t="s">
        <v>2091</v>
      </c>
      <c r="G117" t="s">
        <v>801</v>
      </c>
      <c r="H117" t="s">
        <v>2958</v>
      </c>
      <c r="I117" t="s">
        <v>2959</v>
      </c>
      <c r="J117" t="s">
        <v>2960</v>
      </c>
      <c r="K117" t="s">
        <v>2961</v>
      </c>
      <c r="L117" t="s">
        <v>2962</v>
      </c>
      <c r="O117" t="s">
        <v>2018</v>
      </c>
      <c r="Q117" t="s">
        <v>1015</v>
      </c>
      <c r="R117" t="s">
        <v>2963</v>
      </c>
      <c r="S117" t="s">
        <v>2964</v>
      </c>
      <c r="T117" t="s">
        <v>2965</v>
      </c>
      <c r="U117" t="s">
        <v>2036</v>
      </c>
      <c r="V117" t="s">
        <v>2966</v>
      </c>
      <c r="W117" t="s">
        <v>2967</v>
      </c>
      <c r="X117" t="s">
        <v>2968</v>
      </c>
      <c r="Y117" t="s">
        <v>2969</v>
      </c>
      <c r="Z117" t="s">
        <v>2970</v>
      </c>
    </row>
    <row r="118" spans="3:26">
      <c r="C118" t="s">
        <v>2971</v>
      </c>
      <c r="G118" t="s">
        <v>909</v>
      </c>
      <c r="H118" t="s">
        <v>2972</v>
      </c>
      <c r="I118" t="s">
        <v>2973</v>
      </c>
      <c r="J118" t="s">
        <v>2642</v>
      </c>
      <c r="K118" t="s">
        <v>2974</v>
      </c>
      <c r="L118" t="s">
        <v>2975</v>
      </c>
      <c r="O118" t="s">
        <v>1675</v>
      </c>
      <c r="Q118" t="s">
        <v>2976</v>
      </c>
      <c r="R118" t="s">
        <v>2977</v>
      </c>
      <c r="S118" t="s">
        <v>2978</v>
      </c>
      <c r="T118" t="s">
        <v>2979</v>
      </c>
      <c r="U118" t="s">
        <v>2980</v>
      </c>
      <c r="V118" t="s">
        <v>2981</v>
      </c>
      <c r="W118" t="s">
        <v>2982</v>
      </c>
      <c r="X118" t="s">
        <v>803</v>
      </c>
      <c r="Y118" t="s">
        <v>2983</v>
      </c>
      <c r="Z118" t="s">
        <v>2984</v>
      </c>
    </row>
    <row r="119" spans="3:26">
      <c r="C119" t="s">
        <v>2985</v>
      </c>
      <c r="G119" t="s">
        <v>2897</v>
      </c>
      <c r="H119" t="s">
        <v>2986</v>
      </c>
      <c r="I119" t="s">
        <v>2987</v>
      </c>
      <c r="J119" t="s">
        <v>1987</v>
      </c>
      <c r="K119" t="s">
        <v>2988</v>
      </c>
      <c r="L119" t="s">
        <v>1969</v>
      </c>
      <c r="O119" t="s">
        <v>1889</v>
      </c>
      <c r="Q119" t="s">
        <v>2989</v>
      </c>
      <c r="R119" t="s">
        <v>2990</v>
      </c>
      <c r="S119" t="s">
        <v>2991</v>
      </c>
      <c r="T119" t="s">
        <v>2992</v>
      </c>
      <c r="U119" t="s">
        <v>2993</v>
      </c>
      <c r="V119" t="s">
        <v>2994</v>
      </c>
      <c r="W119" t="s">
        <v>2995</v>
      </c>
      <c r="X119" t="s">
        <v>2996</v>
      </c>
      <c r="Y119" t="s">
        <v>2997</v>
      </c>
      <c r="Z119" t="s">
        <v>2361</v>
      </c>
    </row>
    <row r="120" spans="3:26">
      <c r="C120" t="s">
        <v>2998</v>
      </c>
      <c r="G120" t="s">
        <v>2999</v>
      </c>
      <c r="H120" t="s">
        <v>3000</v>
      </c>
      <c r="I120" t="s">
        <v>3001</v>
      </c>
      <c r="J120" t="s">
        <v>3002</v>
      </c>
      <c r="K120" t="s">
        <v>3003</v>
      </c>
      <c r="L120" t="s">
        <v>3004</v>
      </c>
      <c r="O120" t="s">
        <v>3005</v>
      </c>
      <c r="Q120" t="s">
        <v>3006</v>
      </c>
      <c r="R120" t="s">
        <v>3007</v>
      </c>
      <c r="S120" t="s">
        <v>3008</v>
      </c>
      <c r="T120" t="s">
        <v>3009</v>
      </c>
      <c r="U120" t="s">
        <v>3010</v>
      </c>
      <c r="V120" t="s">
        <v>3011</v>
      </c>
      <c r="W120" t="s">
        <v>3012</v>
      </c>
      <c r="X120" t="s">
        <v>3013</v>
      </c>
      <c r="Y120" t="s">
        <v>3014</v>
      </c>
      <c r="Z120" t="s">
        <v>3015</v>
      </c>
    </row>
    <row r="121" spans="3:26">
      <c r="C121" t="s">
        <v>3016</v>
      </c>
      <c r="G121" t="s">
        <v>3017</v>
      </c>
      <c r="H121" t="s">
        <v>3018</v>
      </c>
      <c r="I121" t="s">
        <v>3019</v>
      </c>
      <c r="J121" t="s">
        <v>3020</v>
      </c>
      <c r="K121" t="s">
        <v>3021</v>
      </c>
      <c r="L121" t="s">
        <v>3022</v>
      </c>
      <c r="O121" t="s">
        <v>3023</v>
      </c>
      <c r="Q121" t="s">
        <v>3024</v>
      </c>
      <c r="R121" t="s">
        <v>3025</v>
      </c>
      <c r="S121" t="s">
        <v>3026</v>
      </c>
      <c r="T121" t="s">
        <v>3027</v>
      </c>
      <c r="U121" t="s">
        <v>3028</v>
      </c>
      <c r="V121" t="s">
        <v>3029</v>
      </c>
      <c r="W121" t="s">
        <v>3030</v>
      </c>
      <c r="X121" t="s">
        <v>3031</v>
      </c>
      <c r="Y121" t="s">
        <v>1409</v>
      </c>
      <c r="Z121" t="s">
        <v>3032</v>
      </c>
    </row>
    <row r="122" spans="3:26">
      <c r="C122" t="s">
        <v>3033</v>
      </c>
      <c r="G122" t="s">
        <v>3034</v>
      </c>
      <c r="H122" t="s">
        <v>3035</v>
      </c>
      <c r="I122" t="s">
        <v>3036</v>
      </c>
      <c r="J122" t="s">
        <v>3037</v>
      </c>
      <c r="K122" t="s">
        <v>3038</v>
      </c>
      <c r="L122" t="s">
        <v>3039</v>
      </c>
      <c r="O122" t="s">
        <v>3040</v>
      </c>
      <c r="Q122" t="s">
        <v>1228</v>
      </c>
      <c r="R122" t="s">
        <v>3041</v>
      </c>
      <c r="S122" t="s">
        <v>3042</v>
      </c>
      <c r="T122" t="s">
        <v>3043</v>
      </c>
      <c r="U122" t="s">
        <v>3044</v>
      </c>
      <c r="V122" t="s">
        <v>3045</v>
      </c>
      <c r="W122" t="s">
        <v>3046</v>
      </c>
      <c r="X122" t="s">
        <v>3047</v>
      </c>
      <c r="Y122" t="s">
        <v>3048</v>
      </c>
      <c r="Z122" t="s">
        <v>2420</v>
      </c>
    </row>
    <row r="123" spans="3:26">
      <c r="C123" t="s">
        <v>3049</v>
      </c>
      <c r="G123" t="s">
        <v>3050</v>
      </c>
      <c r="H123" t="s">
        <v>2403</v>
      </c>
      <c r="I123" t="s">
        <v>3051</v>
      </c>
      <c r="J123" t="s">
        <v>3052</v>
      </c>
      <c r="K123" t="s">
        <v>3053</v>
      </c>
      <c r="L123" t="s">
        <v>3005</v>
      </c>
      <c r="O123" t="s">
        <v>3054</v>
      </c>
      <c r="Q123" t="s">
        <v>3055</v>
      </c>
      <c r="R123" t="s">
        <v>3056</v>
      </c>
      <c r="S123" t="s">
        <v>3057</v>
      </c>
      <c r="T123" t="s">
        <v>3058</v>
      </c>
      <c r="U123" t="s">
        <v>3059</v>
      </c>
      <c r="V123" t="s">
        <v>3060</v>
      </c>
      <c r="W123" t="s">
        <v>3061</v>
      </c>
      <c r="X123" t="s">
        <v>3062</v>
      </c>
      <c r="Y123" t="s">
        <v>3063</v>
      </c>
      <c r="Z123" t="s">
        <v>3064</v>
      </c>
    </row>
    <row r="124" spans="3:26">
      <c r="C124" t="s">
        <v>3065</v>
      </c>
      <c r="H124" t="s">
        <v>3066</v>
      </c>
      <c r="I124" t="s">
        <v>3067</v>
      </c>
      <c r="J124" t="s">
        <v>3068</v>
      </c>
      <c r="K124" t="s">
        <v>3069</v>
      </c>
      <c r="L124" t="s">
        <v>1279</v>
      </c>
      <c r="O124" t="s">
        <v>2187</v>
      </c>
      <c r="Q124" t="s">
        <v>3070</v>
      </c>
      <c r="R124" t="s">
        <v>3071</v>
      </c>
      <c r="S124" t="s">
        <v>3072</v>
      </c>
      <c r="T124" t="s">
        <v>3073</v>
      </c>
      <c r="U124" t="s">
        <v>3074</v>
      </c>
      <c r="V124" t="s">
        <v>3075</v>
      </c>
      <c r="W124" t="s">
        <v>3076</v>
      </c>
      <c r="X124" t="s">
        <v>3077</v>
      </c>
      <c r="Y124" t="s">
        <v>3078</v>
      </c>
      <c r="Z124" t="s">
        <v>3079</v>
      </c>
    </row>
    <row r="125" spans="3:26">
      <c r="C125" t="s">
        <v>3080</v>
      </c>
      <c r="H125" t="s">
        <v>2470</v>
      </c>
      <c r="I125" t="s">
        <v>3081</v>
      </c>
      <c r="J125" t="s">
        <v>3082</v>
      </c>
      <c r="K125" t="s">
        <v>3083</v>
      </c>
      <c r="L125" t="s">
        <v>3084</v>
      </c>
      <c r="O125" t="s">
        <v>3085</v>
      </c>
      <c r="Q125" t="s">
        <v>3086</v>
      </c>
      <c r="R125" t="s">
        <v>3087</v>
      </c>
      <c r="S125" t="s">
        <v>2465</v>
      </c>
      <c r="T125" t="s">
        <v>3088</v>
      </c>
      <c r="U125" t="s">
        <v>3089</v>
      </c>
      <c r="V125" t="s">
        <v>3090</v>
      </c>
      <c r="W125" t="s">
        <v>1987</v>
      </c>
      <c r="X125" t="s">
        <v>3091</v>
      </c>
      <c r="Y125" t="s">
        <v>3092</v>
      </c>
      <c r="Z125" t="s">
        <v>3093</v>
      </c>
    </row>
    <row r="126" spans="3:26">
      <c r="C126" t="s">
        <v>3094</v>
      </c>
      <c r="H126" t="s">
        <v>3095</v>
      </c>
      <c r="I126" t="s">
        <v>3096</v>
      </c>
      <c r="J126" t="s">
        <v>2056</v>
      </c>
      <c r="K126" t="s">
        <v>3097</v>
      </c>
      <c r="L126" t="s">
        <v>2884</v>
      </c>
      <c r="O126" t="s">
        <v>2884</v>
      </c>
      <c r="Q126" t="s">
        <v>977</v>
      </c>
      <c r="R126" t="s">
        <v>3098</v>
      </c>
      <c r="S126" t="s">
        <v>3099</v>
      </c>
      <c r="T126" t="s">
        <v>3100</v>
      </c>
      <c r="U126" t="s">
        <v>3101</v>
      </c>
      <c r="V126" t="s">
        <v>3102</v>
      </c>
      <c r="W126" t="s">
        <v>3103</v>
      </c>
      <c r="X126" t="s">
        <v>3104</v>
      </c>
      <c r="Y126" t="s">
        <v>3105</v>
      </c>
      <c r="Z126" t="s">
        <v>1437</v>
      </c>
    </row>
    <row r="127" spans="3:26">
      <c r="C127" t="s">
        <v>3106</v>
      </c>
      <c r="H127" t="s">
        <v>2362</v>
      </c>
      <c r="I127" t="s">
        <v>3107</v>
      </c>
      <c r="J127" t="s">
        <v>3108</v>
      </c>
      <c r="K127" t="s">
        <v>3109</v>
      </c>
      <c r="L127" t="s">
        <v>713</v>
      </c>
      <c r="O127" t="s">
        <v>3110</v>
      </c>
      <c r="Q127" t="s">
        <v>3111</v>
      </c>
      <c r="R127" t="s">
        <v>3112</v>
      </c>
      <c r="S127" t="s">
        <v>3113</v>
      </c>
      <c r="T127" t="s">
        <v>3114</v>
      </c>
      <c r="U127" t="s">
        <v>3115</v>
      </c>
      <c r="V127" t="s">
        <v>3116</v>
      </c>
      <c r="W127" t="s">
        <v>3117</v>
      </c>
      <c r="X127" t="s">
        <v>3118</v>
      </c>
      <c r="Y127" t="s">
        <v>2726</v>
      </c>
      <c r="Z127" t="s">
        <v>3119</v>
      </c>
    </row>
    <row r="128" spans="3:26">
      <c r="C128" t="s">
        <v>3120</v>
      </c>
      <c r="H128" t="s">
        <v>3121</v>
      </c>
      <c r="I128" t="s">
        <v>3122</v>
      </c>
      <c r="J128" t="s">
        <v>3123</v>
      </c>
      <c r="K128" t="s">
        <v>3124</v>
      </c>
      <c r="L128" t="s">
        <v>2208</v>
      </c>
      <c r="O128" t="s">
        <v>3125</v>
      </c>
      <c r="Q128" t="s">
        <v>3126</v>
      </c>
      <c r="R128" t="s">
        <v>3127</v>
      </c>
      <c r="S128" t="s">
        <v>2787</v>
      </c>
      <c r="T128" t="s">
        <v>3128</v>
      </c>
      <c r="U128" t="s">
        <v>909</v>
      </c>
      <c r="V128" t="s">
        <v>3129</v>
      </c>
      <c r="W128" t="s">
        <v>3130</v>
      </c>
      <c r="X128" t="s">
        <v>3131</v>
      </c>
      <c r="Y128" t="s">
        <v>3132</v>
      </c>
      <c r="Z128" t="s">
        <v>3133</v>
      </c>
    </row>
    <row r="129" spans="3:26">
      <c r="C129" t="s">
        <v>3134</v>
      </c>
      <c r="H129" t="s">
        <v>2717</v>
      </c>
      <c r="I129" t="s">
        <v>3135</v>
      </c>
      <c r="J129" t="s">
        <v>3136</v>
      </c>
      <c r="K129" t="s">
        <v>3137</v>
      </c>
      <c r="L129" t="s">
        <v>3138</v>
      </c>
      <c r="O129" t="s">
        <v>3139</v>
      </c>
      <c r="Q129" t="s">
        <v>3140</v>
      </c>
      <c r="R129" t="s">
        <v>3141</v>
      </c>
      <c r="S129" t="s">
        <v>3142</v>
      </c>
      <c r="T129" t="s">
        <v>3143</v>
      </c>
      <c r="U129" t="s">
        <v>1356</v>
      </c>
      <c r="V129" t="s">
        <v>3144</v>
      </c>
      <c r="W129" t="s">
        <v>3145</v>
      </c>
      <c r="X129" t="s">
        <v>3146</v>
      </c>
      <c r="Z129" t="s">
        <v>3147</v>
      </c>
    </row>
    <row r="130" spans="3:26">
      <c r="C130" t="s">
        <v>3148</v>
      </c>
      <c r="H130" t="s">
        <v>3149</v>
      </c>
      <c r="I130" t="s">
        <v>3150</v>
      </c>
      <c r="J130" t="s">
        <v>3151</v>
      </c>
      <c r="K130" t="s">
        <v>3152</v>
      </c>
      <c r="L130" t="s">
        <v>3153</v>
      </c>
      <c r="O130" t="s">
        <v>3154</v>
      </c>
      <c r="Q130" t="s">
        <v>2286</v>
      </c>
      <c r="R130" t="s">
        <v>3155</v>
      </c>
      <c r="S130" t="s">
        <v>1342</v>
      </c>
      <c r="T130" t="s">
        <v>3156</v>
      </c>
      <c r="U130" t="s">
        <v>2956</v>
      </c>
      <c r="V130" t="s">
        <v>3157</v>
      </c>
      <c r="W130" t="s">
        <v>3158</v>
      </c>
      <c r="X130" t="s">
        <v>3159</v>
      </c>
      <c r="Z130" t="s">
        <v>3160</v>
      </c>
    </row>
    <row r="131" spans="3:26">
      <c r="C131" t="s">
        <v>3161</v>
      </c>
      <c r="H131" t="s">
        <v>3162</v>
      </c>
      <c r="I131" t="s">
        <v>3163</v>
      </c>
      <c r="J131" t="s">
        <v>3164</v>
      </c>
      <c r="K131" t="s">
        <v>3165</v>
      </c>
      <c r="L131" t="s">
        <v>3166</v>
      </c>
      <c r="O131" t="s">
        <v>3167</v>
      </c>
      <c r="Q131" t="s">
        <v>3168</v>
      </c>
      <c r="R131" t="s">
        <v>3169</v>
      </c>
      <c r="S131" t="s">
        <v>2809</v>
      </c>
      <c r="T131" t="s">
        <v>3170</v>
      </c>
      <c r="U131" t="s">
        <v>1557</v>
      </c>
      <c r="V131" t="s">
        <v>3171</v>
      </c>
      <c r="W131" t="s">
        <v>2429</v>
      </c>
      <c r="X131" t="s">
        <v>3172</v>
      </c>
      <c r="Z131" t="s">
        <v>676</v>
      </c>
    </row>
    <row r="132" spans="3:26">
      <c r="C132" t="s">
        <v>3173</v>
      </c>
      <c r="H132" t="s">
        <v>3174</v>
      </c>
      <c r="I132" t="s">
        <v>3175</v>
      </c>
      <c r="J132" t="s">
        <v>1078</v>
      </c>
      <c r="K132" t="s">
        <v>3176</v>
      </c>
      <c r="L132" t="s">
        <v>2461</v>
      </c>
      <c r="O132" t="s">
        <v>2002</v>
      </c>
      <c r="Q132" t="s">
        <v>3177</v>
      </c>
      <c r="R132" t="s">
        <v>3178</v>
      </c>
      <c r="S132" t="s">
        <v>3179</v>
      </c>
      <c r="T132" t="s">
        <v>3180</v>
      </c>
      <c r="U132" t="s">
        <v>3181</v>
      </c>
      <c r="V132" t="s">
        <v>3182</v>
      </c>
      <c r="W132" t="s">
        <v>3183</v>
      </c>
      <c r="X132" t="s">
        <v>3184</v>
      </c>
      <c r="Z132" t="s">
        <v>3185</v>
      </c>
    </row>
    <row r="133" spans="3:26">
      <c r="C133" t="s">
        <v>3186</v>
      </c>
      <c r="H133" t="s">
        <v>3187</v>
      </c>
      <c r="I133" t="s">
        <v>3188</v>
      </c>
      <c r="J133" t="s">
        <v>3189</v>
      </c>
      <c r="K133" t="s">
        <v>3190</v>
      </c>
      <c r="L133" t="s">
        <v>3191</v>
      </c>
      <c r="O133" t="s">
        <v>1092</v>
      </c>
      <c r="Q133" t="s">
        <v>3192</v>
      </c>
      <c r="R133" t="s">
        <v>3193</v>
      </c>
      <c r="S133" t="s">
        <v>3194</v>
      </c>
      <c r="T133" t="s">
        <v>3195</v>
      </c>
      <c r="U133" t="s">
        <v>3196</v>
      </c>
      <c r="V133" t="s">
        <v>3197</v>
      </c>
      <c r="W133" t="s">
        <v>2984</v>
      </c>
      <c r="X133" t="s">
        <v>3198</v>
      </c>
      <c r="Z133" t="s">
        <v>3199</v>
      </c>
    </row>
    <row r="134" spans="3:26">
      <c r="C134" t="s">
        <v>3200</v>
      </c>
      <c r="H134" t="s">
        <v>3201</v>
      </c>
      <c r="I134" t="s">
        <v>3202</v>
      </c>
      <c r="J134" t="s">
        <v>3203</v>
      </c>
      <c r="K134" t="s">
        <v>3204</v>
      </c>
      <c r="L134" t="s">
        <v>2955</v>
      </c>
      <c r="O134" t="s">
        <v>2688</v>
      </c>
      <c r="Q134" t="s">
        <v>3205</v>
      </c>
      <c r="R134" t="s">
        <v>3206</v>
      </c>
      <c r="S134" t="s">
        <v>3207</v>
      </c>
      <c r="T134" t="s">
        <v>3208</v>
      </c>
      <c r="U134" t="s">
        <v>3209</v>
      </c>
      <c r="V134" t="s">
        <v>850</v>
      </c>
      <c r="W134" t="s">
        <v>1648</v>
      </c>
      <c r="X134" t="s">
        <v>3210</v>
      </c>
      <c r="Z134" t="s">
        <v>3211</v>
      </c>
    </row>
    <row r="135" spans="3:26">
      <c r="C135" t="s">
        <v>3212</v>
      </c>
      <c r="H135" t="s">
        <v>3213</v>
      </c>
      <c r="I135" t="s">
        <v>3214</v>
      </c>
      <c r="J135" t="s">
        <v>2174</v>
      </c>
      <c r="K135" t="s">
        <v>3215</v>
      </c>
      <c r="L135" t="s">
        <v>2482</v>
      </c>
      <c r="O135" t="s">
        <v>3216</v>
      </c>
      <c r="Q135" t="s">
        <v>3217</v>
      </c>
      <c r="R135" t="s">
        <v>3218</v>
      </c>
      <c r="S135" t="s">
        <v>3219</v>
      </c>
      <c r="T135" t="s">
        <v>3220</v>
      </c>
      <c r="V135" t="s">
        <v>3221</v>
      </c>
      <c r="W135" t="s">
        <v>2382</v>
      </c>
      <c r="X135" t="s">
        <v>3222</v>
      </c>
      <c r="Z135" t="s">
        <v>3223</v>
      </c>
    </row>
    <row r="136" spans="3:26">
      <c r="C136" t="s">
        <v>3224</v>
      </c>
      <c r="H136" t="s">
        <v>3225</v>
      </c>
      <c r="I136" t="s">
        <v>3226</v>
      </c>
      <c r="J136" t="s">
        <v>3227</v>
      </c>
      <c r="K136" t="s">
        <v>3228</v>
      </c>
      <c r="L136" t="s">
        <v>3229</v>
      </c>
      <c r="O136" t="s">
        <v>3230</v>
      </c>
      <c r="Q136" t="s">
        <v>3231</v>
      </c>
      <c r="R136" t="s">
        <v>3232</v>
      </c>
      <c r="S136" t="s">
        <v>3233</v>
      </c>
      <c r="T136" t="s">
        <v>3234</v>
      </c>
      <c r="V136" t="s">
        <v>3235</v>
      </c>
      <c r="W136" t="s">
        <v>3236</v>
      </c>
      <c r="X136" t="s">
        <v>3237</v>
      </c>
      <c r="Z136" t="s">
        <v>3238</v>
      </c>
    </row>
    <row r="137" spans="3:26">
      <c r="C137" t="s">
        <v>3239</v>
      </c>
      <c r="H137" t="s">
        <v>3240</v>
      </c>
      <c r="I137" t="s">
        <v>3241</v>
      </c>
      <c r="J137" t="s">
        <v>3242</v>
      </c>
      <c r="K137" t="s">
        <v>3243</v>
      </c>
      <c r="L137" t="s">
        <v>3244</v>
      </c>
      <c r="O137" t="s">
        <v>3245</v>
      </c>
      <c r="Q137" t="s">
        <v>3246</v>
      </c>
      <c r="R137" t="s">
        <v>3247</v>
      </c>
      <c r="S137" t="s">
        <v>3248</v>
      </c>
      <c r="T137" t="s">
        <v>3249</v>
      </c>
      <c r="V137" t="s">
        <v>3250</v>
      </c>
      <c r="W137" t="s">
        <v>3251</v>
      </c>
      <c r="X137" t="s">
        <v>3252</v>
      </c>
      <c r="Z137" t="s">
        <v>3253</v>
      </c>
    </row>
    <row r="138" spans="3:26">
      <c r="C138" t="s">
        <v>3254</v>
      </c>
      <c r="H138" t="s">
        <v>3017</v>
      </c>
      <c r="I138" t="s">
        <v>3255</v>
      </c>
      <c r="J138" t="s">
        <v>3256</v>
      </c>
      <c r="K138" t="s">
        <v>3257</v>
      </c>
      <c r="L138" t="s">
        <v>773</v>
      </c>
      <c r="O138" t="s">
        <v>3258</v>
      </c>
      <c r="Q138" t="s">
        <v>3259</v>
      </c>
      <c r="R138" t="s">
        <v>3260</v>
      </c>
      <c r="S138" t="s">
        <v>3261</v>
      </c>
      <c r="T138" t="s">
        <v>3262</v>
      </c>
      <c r="V138" t="s">
        <v>3263</v>
      </c>
      <c r="W138" t="s">
        <v>3264</v>
      </c>
      <c r="X138" t="s">
        <v>3265</v>
      </c>
      <c r="Z138" t="s">
        <v>3266</v>
      </c>
    </row>
    <row r="139" spans="3:26">
      <c r="C139" t="s">
        <v>3267</v>
      </c>
      <c r="H139" t="s">
        <v>3268</v>
      </c>
      <c r="I139" t="s">
        <v>3269</v>
      </c>
      <c r="J139" t="s">
        <v>3270</v>
      </c>
      <c r="K139" t="s">
        <v>3271</v>
      </c>
      <c r="L139" t="s">
        <v>3272</v>
      </c>
      <c r="O139" t="s">
        <v>3273</v>
      </c>
      <c r="Q139" t="s">
        <v>3274</v>
      </c>
      <c r="R139" t="s">
        <v>3275</v>
      </c>
      <c r="S139" t="s">
        <v>3276</v>
      </c>
      <c r="T139" t="s">
        <v>3277</v>
      </c>
      <c r="V139" t="s">
        <v>3278</v>
      </c>
      <c r="W139" t="s">
        <v>2420</v>
      </c>
      <c r="X139" t="s">
        <v>3279</v>
      </c>
      <c r="Z139" t="s">
        <v>3280</v>
      </c>
    </row>
    <row r="140" spans="3:26">
      <c r="C140" t="s">
        <v>3281</v>
      </c>
      <c r="H140" t="s">
        <v>3282</v>
      </c>
      <c r="I140" t="s">
        <v>3283</v>
      </c>
      <c r="J140" t="s">
        <v>3284</v>
      </c>
      <c r="K140" t="s">
        <v>3285</v>
      </c>
      <c r="L140" t="s">
        <v>3286</v>
      </c>
      <c r="O140" t="s">
        <v>3287</v>
      </c>
      <c r="Q140" t="s">
        <v>3288</v>
      </c>
      <c r="R140" t="s">
        <v>3289</v>
      </c>
      <c r="S140" t="s">
        <v>3290</v>
      </c>
      <c r="T140" t="s">
        <v>3291</v>
      </c>
      <c r="V140" t="s">
        <v>3292</v>
      </c>
      <c r="W140" t="s">
        <v>360</v>
      </c>
      <c r="X140" t="s">
        <v>3293</v>
      </c>
      <c r="Z140" t="s">
        <v>2953</v>
      </c>
    </row>
    <row r="141" spans="3:26">
      <c r="C141" t="s">
        <v>3294</v>
      </c>
      <c r="H141" t="s">
        <v>3295</v>
      </c>
      <c r="I141" t="s">
        <v>3296</v>
      </c>
      <c r="J141" t="s">
        <v>3297</v>
      </c>
      <c r="K141" t="s">
        <v>3298</v>
      </c>
      <c r="L141" t="s">
        <v>3299</v>
      </c>
      <c r="O141" t="s">
        <v>3300</v>
      </c>
      <c r="Q141" t="s">
        <v>814</v>
      </c>
      <c r="R141" t="s">
        <v>3301</v>
      </c>
      <c r="S141" t="s">
        <v>3302</v>
      </c>
      <c r="T141" t="s">
        <v>3303</v>
      </c>
      <c r="V141" t="s">
        <v>3304</v>
      </c>
      <c r="W141" t="s">
        <v>3305</v>
      </c>
      <c r="X141" t="s">
        <v>3306</v>
      </c>
      <c r="Z141" t="s">
        <v>3307</v>
      </c>
    </row>
    <row r="142" spans="3:26">
      <c r="C142" t="s">
        <v>3308</v>
      </c>
      <c r="H142" t="s">
        <v>3309</v>
      </c>
      <c r="I142" t="s">
        <v>428</v>
      </c>
      <c r="J142" t="s">
        <v>3310</v>
      </c>
      <c r="K142" t="s">
        <v>3311</v>
      </c>
      <c r="L142" t="s">
        <v>1894</v>
      </c>
      <c r="O142" t="s">
        <v>3312</v>
      </c>
      <c r="Q142" t="s">
        <v>3313</v>
      </c>
      <c r="R142" t="s">
        <v>3314</v>
      </c>
      <c r="S142" t="s">
        <v>3315</v>
      </c>
      <c r="T142" t="s">
        <v>3316</v>
      </c>
      <c r="V142" t="s">
        <v>3317</v>
      </c>
      <c r="W142" t="s">
        <v>3318</v>
      </c>
      <c r="X142" t="s">
        <v>3319</v>
      </c>
      <c r="Z142" t="s">
        <v>2993</v>
      </c>
    </row>
    <row r="143" spans="3:26">
      <c r="C143" t="s">
        <v>3320</v>
      </c>
      <c r="H143" t="s">
        <v>3321</v>
      </c>
      <c r="I143" t="s">
        <v>3322</v>
      </c>
      <c r="J143" t="s">
        <v>3323</v>
      </c>
      <c r="K143" t="s">
        <v>3324</v>
      </c>
      <c r="L143" t="s">
        <v>3325</v>
      </c>
      <c r="O143" t="s">
        <v>3326</v>
      </c>
      <c r="Q143" t="s">
        <v>3327</v>
      </c>
      <c r="S143" t="s">
        <v>3328</v>
      </c>
      <c r="T143" t="s">
        <v>3329</v>
      </c>
      <c r="V143" t="s">
        <v>3330</v>
      </c>
      <c r="W143" t="s">
        <v>3331</v>
      </c>
      <c r="X143" t="s">
        <v>3332</v>
      </c>
      <c r="Z143" t="s">
        <v>3333</v>
      </c>
    </row>
    <row r="144" spans="3:26">
      <c r="C144" t="s">
        <v>3334</v>
      </c>
      <c r="I144" t="s">
        <v>3335</v>
      </c>
      <c r="J144" t="s">
        <v>2420</v>
      </c>
      <c r="K144" t="s">
        <v>3336</v>
      </c>
      <c r="L144" t="s">
        <v>3337</v>
      </c>
      <c r="O144" t="s">
        <v>2353</v>
      </c>
      <c r="Q144" t="s">
        <v>3338</v>
      </c>
      <c r="S144" t="s">
        <v>2885</v>
      </c>
      <c r="V144" t="s">
        <v>3339</v>
      </c>
      <c r="W144" t="s">
        <v>2780</v>
      </c>
      <c r="X144" t="s">
        <v>3340</v>
      </c>
      <c r="Z144" t="s">
        <v>3341</v>
      </c>
    </row>
    <row r="145" spans="3:26">
      <c r="C145" t="s">
        <v>3342</v>
      </c>
      <c r="I145" t="s">
        <v>3343</v>
      </c>
      <c r="J145" t="s">
        <v>3344</v>
      </c>
      <c r="K145" t="s">
        <v>3345</v>
      </c>
      <c r="L145" t="s">
        <v>3346</v>
      </c>
      <c r="O145" t="s">
        <v>2504</v>
      </c>
      <c r="Q145" t="s">
        <v>3347</v>
      </c>
      <c r="S145" t="s">
        <v>3348</v>
      </c>
      <c r="V145" t="s">
        <v>3349</v>
      </c>
      <c r="W145" t="s">
        <v>3350</v>
      </c>
      <c r="X145" t="s">
        <v>3351</v>
      </c>
      <c r="Z145" t="s">
        <v>3352</v>
      </c>
    </row>
    <row r="146" spans="3:26">
      <c r="C146" t="s">
        <v>3353</v>
      </c>
      <c r="I146" t="s">
        <v>3354</v>
      </c>
      <c r="J146" t="s">
        <v>3355</v>
      </c>
      <c r="K146" t="s">
        <v>3356</v>
      </c>
      <c r="L146" t="s">
        <v>3357</v>
      </c>
      <c r="O146" t="s">
        <v>3358</v>
      </c>
      <c r="Q146" t="s">
        <v>3359</v>
      </c>
      <c r="S146" t="s">
        <v>3360</v>
      </c>
      <c r="V146" t="s">
        <v>3361</v>
      </c>
      <c r="W146" t="s">
        <v>3362</v>
      </c>
      <c r="X146" t="s">
        <v>3363</v>
      </c>
      <c r="Z146" t="s">
        <v>3364</v>
      </c>
    </row>
    <row r="147" spans="3:26">
      <c r="C147" t="s">
        <v>3365</v>
      </c>
      <c r="I147" t="s">
        <v>3366</v>
      </c>
      <c r="J147" t="s">
        <v>3367</v>
      </c>
      <c r="K147" t="s">
        <v>3368</v>
      </c>
      <c r="L147" t="s">
        <v>3369</v>
      </c>
      <c r="O147" t="s">
        <v>3370</v>
      </c>
      <c r="Q147" t="s">
        <v>2579</v>
      </c>
      <c r="S147" t="s">
        <v>3371</v>
      </c>
      <c r="V147" t="s">
        <v>3372</v>
      </c>
      <c r="W147" t="s">
        <v>3373</v>
      </c>
      <c r="X147" t="s">
        <v>3374</v>
      </c>
      <c r="Z147" t="s">
        <v>3375</v>
      </c>
    </row>
    <row r="148" spans="3:26">
      <c r="C148" t="s">
        <v>3376</v>
      </c>
      <c r="I148" t="s">
        <v>3377</v>
      </c>
      <c r="J148" t="s">
        <v>3378</v>
      </c>
      <c r="K148" t="s">
        <v>3379</v>
      </c>
      <c r="L148" t="s">
        <v>1976</v>
      </c>
      <c r="O148" t="s">
        <v>3380</v>
      </c>
      <c r="Q148" t="s">
        <v>3381</v>
      </c>
      <c r="S148" t="s">
        <v>1504</v>
      </c>
      <c r="V148" t="s">
        <v>896</v>
      </c>
      <c r="W148" t="s">
        <v>3382</v>
      </c>
      <c r="X148" t="s">
        <v>3383</v>
      </c>
      <c r="Z148" t="s">
        <v>3384</v>
      </c>
    </row>
    <row r="149" spans="3:26">
      <c r="C149" t="s">
        <v>3385</v>
      </c>
      <c r="I149" t="s">
        <v>3386</v>
      </c>
      <c r="J149" t="s">
        <v>3387</v>
      </c>
      <c r="K149" t="s">
        <v>3388</v>
      </c>
      <c r="L149" t="s">
        <v>2109</v>
      </c>
      <c r="O149" t="s">
        <v>2335</v>
      </c>
      <c r="Q149" t="s">
        <v>3389</v>
      </c>
      <c r="S149" t="s">
        <v>2956</v>
      </c>
      <c r="V149" t="s">
        <v>3390</v>
      </c>
      <c r="W149" t="s">
        <v>3391</v>
      </c>
      <c r="X149" t="s">
        <v>3392</v>
      </c>
      <c r="Z149" t="s">
        <v>3393</v>
      </c>
    </row>
    <row r="150" spans="3:26">
      <c r="C150" t="s">
        <v>3394</v>
      </c>
      <c r="I150" t="s">
        <v>3395</v>
      </c>
      <c r="J150" t="s">
        <v>3396</v>
      </c>
      <c r="K150" t="s">
        <v>3397</v>
      </c>
      <c r="L150" t="s">
        <v>1987</v>
      </c>
      <c r="O150" t="s">
        <v>3398</v>
      </c>
      <c r="Q150" t="s">
        <v>2767</v>
      </c>
      <c r="S150" t="s">
        <v>3399</v>
      </c>
      <c r="V150" t="s">
        <v>3400</v>
      </c>
      <c r="W150" t="s">
        <v>3401</v>
      </c>
      <c r="X150" t="s">
        <v>3402</v>
      </c>
      <c r="Z150" t="s">
        <v>3403</v>
      </c>
    </row>
    <row r="151" spans="3:26">
      <c r="C151" t="s">
        <v>3404</v>
      </c>
      <c r="I151" t="s">
        <v>3405</v>
      </c>
      <c r="J151" t="s">
        <v>3406</v>
      </c>
      <c r="K151" t="s">
        <v>3407</v>
      </c>
      <c r="L151" t="s">
        <v>3408</v>
      </c>
      <c r="O151" t="s">
        <v>3409</v>
      </c>
      <c r="Q151" t="s">
        <v>3410</v>
      </c>
      <c r="S151" t="s">
        <v>3289</v>
      </c>
      <c r="V151" t="s">
        <v>3411</v>
      </c>
      <c r="W151" t="s">
        <v>3412</v>
      </c>
      <c r="X151" t="s">
        <v>3413</v>
      </c>
      <c r="Z151" t="s">
        <v>2885</v>
      </c>
    </row>
    <row r="152" spans="3:26">
      <c r="C152" t="s">
        <v>3414</v>
      </c>
      <c r="I152" t="s">
        <v>1393</v>
      </c>
      <c r="J152" t="s">
        <v>3415</v>
      </c>
      <c r="K152" t="s">
        <v>2984</v>
      </c>
      <c r="L152" t="s">
        <v>3416</v>
      </c>
      <c r="O152" t="s">
        <v>3417</v>
      </c>
      <c r="Q152" t="s">
        <v>3418</v>
      </c>
      <c r="S152" t="s">
        <v>3419</v>
      </c>
      <c r="V152" t="s">
        <v>982</v>
      </c>
      <c r="W152" t="s">
        <v>3420</v>
      </c>
      <c r="X152" t="s">
        <v>3421</v>
      </c>
      <c r="Z152" t="s">
        <v>909</v>
      </c>
    </row>
    <row r="153" spans="3:26">
      <c r="C153" t="s">
        <v>2570</v>
      </c>
      <c r="I153" t="s">
        <v>3422</v>
      </c>
      <c r="J153" t="s">
        <v>3423</v>
      </c>
      <c r="K153" t="s">
        <v>3424</v>
      </c>
      <c r="L153" t="s">
        <v>3425</v>
      </c>
      <c r="O153" t="s">
        <v>3426</v>
      </c>
      <c r="Q153" t="s">
        <v>328</v>
      </c>
      <c r="S153" t="s">
        <v>3427</v>
      </c>
      <c r="V153" t="s">
        <v>849</v>
      </c>
      <c r="W153" t="s">
        <v>3428</v>
      </c>
      <c r="X153" t="s">
        <v>3429</v>
      </c>
      <c r="Z153" t="s">
        <v>3430</v>
      </c>
    </row>
    <row r="154" spans="3:26">
      <c r="C154" t="s">
        <v>3431</v>
      </c>
      <c r="I154" t="s">
        <v>3432</v>
      </c>
      <c r="J154" t="s">
        <v>3433</v>
      </c>
      <c r="K154" t="s">
        <v>3434</v>
      </c>
      <c r="L154" t="s">
        <v>3435</v>
      </c>
      <c r="O154" t="s">
        <v>3436</v>
      </c>
      <c r="Q154" t="s">
        <v>2145</v>
      </c>
      <c r="V154" t="s">
        <v>3437</v>
      </c>
      <c r="W154" t="s">
        <v>3438</v>
      </c>
      <c r="X154" t="s">
        <v>3439</v>
      </c>
      <c r="Z154" t="s">
        <v>1356</v>
      </c>
    </row>
    <row r="155" spans="3:26">
      <c r="C155" t="s">
        <v>3440</v>
      </c>
      <c r="I155" t="s">
        <v>914</v>
      </c>
      <c r="J155" t="s">
        <v>3441</v>
      </c>
      <c r="K155" t="s">
        <v>3442</v>
      </c>
      <c r="L155" t="s">
        <v>3443</v>
      </c>
      <c r="O155" t="s">
        <v>3444</v>
      </c>
      <c r="Q155" t="s">
        <v>3445</v>
      </c>
      <c r="V155" t="s">
        <v>2206</v>
      </c>
      <c r="W155" t="s">
        <v>3446</v>
      </c>
      <c r="X155" t="s">
        <v>3447</v>
      </c>
      <c r="Z155" t="s">
        <v>1854</v>
      </c>
    </row>
    <row r="156" spans="3:26">
      <c r="C156" t="s">
        <v>3448</v>
      </c>
      <c r="I156" t="s">
        <v>3449</v>
      </c>
      <c r="J156" t="s">
        <v>3450</v>
      </c>
      <c r="K156" t="s">
        <v>3451</v>
      </c>
      <c r="L156" t="s">
        <v>3452</v>
      </c>
      <c r="O156" t="s">
        <v>3453</v>
      </c>
      <c r="Q156" t="s">
        <v>3454</v>
      </c>
      <c r="V156" t="s">
        <v>3455</v>
      </c>
      <c r="W156" t="s">
        <v>3456</v>
      </c>
      <c r="X156" t="s">
        <v>3457</v>
      </c>
      <c r="Z156" t="s">
        <v>3458</v>
      </c>
    </row>
    <row r="157" spans="3:26">
      <c r="C157" t="s">
        <v>3459</v>
      </c>
      <c r="I157" t="s">
        <v>1448</v>
      </c>
      <c r="J157" t="s">
        <v>3460</v>
      </c>
      <c r="K157" t="s">
        <v>3461</v>
      </c>
      <c r="L157" t="s">
        <v>1966</v>
      </c>
      <c r="O157" t="s">
        <v>3462</v>
      </c>
      <c r="Q157" t="s">
        <v>3463</v>
      </c>
      <c r="V157" t="s">
        <v>3464</v>
      </c>
      <c r="W157" t="s">
        <v>3465</v>
      </c>
      <c r="X157" t="s">
        <v>3327</v>
      </c>
      <c r="Z157" t="s">
        <v>3466</v>
      </c>
    </row>
    <row r="158" spans="3:26">
      <c r="C158" t="s">
        <v>3467</v>
      </c>
      <c r="I158" t="s">
        <v>3468</v>
      </c>
      <c r="J158" t="s">
        <v>3469</v>
      </c>
      <c r="K158" t="s">
        <v>3470</v>
      </c>
      <c r="L158" t="s">
        <v>3471</v>
      </c>
      <c r="O158" t="s">
        <v>3472</v>
      </c>
      <c r="Q158" t="s">
        <v>3473</v>
      </c>
      <c r="V158" t="s">
        <v>3474</v>
      </c>
      <c r="W158" t="s">
        <v>2532</v>
      </c>
      <c r="X158" t="s">
        <v>3475</v>
      </c>
      <c r="Z158" t="s">
        <v>3476</v>
      </c>
    </row>
    <row r="159" spans="3:26">
      <c r="C159" t="s">
        <v>3477</v>
      </c>
      <c r="I159" t="s">
        <v>3478</v>
      </c>
      <c r="J159" t="s">
        <v>3479</v>
      </c>
      <c r="K159" t="s">
        <v>3480</v>
      </c>
      <c r="L159" t="s">
        <v>3481</v>
      </c>
      <c r="O159" t="s">
        <v>3482</v>
      </c>
      <c r="Q159" t="s">
        <v>3483</v>
      </c>
      <c r="V159" t="s">
        <v>3484</v>
      </c>
      <c r="W159" t="s">
        <v>3485</v>
      </c>
      <c r="X159" t="s">
        <v>3486</v>
      </c>
      <c r="Z159" t="s">
        <v>3487</v>
      </c>
    </row>
    <row r="160" spans="3:26">
      <c r="C160" t="s">
        <v>2647</v>
      </c>
      <c r="I160" t="s">
        <v>3488</v>
      </c>
      <c r="J160" t="s">
        <v>3489</v>
      </c>
      <c r="K160" t="s">
        <v>3490</v>
      </c>
      <c r="L160" t="s">
        <v>2785</v>
      </c>
      <c r="O160" t="s">
        <v>3491</v>
      </c>
      <c r="Q160" t="s">
        <v>3492</v>
      </c>
      <c r="V160" t="s">
        <v>3493</v>
      </c>
      <c r="W160" t="s">
        <v>3494</v>
      </c>
      <c r="X160" t="s">
        <v>3495</v>
      </c>
      <c r="Z160" t="s">
        <v>3496</v>
      </c>
    </row>
    <row r="161" spans="3:24">
      <c r="C161" t="s">
        <v>3497</v>
      </c>
      <c r="I161" t="s">
        <v>3498</v>
      </c>
      <c r="J161" t="s">
        <v>3499</v>
      </c>
      <c r="K161" t="s">
        <v>3500</v>
      </c>
      <c r="L161" t="s">
        <v>3501</v>
      </c>
      <c r="O161" t="s">
        <v>3502</v>
      </c>
      <c r="Q161" t="s">
        <v>3503</v>
      </c>
      <c r="V161" t="s">
        <v>3504</v>
      </c>
      <c r="W161" t="s">
        <v>3505</v>
      </c>
      <c r="X161" t="s">
        <v>3506</v>
      </c>
    </row>
    <row r="162" spans="3:24">
      <c r="C162" t="s">
        <v>3507</v>
      </c>
      <c r="I162" t="s">
        <v>3508</v>
      </c>
      <c r="J162" t="s">
        <v>1342</v>
      </c>
      <c r="K162" t="s">
        <v>2281</v>
      </c>
      <c r="L162" t="s">
        <v>3509</v>
      </c>
      <c r="O162" t="s">
        <v>3510</v>
      </c>
      <c r="Q162" t="s">
        <v>3511</v>
      </c>
      <c r="V162" t="s">
        <v>3512</v>
      </c>
      <c r="W162" t="s">
        <v>2016</v>
      </c>
      <c r="X162" t="s">
        <v>3513</v>
      </c>
    </row>
    <row r="163" spans="3:24">
      <c r="C163" t="s">
        <v>3514</v>
      </c>
      <c r="I163" t="s">
        <v>3515</v>
      </c>
      <c r="J163" t="s">
        <v>3516</v>
      </c>
      <c r="K163" t="s">
        <v>3517</v>
      </c>
      <c r="L163" t="s">
        <v>3518</v>
      </c>
      <c r="O163" t="s">
        <v>3519</v>
      </c>
      <c r="Q163" t="s">
        <v>3520</v>
      </c>
      <c r="V163" t="s">
        <v>3521</v>
      </c>
      <c r="W163" t="s">
        <v>3522</v>
      </c>
      <c r="X163" t="s">
        <v>3523</v>
      </c>
    </row>
    <row r="164" spans="3:24">
      <c r="C164" t="s">
        <v>3524</v>
      </c>
      <c r="I164" t="s">
        <v>3525</v>
      </c>
      <c r="J164" t="s">
        <v>3526</v>
      </c>
      <c r="K164" t="s">
        <v>3527</v>
      </c>
      <c r="L164" t="s">
        <v>3528</v>
      </c>
      <c r="O164" t="s">
        <v>3529</v>
      </c>
      <c r="Q164" t="s">
        <v>3530</v>
      </c>
      <c r="V164" t="s">
        <v>3531</v>
      </c>
      <c r="W164" t="s">
        <v>3532</v>
      </c>
      <c r="X164" t="s">
        <v>3533</v>
      </c>
    </row>
    <row r="165" spans="3:24">
      <c r="C165" t="s">
        <v>3534</v>
      </c>
      <c r="I165" t="s">
        <v>3535</v>
      </c>
      <c r="J165" t="s">
        <v>3536</v>
      </c>
      <c r="K165" t="s">
        <v>3537</v>
      </c>
      <c r="L165" t="s">
        <v>3538</v>
      </c>
      <c r="O165" t="s">
        <v>3539</v>
      </c>
      <c r="Q165" t="s">
        <v>3540</v>
      </c>
      <c r="V165" t="s">
        <v>3541</v>
      </c>
      <c r="W165" t="s">
        <v>3542</v>
      </c>
      <c r="X165" t="s">
        <v>3543</v>
      </c>
    </row>
    <row r="166" spans="3:24">
      <c r="C166" t="s">
        <v>3544</v>
      </c>
      <c r="I166" t="s">
        <v>3545</v>
      </c>
      <c r="J166" t="s">
        <v>3546</v>
      </c>
      <c r="K166" t="s">
        <v>3547</v>
      </c>
      <c r="L166" t="s">
        <v>3548</v>
      </c>
      <c r="O166" t="s">
        <v>3549</v>
      </c>
      <c r="Q166" t="s">
        <v>3550</v>
      </c>
      <c r="V166" t="s">
        <v>3551</v>
      </c>
      <c r="W166" t="s">
        <v>3552</v>
      </c>
      <c r="X166" t="s">
        <v>3553</v>
      </c>
    </row>
    <row r="167" spans="3:24">
      <c r="C167" t="s">
        <v>2512</v>
      </c>
      <c r="I167" t="s">
        <v>3554</v>
      </c>
      <c r="J167" t="s">
        <v>3555</v>
      </c>
      <c r="K167" t="s">
        <v>3556</v>
      </c>
      <c r="L167" t="s">
        <v>2175</v>
      </c>
      <c r="O167" t="s">
        <v>3557</v>
      </c>
      <c r="Q167" t="s">
        <v>3558</v>
      </c>
      <c r="V167" t="s">
        <v>3559</v>
      </c>
      <c r="W167" t="s">
        <v>3560</v>
      </c>
      <c r="X167" t="s">
        <v>1883</v>
      </c>
    </row>
    <row r="168" spans="3:24">
      <c r="C168" t="s">
        <v>3561</v>
      </c>
      <c r="I168" t="s">
        <v>3562</v>
      </c>
      <c r="J168" t="s">
        <v>3563</v>
      </c>
      <c r="K168" t="s">
        <v>3564</v>
      </c>
      <c r="L168" t="s">
        <v>2361</v>
      </c>
      <c r="O168" t="s">
        <v>1558</v>
      </c>
      <c r="Q168" t="s">
        <v>3565</v>
      </c>
      <c r="V168" t="s">
        <v>3566</v>
      </c>
      <c r="W168" t="s">
        <v>3567</v>
      </c>
      <c r="X168" t="s">
        <v>3568</v>
      </c>
    </row>
    <row r="169" spans="3:24">
      <c r="C169" t="s">
        <v>3569</v>
      </c>
      <c r="I169" t="s">
        <v>2059</v>
      </c>
      <c r="J169" t="s">
        <v>3570</v>
      </c>
      <c r="K169" t="s">
        <v>3571</v>
      </c>
      <c r="L169" t="s">
        <v>3572</v>
      </c>
      <c r="O169" t="s">
        <v>3573</v>
      </c>
      <c r="Q169" t="s">
        <v>3574</v>
      </c>
      <c r="V169" t="s">
        <v>3575</v>
      </c>
      <c r="W169" t="s">
        <v>3576</v>
      </c>
      <c r="X169" t="s">
        <v>3577</v>
      </c>
    </row>
    <row r="170" spans="3:24">
      <c r="C170" t="s">
        <v>2909</v>
      </c>
      <c r="I170" t="s">
        <v>3578</v>
      </c>
      <c r="J170" t="s">
        <v>3579</v>
      </c>
      <c r="K170" t="s">
        <v>3580</v>
      </c>
      <c r="L170" t="s">
        <v>3581</v>
      </c>
      <c r="O170" t="s">
        <v>3582</v>
      </c>
      <c r="Q170" t="s">
        <v>3583</v>
      </c>
      <c r="V170" t="s">
        <v>3584</v>
      </c>
      <c r="W170" t="s">
        <v>3585</v>
      </c>
      <c r="X170" t="s">
        <v>2186</v>
      </c>
    </row>
    <row r="171" spans="3:24">
      <c r="C171" t="s">
        <v>2016</v>
      </c>
      <c r="I171" t="s">
        <v>2052</v>
      </c>
      <c r="J171" t="s">
        <v>3586</v>
      </c>
      <c r="K171" t="s">
        <v>3587</v>
      </c>
      <c r="L171" t="s">
        <v>3588</v>
      </c>
      <c r="O171" t="s">
        <v>3589</v>
      </c>
      <c r="Q171" t="s">
        <v>3590</v>
      </c>
      <c r="V171" t="s">
        <v>3591</v>
      </c>
      <c r="W171" t="s">
        <v>3592</v>
      </c>
      <c r="X171" t="s">
        <v>2421</v>
      </c>
    </row>
    <row r="172" spans="3:24">
      <c r="C172" t="s">
        <v>3593</v>
      </c>
      <c r="I172" t="s">
        <v>3594</v>
      </c>
      <c r="J172" t="s">
        <v>1596</v>
      </c>
      <c r="K172" t="s">
        <v>3595</v>
      </c>
      <c r="L172" t="s">
        <v>3596</v>
      </c>
      <c r="O172" t="s">
        <v>3597</v>
      </c>
      <c r="Q172" t="s">
        <v>3598</v>
      </c>
      <c r="V172" t="s">
        <v>3599</v>
      </c>
      <c r="W172" t="s">
        <v>3600</v>
      </c>
      <c r="X172" t="s">
        <v>3601</v>
      </c>
    </row>
    <row r="173" spans="3:24">
      <c r="C173" t="s">
        <v>3602</v>
      </c>
      <c r="I173" t="s">
        <v>3603</v>
      </c>
      <c r="J173" t="s">
        <v>3604</v>
      </c>
      <c r="K173" t="s">
        <v>3605</v>
      </c>
      <c r="L173" t="s">
        <v>3606</v>
      </c>
      <c r="O173" t="s">
        <v>3607</v>
      </c>
      <c r="Q173" t="s">
        <v>3608</v>
      </c>
      <c r="V173" t="s">
        <v>3609</v>
      </c>
      <c r="W173" t="s">
        <v>3610</v>
      </c>
      <c r="X173" t="s">
        <v>3611</v>
      </c>
    </row>
    <row r="174" spans="3:24">
      <c r="C174" t="s">
        <v>3612</v>
      </c>
      <c r="I174" t="s">
        <v>3613</v>
      </c>
      <c r="J174" t="s">
        <v>3614</v>
      </c>
      <c r="K174" t="s">
        <v>1906</v>
      </c>
      <c r="L174" t="s">
        <v>3239</v>
      </c>
      <c r="O174" t="s">
        <v>2046</v>
      </c>
      <c r="Q174" t="s">
        <v>3615</v>
      </c>
      <c r="V174" t="s">
        <v>3616</v>
      </c>
      <c r="W174" t="s">
        <v>3617</v>
      </c>
      <c r="X174" t="s">
        <v>3618</v>
      </c>
    </row>
    <row r="175" spans="3:24">
      <c r="C175" t="s">
        <v>3619</v>
      </c>
      <c r="I175" t="s">
        <v>3620</v>
      </c>
      <c r="J175" t="s">
        <v>3621</v>
      </c>
      <c r="K175" t="s">
        <v>3622</v>
      </c>
      <c r="L175" t="s">
        <v>3623</v>
      </c>
      <c r="O175" t="s">
        <v>3624</v>
      </c>
      <c r="Q175" t="s">
        <v>3625</v>
      </c>
      <c r="V175" t="s">
        <v>3626</v>
      </c>
      <c r="W175" t="s">
        <v>2885</v>
      </c>
      <c r="X175" t="s">
        <v>3627</v>
      </c>
    </row>
    <row r="176" spans="3:24">
      <c r="C176" t="s">
        <v>3628</v>
      </c>
      <c r="I176" t="s">
        <v>3629</v>
      </c>
      <c r="J176" t="s">
        <v>3630</v>
      </c>
      <c r="K176" t="s">
        <v>3631</v>
      </c>
      <c r="L176" t="s">
        <v>3632</v>
      </c>
      <c r="O176" t="s">
        <v>3633</v>
      </c>
      <c r="Q176" t="s">
        <v>773</v>
      </c>
      <c r="V176" t="s">
        <v>3634</v>
      </c>
      <c r="W176" t="s">
        <v>3635</v>
      </c>
      <c r="X176" t="s">
        <v>3636</v>
      </c>
    </row>
    <row r="177" spans="3:24">
      <c r="C177" t="s">
        <v>3637</v>
      </c>
      <c r="I177" t="s">
        <v>3638</v>
      </c>
      <c r="J177" t="s">
        <v>1422</v>
      </c>
      <c r="K177" t="s">
        <v>3639</v>
      </c>
      <c r="L177" t="s">
        <v>3640</v>
      </c>
      <c r="O177" t="s">
        <v>2339</v>
      </c>
      <c r="Q177" t="s">
        <v>2503</v>
      </c>
      <c r="V177" t="s">
        <v>3641</v>
      </c>
      <c r="W177" t="s">
        <v>39</v>
      </c>
      <c r="X177" t="s">
        <v>3642</v>
      </c>
    </row>
    <row r="178" spans="3:24">
      <c r="C178" t="s">
        <v>3643</v>
      </c>
      <c r="I178" t="s">
        <v>3644</v>
      </c>
      <c r="J178" t="s">
        <v>3645</v>
      </c>
      <c r="K178" t="s">
        <v>3646</v>
      </c>
      <c r="L178" t="s">
        <v>3647</v>
      </c>
      <c r="O178" t="s">
        <v>3648</v>
      </c>
      <c r="Q178" t="s">
        <v>3649</v>
      </c>
      <c r="V178" t="s">
        <v>3650</v>
      </c>
      <c r="W178" t="s">
        <v>3651</v>
      </c>
      <c r="X178" t="s">
        <v>1250</v>
      </c>
    </row>
    <row r="179" spans="3:24">
      <c r="C179" t="s">
        <v>3652</v>
      </c>
      <c r="I179" t="s">
        <v>3653</v>
      </c>
      <c r="J179" t="s">
        <v>3654</v>
      </c>
      <c r="K179" t="s">
        <v>3655</v>
      </c>
      <c r="L179" t="s">
        <v>3656</v>
      </c>
      <c r="O179" t="s">
        <v>3657</v>
      </c>
      <c r="Q179" t="s">
        <v>3658</v>
      </c>
      <c r="V179" t="s">
        <v>3659</v>
      </c>
      <c r="W179" t="s">
        <v>909</v>
      </c>
      <c r="X179" t="s">
        <v>3660</v>
      </c>
    </row>
    <row r="180" spans="3:24">
      <c r="C180" t="s">
        <v>3661</v>
      </c>
      <c r="I180" t="s">
        <v>3662</v>
      </c>
      <c r="J180" t="s">
        <v>3663</v>
      </c>
      <c r="K180" t="s">
        <v>3664</v>
      </c>
      <c r="L180" t="s">
        <v>2343</v>
      </c>
      <c r="O180" t="s">
        <v>3665</v>
      </c>
      <c r="Q180" t="s">
        <v>3666</v>
      </c>
      <c r="V180" t="s">
        <v>3667</v>
      </c>
      <c r="W180" t="s">
        <v>3348</v>
      </c>
      <c r="X180" t="s">
        <v>3668</v>
      </c>
    </row>
    <row r="181" spans="3:24">
      <c r="C181" t="s">
        <v>3669</v>
      </c>
      <c r="I181" t="s">
        <v>3670</v>
      </c>
      <c r="J181" t="s">
        <v>3671</v>
      </c>
      <c r="K181" t="s">
        <v>3672</v>
      </c>
      <c r="L181" t="s">
        <v>3673</v>
      </c>
      <c r="O181" t="s">
        <v>2361</v>
      </c>
      <c r="Q181" t="s">
        <v>3674</v>
      </c>
      <c r="V181" t="s">
        <v>3675</v>
      </c>
      <c r="W181" t="s">
        <v>3676</v>
      </c>
      <c r="X181" t="s">
        <v>3677</v>
      </c>
    </row>
    <row r="182" spans="3:24">
      <c r="C182" t="s">
        <v>3678</v>
      </c>
      <c r="I182" t="s">
        <v>3679</v>
      </c>
      <c r="J182" t="s">
        <v>3680</v>
      </c>
      <c r="K182" t="s">
        <v>3681</v>
      </c>
      <c r="L182" t="s">
        <v>3433</v>
      </c>
      <c r="O182" t="s">
        <v>3682</v>
      </c>
      <c r="Q182" t="s">
        <v>1674</v>
      </c>
      <c r="V182" t="s">
        <v>3683</v>
      </c>
      <c r="W182" t="s">
        <v>401</v>
      </c>
      <c r="X182" t="s">
        <v>3684</v>
      </c>
    </row>
    <row r="183" spans="3:24">
      <c r="C183" t="s">
        <v>3685</v>
      </c>
      <c r="I183" t="s">
        <v>3686</v>
      </c>
      <c r="J183" t="s">
        <v>3687</v>
      </c>
      <c r="K183" t="s">
        <v>3688</v>
      </c>
      <c r="L183" t="s">
        <v>2282</v>
      </c>
      <c r="O183" t="s">
        <v>3689</v>
      </c>
      <c r="Q183" t="s">
        <v>3690</v>
      </c>
      <c r="V183" t="s">
        <v>3691</v>
      </c>
      <c r="W183" t="s">
        <v>3692</v>
      </c>
      <c r="X183" t="s">
        <v>3693</v>
      </c>
    </row>
    <row r="184" spans="3:24">
      <c r="C184" t="s">
        <v>3694</v>
      </c>
      <c r="I184" t="s">
        <v>3695</v>
      </c>
      <c r="J184" t="s">
        <v>3696</v>
      </c>
      <c r="K184" t="s">
        <v>2016</v>
      </c>
      <c r="L184" t="s">
        <v>3697</v>
      </c>
      <c r="O184" t="s">
        <v>3297</v>
      </c>
      <c r="Q184" t="s">
        <v>3698</v>
      </c>
      <c r="V184" t="s">
        <v>3699</v>
      </c>
      <c r="W184" t="s">
        <v>3700</v>
      </c>
      <c r="X184" t="s">
        <v>3701</v>
      </c>
    </row>
    <row r="185" spans="3:24">
      <c r="C185" t="s">
        <v>3702</v>
      </c>
      <c r="I185" t="s">
        <v>3703</v>
      </c>
      <c r="J185" t="s">
        <v>2956</v>
      </c>
      <c r="K185" t="s">
        <v>3704</v>
      </c>
      <c r="L185" t="s">
        <v>3705</v>
      </c>
      <c r="O185" t="s">
        <v>3451</v>
      </c>
      <c r="Q185" t="s">
        <v>2109</v>
      </c>
      <c r="V185" t="s">
        <v>3706</v>
      </c>
      <c r="W185" t="s">
        <v>3707</v>
      </c>
      <c r="X185" t="s">
        <v>3708</v>
      </c>
    </row>
    <row r="186" spans="3:24">
      <c r="C186" t="s">
        <v>3709</v>
      </c>
      <c r="I186" t="s">
        <v>1387</v>
      </c>
      <c r="J186" t="s">
        <v>2997</v>
      </c>
      <c r="K186" t="s">
        <v>3710</v>
      </c>
      <c r="L186" t="s">
        <v>3711</v>
      </c>
      <c r="O186" t="s">
        <v>3712</v>
      </c>
      <c r="Q186" t="s">
        <v>3713</v>
      </c>
      <c r="V186" t="s">
        <v>3714</v>
      </c>
      <c r="W186" t="s">
        <v>3715</v>
      </c>
      <c r="X186" t="s">
        <v>3716</v>
      </c>
    </row>
    <row r="187" spans="3:24">
      <c r="C187" t="s">
        <v>3717</v>
      </c>
      <c r="I187" t="s">
        <v>3718</v>
      </c>
      <c r="J187" t="s">
        <v>3719</v>
      </c>
      <c r="K187" t="s">
        <v>2724</v>
      </c>
      <c r="L187" t="s">
        <v>3720</v>
      </c>
      <c r="O187" t="s">
        <v>3721</v>
      </c>
      <c r="Q187" t="s">
        <v>3722</v>
      </c>
      <c r="V187" t="s">
        <v>3723</v>
      </c>
      <c r="X187" t="s">
        <v>3724</v>
      </c>
    </row>
    <row r="188" spans="3:24">
      <c r="C188" t="s">
        <v>3725</v>
      </c>
      <c r="I188" t="s">
        <v>3726</v>
      </c>
      <c r="J188" t="s">
        <v>3063</v>
      </c>
      <c r="K188" t="s">
        <v>3727</v>
      </c>
      <c r="L188" t="s">
        <v>3728</v>
      </c>
      <c r="O188" t="s">
        <v>3729</v>
      </c>
      <c r="Q188" t="s">
        <v>3730</v>
      </c>
      <c r="V188" t="s">
        <v>3731</v>
      </c>
      <c r="X188" t="s">
        <v>3732</v>
      </c>
    </row>
    <row r="189" spans="3:24">
      <c r="C189" t="s">
        <v>3733</v>
      </c>
      <c r="I189" t="s">
        <v>3734</v>
      </c>
      <c r="J189" t="s">
        <v>3735</v>
      </c>
      <c r="K189" t="s">
        <v>3302</v>
      </c>
      <c r="L189" t="s">
        <v>3736</v>
      </c>
      <c r="O189" t="s">
        <v>2527</v>
      </c>
      <c r="Q189" t="s">
        <v>3737</v>
      </c>
      <c r="V189" t="s">
        <v>3738</v>
      </c>
      <c r="X189" t="s">
        <v>2335</v>
      </c>
    </row>
    <row r="190" spans="3:24">
      <c r="C190" t="s">
        <v>3739</v>
      </c>
      <c r="I190" t="s">
        <v>977</v>
      </c>
      <c r="J190" t="s">
        <v>3740</v>
      </c>
      <c r="K190" t="s">
        <v>3741</v>
      </c>
      <c r="L190" t="s">
        <v>676</v>
      </c>
      <c r="O190" t="s">
        <v>2282</v>
      </c>
      <c r="Q190" t="s">
        <v>1966</v>
      </c>
      <c r="V190" t="s">
        <v>3742</v>
      </c>
      <c r="X190" t="s">
        <v>3743</v>
      </c>
    </row>
    <row r="191" spans="3:24">
      <c r="C191" t="s">
        <v>3744</v>
      </c>
      <c r="I191" t="s">
        <v>1192</v>
      </c>
      <c r="K191" t="s">
        <v>3745</v>
      </c>
      <c r="L191" t="s">
        <v>3746</v>
      </c>
      <c r="O191" t="s">
        <v>3747</v>
      </c>
      <c r="Q191" t="s">
        <v>2754</v>
      </c>
      <c r="V191" t="s">
        <v>3748</v>
      </c>
      <c r="X191" t="s">
        <v>3749</v>
      </c>
    </row>
    <row r="192" spans="3:24">
      <c r="C192" t="s">
        <v>3750</v>
      </c>
      <c r="I192" t="s">
        <v>3751</v>
      </c>
      <c r="K192" t="s">
        <v>3752</v>
      </c>
      <c r="L192" t="s">
        <v>3753</v>
      </c>
      <c r="O192" t="s">
        <v>3754</v>
      </c>
      <c r="Q192" t="s">
        <v>2232</v>
      </c>
      <c r="V192" t="s">
        <v>3755</v>
      </c>
      <c r="X192" t="s">
        <v>3756</v>
      </c>
    </row>
    <row r="193" spans="3:24">
      <c r="C193" t="s">
        <v>3757</v>
      </c>
      <c r="I193" t="s">
        <v>3758</v>
      </c>
      <c r="K193" t="s">
        <v>3759</v>
      </c>
      <c r="L193" t="s">
        <v>3760</v>
      </c>
      <c r="O193" t="s">
        <v>3761</v>
      </c>
      <c r="Q193" t="s">
        <v>3762</v>
      </c>
      <c r="V193" t="s">
        <v>3763</v>
      </c>
      <c r="X193" t="s">
        <v>1864</v>
      </c>
    </row>
    <row r="194" spans="3:24">
      <c r="C194" t="s">
        <v>3764</v>
      </c>
      <c r="I194" t="s">
        <v>725</v>
      </c>
      <c r="K194" t="s">
        <v>3765</v>
      </c>
      <c r="L194" t="s">
        <v>3766</v>
      </c>
      <c r="O194" t="s">
        <v>3767</v>
      </c>
      <c r="Q194" t="s">
        <v>2276</v>
      </c>
      <c r="V194" t="s">
        <v>3768</v>
      </c>
      <c r="X194" t="s">
        <v>3769</v>
      </c>
    </row>
    <row r="195" spans="3:24">
      <c r="C195" t="s">
        <v>3770</v>
      </c>
      <c r="I195" t="s">
        <v>3771</v>
      </c>
      <c r="K195" t="s">
        <v>3663</v>
      </c>
      <c r="L195" t="s">
        <v>3772</v>
      </c>
      <c r="O195" t="s">
        <v>3773</v>
      </c>
      <c r="Q195" t="s">
        <v>2786</v>
      </c>
      <c r="V195" t="s">
        <v>3774</v>
      </c>
      <c r="X195" t="s">
        <v>3775</v>
      </c>
    </row>
    <row r="196" spans="3:24">
      <c r="C196" t="s">
        <v>2630</v>
      </c>
      <c r="I196" t="s">
        <v>3776</v>
      </c>
      <c r="K196" t="s">
        <v>3777</v>
      </c>
      <c r="L196" t="s">
        <v>1342</v>
      </c>
      <c r="O196" t="s">
        <v>2344</v>
      </c>
      <c r="Q196" t="s">
        <v>3778</v>
      </c>
      <c r="V196" t="s">
        <v>3779</v>
      </c>
      <c r="X196" t="s">
        <v>3780</v>
      </c>
    </row>
    <row r="197" spans="3:24">
      <c r="C197" t="s">
        <v>3781</v>
      </c>
      <c r="I197" t="s">
        <v>3782</v>
      </c>
      <c r="K197" t="s">
        <v>2161</v>
      </c>
      <c r="L197" t="s">
        <v>3783</v>
      </c>
      <c r="O197" t="s">
        <v>2647</v>
      </c>
      <c r="Q197" t="s">
        <v>3784</v>
      </c>
      <c r="V197" t="s">
        <v>3785</v>
      </c>
      <c r="X197" t="s">
        <v>3786</v>
      </c>
    </row>
    <row r="198" spans="3:24">
      <c r="C198" t="s">
        <v>2593</v>
      </c>
      <c r="I198" t="s">
        <v>3787</v>
      </c>
      <c r="K198" t="s">
        <v>2885</v>
      </c>
      <c r="L198" t="s">
        <v>3788</v>
      </c>
      <c r="O198" t="s">
        <v>3789</v>
      </c>
      <c r="Q198" t="s">
        <v>2387</v>
      </c>
      <c r="V198" t="s">
        <v>3790</v>
      </c>
      <c r="X198" t="s">
        <v>3791</v>
      </c>
    </row>
    <row r="199" spans="3:24">
      <c r="C199" t="s">
        <v>3792</v>
      </c>
      <c r="I199" t="s">
        <v>3793</v>
      </c>
      <c r="K199" t="s">
        <v>3794</v>
      </c>
      <c r="L199" t="s">
        <v>3795</v>
      </c>
      <c r="O199" t="s">
        <v>3796</v>
      </c>
      <c r="Q199" t="s">
        <v>3797</v>
      </c>
      <c r="V199" t="s">
        <v>3798</v>
      </c>
      <c r="X199" t="s">
        <v>3799</v>
      </c>
    </row>
    <row r="200" spans="3:24">
      <c r="C200" t="s">
        <v>3800</v>
      </c>
      <c r="I200" t="s">
        <v>3801</v>
      </c>
      <c r="K200" t="s">
        <v>3802</v>
      </c>
      <c r="L200" t="s">
        <v>3803</v>
      </c>
      <c r="O200" t="s">
        <v>3804</v>
      </c>
      <c r="Q200" t="s">
        <v>3805</v>
      </c>
      <c r="V200" t="s">
        <v>3806</v>
      </c>
      <c r="X200" t="s">
        <v>2232</v>
      </c>
    </row>
    <row r="201" spans="3:24">
      <c r="C201" t="s">
        <v>3807</v>
      </c>
      <c r="I201" t="s">
        <v>3808</v>
      </c>
      <c r="K201" t="s">
        <v>3809</v>
      </c>
      <c r="L201" t="s">
        <v>3810</v>
      </c>
      <c r="O201" t="s">
        <v>3811</v>
      </c>
      <c r="Q201" t="s">
        <v>3812</v>
      </c>
      <c r="V201" t="s">
        <v>3813</v>
      </c>
      <c r="X201" t="s">
        <v>3814</v>
      </c>
    </row>
    <row r="202" spans="3:24">
      <c r="C202" t="s">
        <v>3815</v>
      </c>
      <c r="I202" t="s">
        <v>3816</v>
      </c>
      <c r="K202" t="s">
        <v>1504</v>
      </c>
      <c r="L202" t="s">
        <v>3817</v>
      </c>
      <c r="O202" t="s">
        <v>3818</v>
      </c>
      <c r="Q202" t="s">
        <v>3819</v>
      </c>
      <c r="V202" t="s">
        <v>3820</v>
      </c>
      <c r="X202" t="s">
        <v>3821</v>
      </c>
    </row>
    <row r="203" spans="3:24">
      <c r="C203" t="s">
        <v>3822</v>
      </c>
      <c r="I203" t="s">
        <v>938</v>
      </c>
      <c r="K203" t="s">
        <v>3823</v>
      </c>
      <c r="L203" t="s">
        <v>3824</v>
      </c>
      <c r="O203" t="s">
        <v>3825</v>
      </c>
      <c r="Q203" t="s">
        <v>3826</v>
      </c>
      <c r="V203" t="s">
        <v>3827</v>
      </c>
      <c r="X203" t="s">
        <v>3828</v>
      </c>
    </row>
    <row r="204" spans="3:24">
      <c r="C204" t="s">
        <v>3829</v>
      </c>
      <c r="I204" t="s">
        <v>3830</v>
      </c>
      <c r="K204" t="s">
        <v>3831</v>
      </c>
      <c r="L204" t="s">
        <v>3832</v>
      </c>
      <c r="O204" t="s">
        <v>3833</v>
      </c>
      <c r="Q204" t="s">
        <v>3834</v>
      </c>
      <c r="V204" t="s">
        <v>3835</v>
      </c>
      <c r="X204" t="s">
        <v>3836</v>
      </c>
    </row>
    <row r="205" spans="3:24">
      <c r="C205" t="s">
        <v>3837</v>
      </c>
      <c r="I205" t="s">
        <v>3838</v>
      </c>
      <c r="K205" t="s">
        <v>3839</v>
      </c>
      <c r="L205" t="s">
        <v>3840</v>
      </c>
      <c r="O205" t="s">
        <v>3841</v>
      </c>
      <c r="Q205" t="s">
        <v>3842</v>
      </c>
      <c r="V205" t="s">
        <v>3843</v>
      </c>
      <c r="X205" t="s">
        <v>3844</v>
      </c>
    </row>
    <row r="206" spans="3:24">
      <c r="C206" t="s">
        <v>3845</v>
      </c>
      <c r="I206" t="s">
        <v>3846</v>
      </c>
      <c r="K206" t="s">
        <v>3692</v>
      </c>
      <c r="L206" t="s">
        <v>3847</v>
      </c>
      <c r="O206" t="s">
        <v>3848</v>
      </c>
      <c r="Q206" t="s">
        <v>3849</v>
      </c>
      <c r="V206" t="s">
        <v>1156</v>
      </c>
      <c r="X206" t="s">
        <v>3850</v>
      </c>
    </row>
    <row r="207" spans="3:24">
      <c r="C207" t="s">
        <v>3851</v>
      </c>
      <c r="I207" t="s">
        <v>3852</v>
      </c>
      <c r="K207" t="s">
        <v>3853</v>
      </c>
      <c r="L207" t="s">
        <v>2016</v>
      </c>
      <c r="O207" t="s">
        <v>3854</v>
      </c>
      <c r="Q207" t="s">
        <v>1194</v>
      </c>
      <c r="V207" t="s">
        <v>3855</v>
      </c>
      <c r="X207" t="s">
        <v>3856</v>
      </c>
    </row>
    <row r="208" spans="3:24">
      <c r="C208" t="s">
        <v>3857</v>
      </c>
      <c r="I208" t="s">
        <v>1988</v>
      </c>
      <c r="K208" t="s">
        <v>3858</v>
      </c>
      <c r="L208" t="s">
        <v>3859</v>
      </c>
      <c r="O208" t="s">
        <v>3860</v>
      </c>
      <c r="Q208" t="s">
        <v>3861</v>
      </c>
      <c r="V208" t="s">
        <v>3862</v>
      </c>
      <c r="X208" t="s">
        <v>3863</v>
      </c>
    </row>
    <row r="209" spans="3:24">
      <c r="C209" t="s">
        <v>3864</v>
      </c>
      <c r="I209" t="s">
        <v>3865</v>
      </c>
      <c r="K209" t="s">
        <v>3866</v>
      </c>
      <c r="L209" t="s">
        <v>3867</v>
      </c>
      <c r="O209" t="s">
        <v>3868</v>
      </c>
      <c r="Q209" t="s">
        <v>1673</v>
      </c>
      <c r="V209" t="s">
        <v>3869</v>
      </c>
      <c r="X209" t="s">
        <v>3870</v>
      </c>
    </row>
    <row r="210" spans="3:24">
      <c r="C210" t="s">
        <v>3871</v>
      </c>
      <c r="I210" t="s">
        <v>3872</v>
      </c>
      <c r="K210" t="s">
        <v>3873</v>
      </c>
      <c r="L210" t="s">
        <v>3874</v>
      </c>
      <c r="O210" t="s">
        <v>3875</v>
      </c>
      <c r="Q210" t="s">
        <v>3876</v>
      </c>
      <c r="V210" t="s">
        <v>3877</v>
      </c>
      <c r="X210" t="s">
        <v>3878</v>
      </c>
    </row>
    <row r="211" spans="3:24">
      <c r="C211" t="s">
        <v>3879</v>
      </c>
      <c r="I211" t="s">
        <v>3880</v>
      </c>
      <c r="K211" t="s">
        <v>3881</v>
      </c>
      <c r="L211" t="s">
        <v>3882</v>
      </c>
      <c r="O211" t="s">
        <v>3883</v>
      </c>
      <c r="Q211" t="s">
        <v>3884</v>
      </c>
      <c r="V211" t="s">
        <v>3885</v>
      </c>
      <c r="X211" t="s">
        <v>3886</v>
      </c>
    </row>
    <row r="212" spans="3:24">
      <c r="I212" t="s">
        <v>3887</v>
      </c>
      <c r="K212" t="s">
        <v>3888</v>
      </c>
      <c r="L212" t="s">
        <v>3889</v>
      </c>
      <c r="O212" t="s">
        <v>3890</v>
      </c>
      <c r="Q212" t="s">
        <v>3032</v>
      </c>
      <c r="V212" t="s">
        <v>3891</v>
      </c>
      <c r="X212" t="s">
        <v>3892</v>
      </c>
    </row>
    <row r="213" spans="3:24">
      <c r="I213" t="s">
        <v>1416</v>
      </c>
      <c r="K213" t="s">
        <v>3893</v>
      </c>
      <c r="L213" t="s">
        <v>2555</v>
      </c>
      <c r="O213" t="s">
        <v>3894</v>
      </c>
      <c r="Q213" t="s">
        <v>3895</v>
      </c>
      <c r="V213" t="s">
        <v>3896</v>
      </c>
      <c r="X213" t="s">
        <v>3897</v>
      </c>
    </row>
    <row r="214" spans="3:24">
      <c r="I214" t="s">
        <v>3898</v>
      </c>
      <c r="K214" t="s">
        <v>3899</v>
      </c>
      <c r="L214" t="s">
        <v>3375</v>
      </c>
      <c r="O214" t="s">
        <v>3900</v>
      </c>
      <c r="Q214" t="s">
        <v>3901</v>
      </c>
      <c r="V214" t="s">
        <v>3902</v>
      </c>
      <c r="X214" t="s">
        <v>3903</v>
      </c>
    </row>
    <row r="215" spans="3:24">
      <c r="I215" t="s">
        <v>3904</v>
      </c>
      <c r="K215" t="s">
        <v>3905</v>
      </c>
      <c r="L215" t="s">
        <v>3906</v>
      </c>
      <c r="O215" t="s">
        <v>3907</v>
      </c>
      <c r="Q215" t="s">
        <v>2065</v>
      </c>
      <c r="V215" t="s">
        <v>710</v>
      </c>
      <c r="X215" t="s">
        <v>3908</v>
      </c>
    </row>
    <row r="216" spans="3:24">
      <c r="I216" t="s">
        <v>3909</v>
      </c>
      <c r="K216" t="s">
        <v>3707</v>
      </c>
      <c r="L216" t="s">
        <v>3910</v>
      </c>
      <c r="O216" t="s">
        <v>3911</v>
      </c>
      <c r="Q216" t="s">
        <v>3350</v>
      </c>
      <c r="V216" t="s">
        <v>3912</v>
      </c>
      <c r="X216" t="s">
        <v>3913</v>
      </c>
    </row>
    <row r="217" spans="3:24">
      <c r="I217" t="s">
        <v>2369</v>
      </c>
      <c r="K217" t="s">
        <v>1749</v>
      </c>
      <c r="L217" t="s">
        <v>3914</v>
      </c>
      <c r="O217" t="s">
        <v>3915</v>
      </c>
      <c r="Q217" t="s">
        <v>3499</v>
      </c>
      <c r="V217" t="s">
        <v>3916</v>
      </c>
      <c r="X217" t="s">
        <v>3917</v>
      </c>
    </row>
    <row r="218" spans="3:24">
      <c r="I218" t="s">
        <v>3918</v>
      </c>
      <c r="L218" t="s">
        <v>909</v>
      </c>
      <c r="O218" t="s">
        <v>3919</v>
      </c>
      <c r="Q218" t="s">
        <v>3920</v>
      </c>
      <c r="V218" t="s">
        <v>3921</v>
      </c>
      <c r="X218" t="s">
        <v>3922</v>
      </c>
    </row>
    <row r="219" spans="3:24">
      <c r="I219" t="s">
        <v>3923</v>
      </c>
      <c r="L219" t="s">
        <v>1854</v>
      </c>
      <c r="O219" t="s">
        <v>3924</v>
      </c>
      <c r="Q219" t="s">
        <v>3925</v>
      </c>
      <c r="V219" t="s">
        <v>3926</v>
      </c>
      <c r="X219" t="s">
        <v>3927</v>
      </c>
    </row>
    <row r="220" spans="3:24">
      <c r="I220" t="s">
        <v>3928</v>
      </c>
      <c r="L220" t="s">
        <v>3929</v>
      </c>
      <c r="O220" t="s">
        <v>3930</v>
      </c>
      <c r="Q220" t="s">
        <v>3931</v>
      </c>
      <c r="V220" t="s">
        <v>3932</v>
      </c>
      <c r="X220" t="s">
        <v>1505</v>
      </c>
    </row>
    <row r="221" spans="3:24">
      <c r="I221" t="s">
        <v>3933</v>
      </c>
      <c r="L221" t="s">
        <v>3823</v>
      </c>
      <c r="O221" t="s">
        <v>3934</v>
      </c>
      <c r="Q221" t="s">
        <v>3935</v>
      </c>
      <c r="V221" t="s">
        <v>3936</v>
      </c>
      <c r="X221" t="s">
        <v>3937</v>
      </c>
    </row>
    <row r="222" spans="3:24">
      <c r="I222" t="s">
        <v>3938</v>
      </c>
      <c r="L222" t="s">
        <v>3939</v>
      </c>
      <c r="O222" t="s">
        <v>3940</v>
      </c>
      <c r="Q222" t="s">
        <v>3941</v>
      </c>
      <c r="V222" t="s">
        <v>3942</v>
      </c>
      <c r="X222" t="s">
        <v>3943</v>
      </c>
    </row>
    <row r="223" spans="3:24">
      <c r="I223" t="s">
        <v>3944</v>
      </c>
      <c r="L223" t="s">
        <v>3692</v>
      </c>
      <c r="O223" t="s">
        <v>3945</v>
      </c>
      <c r="Q223" t="s">
        <v>3946</v>
      </c>
      <c r="V223" t="s">
        <v>3947</v>
      </c>
      <c r="X223" t="s">
        <v>3948</v>
      </c>
    </row>
    <row r="224" spans="3:24">
      <c r="I224" t="s">
        <v>3949</v>
      </c>
      <c r="L224" t="s">
        <v>3950</v>
      </c>
      <c r="O224" t="s">
        <v>3951</v>
      </c>
      <c r="Q224" t="s">
        <v>3952</v>
      </c>
      <c r="V224" t="s">
        <v>3953</v>
      </c>
      <c r="X224" t="s">
        <v>3954</v>
      </c>
    </row>
    <row r="225" spans="9:24">
      <c r="I225" t="s">
        <v>1359</v>
      </c>
      <c r="L225" t="s">
        <v>2997</v>
      </c>
      <c r="O225" t="s">
        <v>3955</v>
      </c>
      <c r="Q225" t="s">
        <v>3956</v>
      </c>
      <c r="V225" t="s">
        <v>3957</v>
      </c>
      <c r="X225" t="s">
        <v>3958</v>
      </c>
    </row>
    <row r="226" spans="9:24">
      <c r="I226" t="s">
        <v>3959</v>
      </c>
      <c r="L226" t="s">
        <v>3960</v>
      </c>
      <c r="O226" t="s">
        <v>3961</v>
      </c>
      <c r="Q226" t="s">
        <v>2816</v>
      </c>
      <c r="V226" t="s">
        <v>3962</v>
      </c>
      <c r="X226" t="s">
        <v>3963</v>
      </c>
    </row>
    <row r="227" spans="9:24">
      <c r="I227" t="s">
        <v>3964</v>
      </c>
      <c r="L227" t="s">
        <v>3965</v>
      </c>
      <c r="O227" t="s">
        <v>3966</v>
      </c>
      <c r="Q227" t="s">
        <v>3967</v>
      </c>
      <c r="V227" t="s">
        <v>3968</v>
      </c>
      <c r="X227" t="s">
        <v>3969</v>
      </c>
    </row>
    <row r="228" spans="9:24">
      <c r="I228" t="s">
        <v>3970</v>
      </c>
      <c r="O228" t="s">
        <v>3971</v>
      </c>
      <c r="Q228" t="s">
        <v>3972</v>
      </c>
      <c r="V228" t="s">
        <v>3973</v>
      </c>
      <c r="X228" t="s">
        <v>3974</v>
      </c>
    </row>
    <row r="229" spans="9:24">
      <c r="I229" t="s">
        <v>3975</v>
      </c>
      <c r="O229" t="s">
        <v>3976</v>
      </c>
      <c r="Q229" t="s">
        <v>3018</v>
      </c>
      <c r="V229" t="s">
        <v>3977</v>
      </c>
      <c r="X229" t="s">
        <v>3978</v>
      </c>
    </row>
    <row r="230" spans="9:24">
      <c r="I230" t="s">
        <v>3979</v>
      </c>
      <c r="O230" t="s">
        <v>3980</v>
      </c>
      <c r="Q230" t="s">
        <v>3788</v>
      </c>
      <c r="V230" t="s">
        <v>3981</v>
      </c>
      <c r="X230" t="s">
        <v>3982</v>
      </c>
    </row>
    <row r="231" spans="9:24">
      <c r="I231" t="s">
        <v>3983</v>
      </c>
      <c r="O231" t="s">
        <v>3984</v>
      </c>
      <c r="Q231" t="s">
        <v>3985</v>
      </c>
      <c r="V231" t="s">
        <v>3986</v>
      </c>
      <c r="X231" t="s">
        <v>3987</v>
      </c>
    </row>
    <row r="232" spans="9:24">
      <c r="I232" t="s">
        <v>3988</v>
      </c>
      <c r="O232" t="s">
        <v>3989</v>
      </c>
      <c r="Q232" t="s">
        <v>3990</v>
      </c>
      <c r="V232" t="s">
        <v>2621</v>
      </c>
      <c r="X232" t="s">
        <v>3991</v>
      </c>
    </row>
    <row r="233" spans="9:24">
      <c r="I233" t="s">
        <v>3992</v>
      </c>
      <c r="O233" t="s">
        <v>3993</v>
      </c>
      <c r="Q233" t="s">
        <v>3994</v>
      </c>
      <c r="V233" t="s">
        <v>1783</v>
      </c>
      <c r="X233" t="s">
        <v>3995</v>
      </c>
    </row>
    <row r="234" spans="9:24">
      <c r="I234" t="s">
        <v>3996</v>
      </c>
      <c r="O234" t="s">
        <v>3997</v>
      </c>
      <c r="Q234" t="s">
        <v>3998</v>
      </c>
      <c r="V234" t="s">
        <v>3999</v>
      </c>
      <c r="X234" t="s">
        <v>4000</v>
      </c>
    </row>
    <row r="235" spans="9:24">
      <c r="I235" t="s">
        <v>4001</v>
      </c>
      <c r="O235" t="s">
        <v>2703</v>
      </c>
      <c r="Q235" t="s">
        <v>2470</v>
      </c>
      <c r="V235" t="s">
        <v>4002</v>
      </c>
      <c r="X235" t="s">
        <v>4003</v>
      </c>
    </row>
    <row r="236" spans="9:24">
      <c r="I236" t="s">
        <v>4004</v>
      </c>
      <c r="O236" t="s">
        <v>4005</v>
      </c>
      <c r="Q236" t="s">
        <v>4006</v>
      </c>
      <c r="V236" t="s">
        <v>4007</v>
      </c>
      <c r="X236" t="s">
        <v>4008</v>
      </c>
    </row>
    <row r="237" spans="9:24">
      <c r="I237" t="s">
        <v>4009</v>
      </c>
      <c r="O237" t="s">
        <v>4010</v>
      </c>
      <c r="Q237" t="s">
        <v>2016</v>
      </c>
      <c r="V237" t="s">
        <v>4011</v>
      </c>
      <c r="X237" t="s">
        <v>4012</v>
      </c>
    </row>
    <row r="238" spans="9:24">
      <c r="I238" t="s">
        <v>4013</v>
      </c>
      <c r="O238" t="s">
        <v>4014</v>
      </c>
      <c r="Q238" t="s">
        <v>4015</v>
      </c>
      <c r="V238" t="s">
        <v>4016</v>
      </c>
      <c r="X238" t="s">
        <v>4017</v>
      </c>
    </row>
    <row r="239" spans="9:24">
      <c r="I239" t="s">
        <v>4018</v>
      </c>
      <c r="O239" t="s">
        <v>4019</v>
      </c>
      <c r="Q239" t="s">
        <v>3586</v>
      </c>
      <c r="V239" t="s">
        <v>1803</v>
      </c>
      <c r="X239" t="s">
        <v>3308</v>
      </c>
    </row>
    <row r="240" spans="9:24">
      <c r="I240" t="s">
        <v>1182</v>
      </c>
      <c r="O240" t="s">
        <v>4020</v>
      </c>
      <c r="Q240" t="s">
        <v>2953</v>
      </c>
      <c r="V240" t="s">
        <v>1177</v>
      </c>
      <c r="X240" t="s">
        <v>4021</v>
      </c>
    </row>
    <row r="241" spans="9:24">
      <c r="I241" t="s">
        <v>4022</v>
      </c>
      <c r="O241" t="s">
        <v>4023</v>
      </c>
      <c r="Q241" t="s">
        <v>2449</v>
      </c>
      <c r="V241" t="s">
        <v>4024</v>
      </c>
      <c r="X241" t="s">
        <v>4025</v>
      </c>
    </row>
    <row r="242" spans="9:24">
      <c r="I242" t="s">
        <v>4026</v>
      </c>
      <c r="O242" t="s">
        <v>4027</v>
      </c>
      <c r="Q242" t="s">
        <v>4028</v>
      </c>
      <c r="V242" t="s">
        <v>1428</v>
      </c>
      <c r="X242" t="s">
        <v>4029</v>
      </c>
    </row>
    <row r="243" spans="9:24">
      <c r="I243" t="s">
        <v>4030</v>
      </c>
      <c r="O243" t="s">
        <v>4031</v>
      </c>
      <c r="Q243" t="s">
        <v>4032</v>
      </c>
      <c r="V243" t="s">
        <v>796</v>
      </c>
      <c r="X243" t="s">
        <v>4033</v>
      </c>
    </row>
    <row r="244" spans="9:24">
      <c r="I244" t="s">
        <v>4034</v>
      </c>
      <c r="O244" t="s">
        <v>4035</v>
      </c>
      <c r="Q244" t="s">
        <v>1342</v>
      </c>
      <c r="V244" t="s">
        <v>1905</v>
      </c>
      <c r="X244" t="s">
        <v>4036</v>
      </c>
    </row>
    <row r="245" spans="9:24">
      <c r="I245" t="s">
        <v>1481</v>
      </c>
      <c r="O245" t="s">
        <v>2820</v>
      </c>
      <c r="Q245" t="s">
        <v>4037</v>
      </c>
      <c r="V245" t="s">
        <v>4038</v>
      </c>
      <c r="X245" t="s">
        <v>4039</v>
      </c>
    </row>
    <row r="246" spans="9:24">
      <c r="I246" t="s">
        <v>4040</v>
      </c>
      <c r="O246" t="s">
        <v>4041</v>
      </c>
      <c r="Q246" t="s">
        <v>3393</v>
      </c>
      <c r="V246" t="s">
        <v>4042</v>
      </c>
      <c r="X246" t="s">
        <v>4043</v>
      </c>
    </row>
    <row r="247" spans="9:24">
      <c r="I247" t="s">
        <v>4044</v>
      </c>
      <c r="O247" t="s">
        <v>4045</v>
      </c>
      <c r="Q247" t="s">
        <v>4046</v>
      </c>
      <c r="V247" t="s">
        <v>4047</v>
      </c>
      <c r="X247" t="s">
        <v>4048</v>
      </c>
    </row>
    <row r="248" spans="9:24">
      <c r="I248" t="s">
        <v>4049</v>
      </c>
      <c r="O248" t="s">
        <v>4050</v>
      </c>
      <c r="Q248" t="s">
        <v>2885</v>
      </c>
      <c r="V248" t="s">
        <v>4051</v>
      </c>
      <c r="X248" t="s">
        <v>4052</v>
      </c>
    </row>
    <row r="249" spans="9:24">
      <c r="I249" t="s">
        <v>2186</v>
      </c>
      <c r="O249" t="s">
        <v>4053</v>
      </c>
      <c r="Q249" t="s">
        <v>4054</v>
      </c>
      <c r="V249" t="s">
        <v>4055</v>
      </c>
      <c r="X249" t="s">
        <v>4056</v>
      </c>
    </row>
    <row r="250" spans="9:24">
      <c r="I250" t="s">
        <v>4057</v>
      </c>
      <c r="O250" t="s">
        <v>4058</v>
      </c>
      <c r="Q250" t="s">
        <v>2897</v>
      </c>
      <c r="V250" t="s">
        <v>4059</v>
      </c>
      <c r="X250" t="s">
        <v>2809</v>
      </c>
    </row>
    <row r="251" spans="9:24">
      <c r="I251" t="s">
        <v>4060</v>
      </c>
      <c r="O251" t="s">
        <v>909</v>
      </c>
      <c r="Q251" t="s">
        <v>2837</v>
      </c>
      <c r="V251" t="s">
        <v>4061</v>
      </c>
      <c r="X251" t="s">
        <v>4062</v>
      </c>
    </row>
    <row r="252" spans="9:24">
      <c r="I252" t="s">
        <v>4063</v>
      </c>
      <c r="O252" t="s">
        <v>4064</v>
      </c>
      <c r="Q252" t="s">
        <v>4065</v>
      </c>
      <c r="V252" t="s">
        <v>4066</v>
      </c>
      <c r="X252" t="s">
        <v>4067</v>
      </c>
    </row>
    <row r="253" spans="9:24">
      <c r="I253" t="s">
        <v>2948</v>
      </c>
      <c r="O253" t="s">
        <v>4068</v>
      </c>
      <c r="Q253" t="s">
        <v>3950</v>
      </c>
      <c r="V253" t="s">
        <v>4069</v>
      </c>
      <c r="X253" t="s">
        <v>768</v>
      </c>
    </row>
    <row r="254" spans="9:24">
      <c r="I254" t="s">
        <v>4070</v>
      </c>
      <c r="O254" t="s">
        <v>1356</v>
      </c>
      <c r="Q254" t="s">
        <v>4071</v>
      </c>
      <c r="V254" t="s">
        <v>4072</v>
      </c>
      <c r="X254" t="s">
        <v>4073</v>
      </c>
    </row>
    <row r="255" spans="9:24">
      <c r="I255" t="s">
        <v>4074</v>
      </c>
      <c r="O255" t="s">
        <v>3063</v>
      </c>
      <c r="Q255" t="s">
        <v>3707</v>
      </c>
      <c r="V255" t="s">
        <v>4075</v>
      </c>
      <c r="X255" t="s">
        <v>4076</v>
      </c>
    </row>
    <row r="256" spans="9:24">
      <c r="I256" t="s">
        <v>4077</v>
      </c>
      <c r="O256" t="s">
        <v>4078</v>
      </c>
      <c r="Q256" t="s">
        <v>4079</v>
      </c>
      <c r="V256" t="s">
        <v>4080</v>
      </c>
      <c r="X256" t="s">
        <v>2532</v>
      </c>
    </row>
    <row r="257" spans="9:24">
      <c r="I257" t="s">
        <v>4081</v>
      </c>
      <c r="O257" t="s">
        <v>4082</v>
      </c>
      <c r="Q257" t="s">
        <v>4083</v>
      </c>
      <c r="V257" t="s">
        <v>4084</v>
      </c>
      <c r="X257" t="s">
        <v>4085</v>
      </c>
    </row>
    <row r="258" spans="9:24">
      <c r="I258" t="s">
        <v>4086</v>
      </c>
      <c r="O258" t="s">
        <v>4087</v>
      </c>
      <c r="V258" t="s">
        <v>4088</v>
      </c>
      <c r="X258" t="s">
        <v>4089</v>
      </c>
    </row>
    <row r="259" spans="9:24">
      <c r="I259" t="s">
        <v>4090</v>
      </c>
      <c r="O259" t="s">
        <v>1904</v>
      </c>
      <c r="V259" t="s">
        <v>4091</v>
      </c>
      <c r="X259" t="s">
        <v>4092</v>
      </c>
    </row>
    <row r="260" spans="9:24">
      <c r="I260" t="s">
        <v>4093</v>
      </c>
      <c r="V260" t="s">
        <v>4094</v>
      </c>
      <c r="X260" t="s">
        <v>4095</v>
      </c>
    </row>
    <row r="261" spans="9:24">
      <c r="I261" t="s">
        <v>4096</v>
      </c>
      <c r="V261" t="s">
        <v>4097</v>
      </c>
      <c r="X261" t="s">
        <v>3586</v>
      </c>
    </row>
    <row r="262" spans="9:24">
      <c r="I262" t="s">
        <v>4098</v>
      </c>
      <c r="V262" t="s">
        <v>4099</v>
      </c>
      <c r="X262" t="s">
        <v>2724</v>
      </c>
    </row>
    <row r="263" spans="9:24">
      <c r="I263" t="s">
        <v>4100</v>
      </c>
      <c r="V263" t="s">
        <v>4101</v>
      </c>
      <c r="X263" t="s">
        <v>4102</v>
      </c>
    </row>
    <row r="264" spans="9:24">
      <c r="I264" t="s">
        <v>4103</v>
      </c>
      <c r="V264" t="s">
        <v>4104</v>
      </c>
      <c r="X264" t="s">
        <v>4105</v>
      </c>
    </row>
    <row r="265" spans="9:24">
      <c r="I265" t="s">
        <v>1665</v>
      </c>
      <c r="V265" t="s">
        <v>4106</v>
      </c>
      <c r="X265" t="s">
        <v>4107</v>
      </c>
    </row>
    <row r="266" spans="9:24">
      <c r="I266" t="s">
        <v>4108</v>
      </c>
      <c r="V266" t="s">
        <v>4109</v>
      </c>
      <c r="X266" t="s">
        <v>4110</v>
      </c>
    </row>
    <row r="267" spans="9:24">
      <c r="I267" t="s">
        <v>2144</v>
      </c>
      <c r="V267" t="s">
        <v>4111</v>
      </c>
      <c r="X267" t="s">
        <v>4112</v>
      </c>
    </row>
    <row r="268" spans="9:24">
      <c r="I268" t="s">
        <v>4113</v>
      </c>
      <c r="V268" t="s">
        <v>4114</v>
      </c>
      <c r="X268" t="s">
        <v>4115</v>
      </c>
    </row>
    <row r="269" spans="9:24">
      <c r="I269" t="s">
        <v>4116</v>
      </c>
      <c r="V269" t="s">
        <v>4117</v>
      </c>
      <c r="X269" t="s">
        <v>3680</v>
      </c>
    </row>
    <row r="270" spans="9:24">
      <c r="I270" t="s">
        <v>4118</v>
      </c>
      <c r="V270" t="s">
        <v>4119</v>
      </c>
      <c r="X270" t="s">
        <v>1854</v>
      </c>
    </row>
    <row r="271" spans="9:24">
      <c r="I271" t="s">
        <v>4120</v>
      </c>
      <c r="V271" t="s">
        <v>4121</v>
      </c>
      <c r="X271" t="s">
        <v>4122</v>
      </c>
    </row>
    <row r="272" spans="9:24">
      <c r="I272" t="s">
        <v>4123</v>
      </c>
      <c r="V272" t="s">
        <v>4124</v>
      </c>
      <c r="X272" t="s">
        <v>3270</v>
      </c>
    </row>
    <row r="273" spans="9:24">
      <c r="I273" t="s">
        <v>4125</v>
      </c>
      <c r="V273" t="s">
        <v>4126</v>
      </c>
      <c r="X273" t="s">
        <v>2897</v>
      </c>
    </row>
    <row r="274" spans="9:24">
      <c r="I274" t="s">
        <v>4127</v>
      </c>
      <c r="V274" t="s">
        <v>4128</v>
      </c>
      <c r="X274" t="s">
        <v>4129</v>
      </c>
    </row>
    <row r="275" spans="9:24">
      <c r="I275" t="s">
        <v>4130</v>
      </c>
      <c r="V275" t="s">
        <v>4131</v>
      </c>
      <c r="X275" t="s">
        <v>3853</v>
      </c>
    </row>
    <row r="276" spans="9:24">
      <c r="I276" t="s">
        <v>4132</v>
      </c>
      <c r="V276" t="s">
        <v>4133</v>
      </c>
      <c r="X276" t="s">
        <v>4134</v>
      </c>
    </row>
    <row r="277" spans="9:24">
      <c r="I277" t="s">
        <v>4135</v>
      </c>
      <c r="V277" t="s">
        <v>4136</v>
      </c>
      <c r="X277" t="s">
        <v>4137</v>
      </c>
    </row>
    <row r="278" spans="9:24">
      <c r="I278" t="s">
        <v>4138</v>
      </c>
      <c r="V278" t="s">
        <v>4139</v>
      </c>
      <c r="X278" t="s">
        <v>3063</v>
      </c>
    </row>
    <row r="279" spans="9:24">
      <c r="I279" t="s">
        <v>4140</v>
      </c>
      <c r="V279" t="s">
        <v>4141</v>
      </c>
      <c r="X279" t="s">
        <v>4142</v>
      </c>
    </row>
    <row r="280" spans="9:24">
      <c r="I280" t="s">
        <v>1823</v>
      </c>
      <c r="V280" t="s">
        <v>4143</v>
      </c>
      <c r="X280" t="s">
        <v>4144</v>
      </c>
    </row>
    <row r="281" spans="9:24">
      <c r="I281" t="s">
        <v>4145</v>
      </c>
      <c r="V281" t="s">
        <v>4146</v>
      </c>
      <c r="X281" t="s">
        <v>4147</v>
      </c>
    </row>
    <row r="282" spans="9:24">
      <c r="I282" t="s">
        <v>4148</v>
      </c>
      <c r="V282" t="s">
        <v>4149</v>
      </c>
      <c r="X282" t="s">
        <v>4150</v>
      </c>
    </row>
    <row r="283" spans="9:24">
      <c r="I283" t="s">
        <v>4151</v>
      </c>
      <c r="V283" t="s">
        <v>4152</v>
      </c>
      <c r="X283" t="s">
        <v>4153</v>
      </c>
    </row>
    <row r="284" spans="9:24">
      <c r="I284" t="s">
        <v>4154</v>
      </c>
      <c r="V284" t="s">
        <v>4155</v>
      </c>
      <c r="X284" t="s">
        <v>4156</v>
      </c>
    </row>
    <row r="285" spans="9:24">
      <c r="I285" t="s">
        <v>4157</v>
      </c>
      <c r="V285" t="s">
        <v>4158</v>
      </c>
      <c r="X285" t="s">
        <v>4159</v>
      </c>
    </row>
    <row r="286" spans="9:24">
      <c r="I286" t="s">
        <v>4160</v>
      </c>
      <c r="V286" t="s">
        <v>4161</v>
      </c>
      <c r="X286" t="s">
        <v>4162</v>
      </c>
    </row>
    <row r="287" spans="9:24">
      <c r="I287" t="s">
        <v>4163</v>
      </c>
      <c r="V287" t="s">
        <v>4164</v>
      </c>
    </row>
    <row r="288" spans="9:24">
      <c r="I288" t="s">
        <v>4165</v>
      </c>
      <c r="V288" t="s">
        <v>4166</v>
      </c>
    </row>
    <row r="289" spans="9:22">
      <c r="I289" t="s">
        <v>4167</v>
      </c>
      <c r="V289" t="s">
        <v>4168</v>
      </c>
    </row>
    <row r="290" spans="9:22">
      <c r="I290" t="s">
        <v>4169</v>
      </c>
      <c r="V290" t="s">
        <v>4170</v>
      </c>
    </row>
    <row r="291" spans="9:22">
      <c r="I291" t="s">
        <v>4171</v>
      </c>
      <c r="V291" t="s">
        <v>4172</v>
      </c>
    </row>
    <row r="292" spans="9:22">
      <c r="I292" t="s">
        <v>3625</v>
      </c>
      <c r="V292" t="s">
        <v>4173</v>
      </c>
    </row>
    <row r="293" spans="9:22">
      <c r="I293" t="s">
        <v>4174</v>
      </c>
      <c r="V293" t="s">
        <v>4175</v>
      </c>
    </row>
    <row r="294" spans="9:22">
      <c r="I294" t="s">
        <v>4176</v>
      </c>
      <c r="V294" t="s">
        <v>4177</v>
      </c>
    </row>
    <row r="295" spans="9:22">
      <c r="I295" t="s">
        <v>4178</v>
      </c>
      <c r="V295" t="s">
        <v>4179</v>
      </c>
    </row>
    <row r="296" spans="9:22">
      <c r="I296" t="s">
        <v>4180</v>
      </c>
      <c r="V296" t="s">
        <v>4181</v>
      </c>
    </row>
    <row r="297" spans="9:22">
      <c r="I297" t="s">
        <v>4182</v>
      </c>
      <c r="V297" t="s">
        <v>4183</v>
      </c>
    </row>
    <row r="298" spans="9:22">
      <c r="I298" t="s">
        <v>4184</v>
      </c>
      <c r="V298" t="s">
        <v>4185</v>
      </c>
    </row>
    <row r="299" spans="9:22">
      <c r="I299" t="s">
        <v>4186</v>
      </c>
      <c r="V299" t="s">
        <v>4187</v>
      </c>
    </row>
    <row r="300" spans="9:22">
      <c r="I300" t="s">
        <v>4188</v>
      </c>
      <c r="V300" t="s">
        <v>4189</v>
      </c>
    </row>
    <row r="301" spans="9:22">
      <c r="I301" t="s">
        <v>4190</v>
      </c>
      <c r="V301" t="s">
        <v>4191</v>
      </c>
    </row>
    <row r="302" spans="9:22">
      <c r="I302" t="s">
        <v>4192</v>
      </c>
      <c r="V302" t="s">
        <v>4193</v>
      </c>
    </row>
    <row r="303" spans="9:22">
      <c r="I303" t="s">
        <v>4194</v>
      </c>
      <c r="V303" t="s">
        <v>4195</v>
      </c>
    </row>
    <row r="304" spans="9:22">
      <c r="I304" t="s">
        <v>4196</v>
      </c>
      <c r="V304" t="s">
        <v>4197</v>
      </c>
    </row>
    <row r="305" spans="9:22">
      <c r="I305" t="s">
        <v>4198</v>
      </c>
      <c r="V305" t="s">
        <v>4199</v>
      </c>
    </row>
    <row r="306" spans="9:22">
      <c r="I306" t="s">
        <v>4200</v>
      </c>
      <c r="V306" t="s">
        <v>4201</v>
      </c>
    </row>
    <row r="307" spans="9:22">
      <c r="I307" t="s">
        <v>4202</v>
      </c>
      <c r="V307" t="s">
        <v>4203</v>
      </c>
    </row>
    <row r="308" spans="9:22">
      <c r="I308" t="s">
        <v>4204</v>
      </c>
      <c r="V308" t="s">
        <v>4205</v>
      </c>
    </row>
    <row r="309" spans="9:22">
      <c r="I309" t="s">
        <v>4206</v>
      </c>
      <c r="V309" t="s">
        <v>4207</v>
      </c>
    </row>
    <row r="310" spans="9:22">
      <c r="I310" t="s">
        <v>4208</v>
      </c>
      <c r="V310" t="s">
        <v>4209</v>
      </c>
    </row>
    <row r="311" spans="9:22">
      <c r="I311" t="s">
        <v>4210</v>
      </c>
      <c r="V311" t="s">
        <v>4211</v>
      </c>
    </row>
    <row r="312" spans="9:22">
      <c r="I312" t="s">
        <v>4212</v>
      </c>
      <c r="V312" t="s">
        <v>4213</v>
      </c>
    </row>
    <row r="313" spans="9:22">
      <c r="I313" t="s">
        <v>4214</v>
      </c>
      <c r="V313" t="s">
        <v>4215</v>
      </c>
    </row>
    <row r="314" spans="9:22">
      <c r="I314" t="s">
        <v>4216</v>
      </c>
      <c r="V314" t="s">
        <v>4217</v>
      </c>
    </row>
    <row r="315" spans="9:22">
      <c r="I315" t="s">
        <v>4218</v>
      </c>
      <c r="V315" t="s">
        <v>4219</v>
      </c>
    </row>
    <row r="316" spans="9:22">
      <c r="I316" t="s">
        <v>4220</v>
      </c>
      <c r="V316" t="s">
        <v>4221</v>
      </c>
    </row>
    <row r="317" spans="9:22">
      <c r="I317" t="s">
        <v>4222</v>
      </c>
      <c r="V317" t="s">
        <v>4223</v>
      </c>
    </row>
    <row r="318" spans="9:22">
      <c r="I318" t="s">
        <v>4224</v>
      </c>
      <c r="V318" t="s">
        <v>4225</v>
      </c>
    </row>
    <row r="319" spans="9:22">
      <c r="I319" t="s">
        <v>4226</v>
      </c>
      <c r="V319" t="s">
        <v>4227</v>
      </c>
    </row>
    <row r="320" spans="9:22">
      <c r="I320" t="s">
        <v>4228</v>
      </c>
      <c r="V320" t="s">
        <v>4229</v>
      </c>
    </row>
    <row r="321" spans="9:22">
      <c r="I321" t="s">
        <v>4230</v>
      </c>
      <c r="V321" t="s">
        <v>4231</v>
      </c>
    </row>
    <row r="322" spans="9:22">
      <c r="I322" t="s">
        <v>4232</v>
      </c>
      <c r="V322" t="s">
        <v>4233</v>
      </c>
    </row>
    <row r="323" spans="9:22">
      <c r="I323" t="s">
        <v>4234</v>
      </c>
      <c r="V323" t="s">
        <v>4235</v>
      </c>
    </row>
    <row r="324" spans="9:22">
      <c r="I324" t="s">
        <v>4236</v>
      </c>
      <c r="V324" t="s">
        <v>4237</v>
      </c>
    </row>
    <row r="325" spans="9:22">
      <c r="I325" t="s">
        <v>4238</v>
      </c>
      <c r="V325" t="s">
        <v>4239</v>
      </c>
    </row>
    <row r="326" spans="9:22">
      <c r="I326" t="s">
        <v>4240</v>
      </c>
      <c r="V326" t="s">
        <v>4241</v>
      </c>
    </row>
    <row r="327" spans="9:22">
      <c r="I327" t="s">
        <v>4242</v>
      </c>
      <c r="V327" t="s">
        <v>4243</v>
      </c>
    </row>
    <row r="328" spans="9:22">
      <c r="I328" t="s">
        <v>4244</v>
      </c>
      <c r="V328" t="s">
        <v>4245</v>
      </c>
    </row>
    <row r="329" spans="9:22">
      <c r="I329" t="s">
        <v>4246</v>
      </c>
      <c r="V329" t="s">
        <v>4247</v>
      </c>
    </row>
    <row r="330" spans="9:22">
      <c r="I330" t="s">
        <v>4248</v>
      </c>
      <c r="V330" t="s">
        <v>4249</v>
      </c>
    </row>
    <row r="331" spans="9:22">
      <c r="I331" t="s">
        <v>4250</v>
      </c>
      <c r="V331" t="s">
        <v>4251</v>
      </c>
    </row>
    <row r="332" spans="9:22">
      <c r="I332" t="s">
        <v>4252</v>
      </c>
      <c r="V332" t="s">
        <v>4253</v>
      </c>
    </row>
    <row r="333" spans="9:22">
      <c r="I333" t="s">
        <v>4254</v>
      </c>
      <c r="V333" t="s">
        <v>4255</v>
      </c>
    </row>
    <row r="334" spans="9:22">
      <c r="I334" t="s">
        <v>4256</v>
      </c>
      <c r="V334" t="s">
        <v>4257</v>
      </c>
    </row>
    <row r="335" spans="9:22">
      <c r="I335" t="s">
        <v>4258</v>
      </c>
      <c r="V335" t="s">
        <v>4259</v>
      </c>
    </row>
    <row r="336" spans="9:22">
      <c r="I336" t="s">
        <v>4260</v>
      </c>
      <c r="V336" t="s">
        <v>4261</v>
      </c>
    </row>
    <row r="337" spans="9:22">
      <c r="I337" t="s">
        <v>4262</v>
      </c>
      <c r="V337" t="s">
        <v>4263</v>
      </c>
    </row>
    <row r="338" spans="9:22">
      <c r="I338" t="s">
        <v>4264</v>
      </c>
      <c r="V338" t="s">
        <v>4265</v>
      </c>
    </row>
    <row r="339" spans="9:22">
      <c r="I339" t="s">
        <v>4266</v>
      </c>
      <c r="V339" t="s">
        <v>4267</v>
      </c>
    </row>
    <row r="340" spans="9:22">
      <c r="I340" t="s">
        <v>4268</v>
      </c>
      <c r="V340" t="s">
        <v>4269</v>
      </c>
    </row>
    <row r="341" spans="9:22">
      <c r="I341" t="s">
        <v>4270</v>
      </c>
      <c r="V341" t="s">
        <v>4271</v>
      </c>
    </row>
    <row r="342" spans="9:22">
      <c r="I342" t="s">
        <v>4272</v>
      </c>
      <c r="V342" t="s">
        <v>4273</v>
      </c>
    </row>
    <row r="343" spans="9:22">
      <c r="I343" t="s">
        <v>2695</v>
      </c>
      <c r="V343" t="s">
        <v>4274</v>
      </c>
    </row>
    <row r="344" spans="9:22">
      <c r="I344" t="s">
        <v>4275</v>
      </c>
      <c r="V344" t="s">
        <v>4276</v>
      </c>
    </row>
    <row r="345" spans="9:22">
      <c r="I345" t="s">
        <v>2107</v>
      </c>
      <c r="V345" t="s">
        <v>4277</v>
      </c>
    </row>
    <row r="346" spans="9:22">
      <c r="I346" t="s">
        <v>4278</v>
      </c>
      <c r="V346" t="s">
        <v>4279</v>
      </c>
    </row>
    <row r="347" spans="9:22">
      <c r="I347" t="s">
        <v>4280</v>
      </c>
      <c r="V347" t="s">
        <v>4281</v>
      </c>
    </row>
    <row r="348" spans="9:22">
      <c r="I348" t="s">
        <v>4282</v>
      </c>
      <c r="V348" t="s">
        <v>4283</v>
      </c>
    </row>
    <row r="349" spans="9:22">
      <c r="I349" t="s">
        <v>4284</v>
      </c>
      <c r="V349" t="s">
        <v>4285</v>
      </c>
    </row>
    <row r="350" spans="9:22">
      <c r="I350" t="s">
        <v>4286</v>
      </c>
      <c r="V350" t="s">
        <v>4287</v>
      </c>
    </row>
    <row r="351" spans="9:22">
      <c r="I351" t="s">
        <v>4288</v>
      </c>
      <c r="V351" t="s">
        <v>4289</v>
      </c>
    </row>
    <row r="352" spans="9:22">
      <c r="I352" t="s">
        <v>4290</v>
      </c>
      <c r="V352" t="s">
        <v>2890</v>
      </c>
    </row>
    <row r="353" spans="9:22">
      <c r="I353" t="s">
        <v>4291</v>
      </c>
      <c r="V353" t="s">
        <v>2121</v>
      </c>
    </row>
    <row r="354" spans="9:22">
      <c r="I354" t="s">
        <v>4292</v>
      </c>
      <c r="V354" t="s">
        <v>4293</v>
      </c>
    </row>
    <row r="355" spans="9:22">
      <c r="I355" t="s">
        <v>4294</v>
      </c>
      <c r="V355" t="s">
        <v>4295</v>
      </c>
    </row>
    <row r="356" spans="9:22">
      <c r="I356" t="s">
        <v>4296</v>
      </c>
      <c r="V356" t="s">
        <v>4297</v>
      </c>
    </row>
    <row r="357" spans="9:22">
      <c r="I357" t="s">
        <v>4298</v>
      </c>
      <c r="V357" t="s">
        <v>4299</v>
      </c>
    </row>
    <row r="358" spans="9:22">
      <c r="I358" t="s">
        <v>4300</v>
      </c>
      <c r="V358" t="s">
        <v>4301</v>
      </c>
    </row>
    <row r="359" spans="9:22">
      <c r="I359" t="s">
        <v>4302</v>
      </c>
      <c r="V359" t="s">
        <v>4303</v>
      </c>
    </row>
    <row r="360" spans="9:22">
      <c r="I360" t="s">
        <v>4304</v>
      </c>
      <c r="V360" t="s">
        <v>1613</v>
      </c>
    </row>
    <row r="361" spans="9:22">
      <c r="I361" t="s">
        <v>4305</v>
      </c>
      <c r="V361" t="s">
        <v>4306</v>
      </c>
    </row>
    <row r="362" spans="9:22">
      <c r="I362" t="s">
        <v>4307</v>
      </c>
      <c r="V362" t="s">
        <v>4308</v>
      </c>
    </row>
    <row r="363" spans="9:22">
      <c r="I363" t="s">
        <v>4309</v>
      </c>
      <c r="V363" t="s">
        <v>4310</v>
      </c>
    </row>
    <row r="364" spans="9:22">
      <c r="I364" t="s">
        <v>4311</v>
      </c>
      <c r="V364" t="s">
        <v>4312</v>
      </c>
    </row>
    <row r="365" spans="9:22">
      <c r="I365" t="s">
        <v>4313</v>
      </c>
      <c r="V365" t="s">
        <v>4314</v>
      </c>
    </row>
    <row r="366" spans="9:22">
      <c r="I366" t="s">
        <v>4315</v>
      </c>
      <c r="V366" t="s">
        <v>2230</v>
      </c>
    </row>
    <row r="367" spans="9:22">
      <c r="I367" t="s">
        <v>4316</v>
      </c>
      <c r="V367" t="s">
        <v>4317</v>
      </c>
    </row>
    <row r="368" spans="9:22">
      <c r="I368" t="s">
        <v>4318</v>
      </c>
      <c r="V368" t="s">
        <v>4319</v>
      </c>
    </row>
    <row r="369" spans="9:22">
      <c r="I369" t="s">
        <v>2761</v>
      </c>
      <c r="V369" t="s">
        <v>977</v>
      </c>
    </row>
    <row r="370" spans="9:22">
      <c r="I370" t="s">
        <v>4320</v>
      </c>
      <c r="V370" t="s">
        <v>4321</v>
      </c>
    </row>
    <row r="371" spans="9:22">
      <c r="I371" t="s">
        <v>4322</v>
      </c>
      <c r="V371" t="s">
        <v>756</v>
      </c>
    </row>
    <row r="372" spans="9:22">
      <c r="I372" t="s">
        <v>4323</v>
      </c>
      <c r="V372" t="s">
        <v>4324</v>
      </c>
    </row>
    <row r="373" spans="9:22">
      <c r="I373" t="s">
        <v>4325</v>
      </c>
      <c r="V373" t="s">
        <v>4326</v>
      </c>
    </row>
    <row r="374" spans="9:22">
      <c r="I374" t="s">
        <v>4327</v>
      </c>
      <c r="V374" t="s">
        <v>4328</v>
      </c>
    </row>
    <row r="375" spans="9:22">
      <c r="I375" t="s">
        <v>1963</v>
      </c>
      <c r="V375" t="s">
        <v>4329</v>
      </c>
    </row>
    <row r="376" spans="9:22">
      <c r="I376" t="s">
        <v>4330</v>
      </c>
      <c r="V376" t="s">
        <v>4331</v>
      </c>
    </row>
    <row r="377" spans="9:22">
      <c r="I377" t="s">
        <v>4332</v>
      </c>
      <c r="V377" t="s">
        <v>4333</v>
      </c>
    </row>
    <row r="378" spans="9:22">
      <c r="I378" t="s">
        <v>4334</v>
      </c>
      <c r="V378" t="s">
        <v>4335</v>
      </c>
    </row>
    <row r="379" spans="9:22">
      <c r="I379" t="s">
        <v>1923</v>
      </c>
      <c r="V379" t="s">
        <v>4336</v>
      </c>
    </row>
    <row r="380" spans="9:22">
      <c r="I380" t="s">
        <v>1987</v>
      </c>
      <c r="V380" t="s">
        <v>4337</v>
      </c>
    </row>
    <row r="381" spans="9:22">
      <c r="I381" t="s">
        <v>4338</v>
      </c>
      <c r="V381" t="s">
        <v>4339</v>
      </c>
    </row>
    <row r="382" spans="9:22">
      <c r="I382" t="s">
        <v>4340</v>
      </c>
      <c r="V382" t="s">
        <v>4341</v>
      </c>
    </row>
    <row r="383" spans="9:22">
      <c r="I383" t="s">
        <v>4342</v>
      </c>
      <c r="V383" t="s">
        <v>4343</v>
      </c>
    </row>
    <row r="384" spans="9:22">
      <c r="I384" t="s">
        <v>4344</v>
      </c>
      <c r="V384" t="s">
        <v>4345</v>
      </c>
    </row>
    <row r="385" spans="9:22">
      <c r="I385" t="s">
        <v>4346</v>
      </c>
      <c r="V385" t="s">
        <v>4347</v>
      </c>
    </row>
    <row r="386" spans="9:22">
      <c r="I386" t="s">
        <v>2212</v>
      </c>
      <c r="V386" t="s">
        <v>4348</v>
      </c>
    </row>
    <row r="387" spans="9:22">
      <c r="I387" t="s">
        <v>4349</v>
      </c>
      <c r="V387" t="s">
        <v>4350</v>
      </c>
    </row>
    <row r="388" spans="9:22">
      <c r="I388" t="s">
        <v>4351</v>
      </c>
      <c r="V388" t="s">
        <v>4352</v>
      </c>
    </row>
    <row r="389" spans="9:22">
      <c r="I389" t="s">
        <v>4353</v>
      </c>
      <c r="V389" t="s">
        <v>4354</v>
      </c>
    </row>
    <row r="390" spans="9:22">
      <c r="I390" t="s">
        <v>4355</v>
      </c>
      <c r="V390" t="s">
        <v>4356</v>
      </c>
    </row>
    <row r="391" spans="9:22">
      <c r="I391" t="s">
        <v>4357</v>
      </c>
      <c r="V391" t="s">
        <v>4358</v>
      </c>
    </row>
    <row r="392" spans="9:22">
      <c r="I392" t="s">
        <v>4359</v>
      </c>
      <c r="V392" t="s">
        <v>4360</v>
      </c>
    </row>
    <row r="393" spans="9:22">
      <c r="I393" t="s">
        <v>4361</v>
      </c>
      <c r="V393" t="s">
        <v>4362</v>
      </c>
    </row>
    <row r="394" spans="9:22">
      <c r="I394" t="s">
        <v>2861</v>
      </c>
      <c r="V394" t="s">
        <v>4363</v>
      </c>
    </row>
    <row r="395" spans="9:22">
      <c r="I395" t="s">
        <v>4364</v>
      </c>
      <c r="V395" t="s">
        <v>4365</v>
      </c>
    </row>
    <row r="396" spans="9:22">
      <c r="I396" t="s">
        <v>2295</v>
      </c>
      <c r="V396" t="s">
        <v>4366</v>
      </c>
    </row>
    <row r="397" spans="9:22">
      <c r="I397" t="s">
        <v>2009</v>
      </c>
      <c r="V397" t="s">
        <v>4367</v>
      </c>
    </row>
    <row r="398" spans="9:22">
      <c r="I398" t="s">
        <v>4368</v>
      </c>
      <c r="V398" t="s">
        <v>4369</v>
      </c>
    </row>
    <row r="399" spans="9:22">
      <c r="I399" t="s">
        <v>4370</v>
      </c>
      <c r="V399" t="s">
        <v>4371</v>
      </c>
    </row>
    <row r="400" spans="9:22">
      <c r="I400" t="s">
        <v>4372</v>
      </c>
      <c r="V400" t="s">
        <v>4373</v>
      </c>
    </row>
    <row r="401" spans="9:22">
      <c r="I401" t="s">
        <v>1654</v>
      </c>
      <c r="V401" t="s">
        <v>4374</v>
      </c>
    </row>
    <row r="402" spans="9:22">
      <c r="I402" t="s">
        <v>4375</v>
      </c>
      <c r="V402" t="s">
        <v>4376</v>
      </c>
    </row>
    <row r="403" spans="9:22">
      <c r="I403" t="s">
        <v>4377</v>
      </c>
      <c r="V403" t="s">
        <v>4378</v>
      </c>
    </row>
    <row r="404" spans="9:22">
      <c r="I404" t="s">
        <v>4379</v>
      </c>
      <c r="V404" t="s">
        <v>4380</v>
      </c>
    </row>
    <row r="405" spans="9:22">
      <c r="I405" t="s">
        <v>4381</v>
      </c>
      <c r="V405" t="s">
        <v>4382</v>
      </c>
    </row>
    <row r="406" spans="9:22">
      <c r="I406" t="s">
        <v>4383</v>
      </c>
      <c r="V406" t="s">
        <v>4384</v>
      </c>
    </row>
    <row r="407" spans="9:22">
      <c r="I407" t="s">
        <v>4385</v>
      </c>
      <c r="V407" t="s">
        <v>4386</v>
      </c>
    </row>
    <row r="408" spans="9:22">
      <c r="I408" t="s">
        <v>4387</v>
      </c>
      <c r="V408" t="s">
        <v>4388</v>
      </c>
    </row>
    <row r="409" spans="9:22">
      <c r="I409" t="s">
        <v>4389</v>
      </c>
      <c r="V409" t="s">
        <v>4390</v>
      </c>
    </row>
    <row r="410" spans="9:22">
      <c r="I410" t="s">
        <v>4391</v>
      </c>
      <c r="V410" t="s">
        <v>4392</v>
      </c>
    </row>
    <row r="411" spans="9:22">
      <c r="I411" t="s">
        <v>4393</v>
      </c>
      <c r="V411" t="s">
        <v>4394</v>
      </c>
    </row>
    <row r="412" spans="9:22">
      <c r="I412" t="s">
        <v>832</v>
      </c>
      <c r="V412" t="s">
        <v>4395</v>
      </c>
    </row>
    <row r="413" spans="9:22">
      <c r="I413" t="s">
        <v>4396</v>
      </c>
      <c r="V413" t="s">
        <v>4397</v>
      </c>
    </row>
    <row r="414" spans="9:22">
      <c r="I414" t="s">
        <v>4398</v>
      </c>
      <c r="V414" t="s">
        <v>4399</v>
      </c>
    </row>
    <row r="415" spans="9:22">
      <c r="I415" t="s">
        <v>2066</v>
      </c>
      <c r="V415" t="s">
        <v>4400</v>
      </c>
    </row>
    <row r="416" spans="9:22">
      <c r="I416" t="s">
        <v>4401</v>
      </c>
      <c r="V416" t="s">
        <v>4402</v>
      </c>
    </row>
    <row r="417" spans="9:22">
      <c r="I417" t="s">
        <v>4403</v>
      </c>
      <c r="V417" t="s">
        <v>4404</v>
      </c>
    </row>
    <row r="418" spans="9:22">
      <c r="I418" t="s">
        <v>3548</v>
      </c>
      <c r="V418" t="s">
        <v>4405</v>
      </c>
    </row>
    <row r="419" spans="9:22">
      <c r="I419" t="s">
        <v>4406</v>
      </c>
      <c r="V419" t="s">
        <v>4407</v>
      </c>
    </row>
    <row r="420" spans="9:22">
      <c r="I420" t="s">
        <v>4408</v>
      </c>
      <c r="V420" t="s">
        <v>4409</v>
      </c>
    </row>
    <row r="421" spans="9:22">
      <c r="I421" t="s">
        <v>4410</v>
      </c>
      <c r="V421" t="s">
        <v>4411</v>
      </c>
    </row>
    <row r="422" spans="9:22">
      <c r="I422" t="s">
        <v>2400</v>
      </c>
      <c r="V422" t="s">
        <v>4412</v>
      </c>
    </row>
    <row r="423" spans="9:22">
      <c r="I423" t="s">
        <v>3665</v>
      </c>
      <c r="V423" t="s">
        <v>4413</v>
      </c>
    </row>
    <row r="424" spans="9:22">
      <c r="I424" t="s">
        <v>4414</v>
      </c>
      <c r="V424" t="s">
        <v>4415</v>
      </c>
    </row>
    <row r="425" spans="9:22">
      <c r="I425" t="s">
        <v>615</v>
      </c>
      <c r="V425" t="s">
        <v>4416</v>
      </c>
    </row>
    <row r="426" spans="9:22">
      <c r="I426" t="s">
        <v>4417</v>
      </c>
      <c r="V426" t="s">
        <v>2369</v>
      </c>
    </row>
    <row r="427" spans="9:22">
      <c r="I427" t="s">
        <v>4418</v>
      </c>
      <c r="V427" t="s">
        <v>4419</v>
      </c>
    </row>
    <row r="428" spans="9:22">
      <c r="I428" t="s">
        <v>3186</v>
      </c>
      <c r="V428" t="s">
        <v>4420</v>
      </c>
    </row>
    <row r="429" spans="9:22">
      <c r="I429" t="s">
        <v>4421</v>
      </c>
      <c r="V429" t="s">
        <v>4422</v>
      </c>
    </row>
    <row r="430" spans="9:22">
      <c r="I430" t="s">
        <v>3451</v>
      </c>
      <c r="V430" t="s">
        <v>4423</v>
      </c>
    </row>
    <row r="431" spans="9:22">
      <c r="I431" t="s">
        <v>4424</v>
      </c>
      <c r="V431" t="s">
        <v>4425</v>
      </c>
    </row>
    <row r="432" spans="9:22">
      <c r="I432" t="s">
        <v>1894</v>
      </c>
      <c r="V432" t="s">
        <v>4426</v>
      </c>
    </row>
    <row r="433" spans="9:22">
      <c r="I433" t="s">
        <v>4427</v>
      </c>
      <c r="V433" t="s">
        <v>4428</v>
      </c>
    </row>
    <row r="434" spans="9:22">
      <c r="I434" t="s">
        <v>4429</v>
      </c>
      <c r="V434" t="s">
        <v>4430</v>
      </c>
    </row>
    <row r="435" spans="9:22">
      <c r="I435" t="s">
        <v>4431</v>
      </c>
      <c r="V435" t="s">
        <v>4432</v>
      </c>
    </row>
    <row r="436" spans="9:22">
      <c r="I436" t="s">
        <v>4433</v>
      </c>
      <c r="V436" t="s">
        <v>1671</v>
      </c>
    </row>
    <row r="437" spans="9:22">
      <c r="I437" t="s">
        <v>4434</v>
      </c>
      <c r="V437" t="s">
        <v>1109</v>
      </c>
    </row>
    <row r="438" spans="9:22">
      <c r="I438" t="s">
        <v>1025</v>
      </c>
      <c r="V438" t="s">
        <v>4435</v>
      </c>
    </row>
    <row r="439" spans="9:22">
      <c r="I439" t="s">
        <v>4436</v>
      </c>
      <c r="V439" t="s">
        <v>4437</v>
      </c>
    </row>
    <row r="440" spans="9:22">
      <c r="I440" t="s">
        <v>4438</v>
      </c>
      <c r="V440" t="s">
        <v>4439</v>
      </c>
    </row>
    <row r="441" spans="9:22">
      <c r="I441" t="s">
        <v>4440</v>
      </c>
      <c r="V441" t="s">
        <v>4441</v>
      </c>
    </row>
    <row r="442" spans="9:22">
      <c r="I442" t="s">
        <v>4442</v>
      </c>
      <c r="V442" t="s">
        <v>4443</v>
      </c>
    </row>
    <row r="443" spans="9:22">
      <c r="I443" t="s">
        <v>4444</v>
      </c>
      <c r="V443" t="s">
        <v>4445</v>
      </c>
    </row>
    <row r="444" spans="9:22">
      <c r="I444" t="s">
        <v>4446</v>
      </c>
      <c r="V444" t="s">
        <v>4447</v>
      </c>
    </row>
    <row r="445" spans="9:22">
      <c r="I445" t="s">
        <v>4448</v>
      </c>
      <c r="V445" t="s">
        <v>4449</v>
      </c>
    </row>
    <row r="446" spans="9:22">
      <c r="I446" t="s">
        <v>4450</v>
      </c>
      <c r="V446" t="s">
        <v>4451</v>
      </c>
    </row>
    <row r="447" spans="9:22">
      <c r="I447" t="s">
        <v>4452</v>
      </c>
      <c r="V447" t="s">
        <v>4453</v>
      </c>
    </row>
    <row r="448" spans="9:22">
      <c r="I448" t="s">
        <v>4454</v>
      </c>
      <c r="V448" t="s">
        <v>4455</v>
      </c>
    </row>
    <row r="449" spans="9:22">
      <c r="I449" t="s">
        <v>4456</v>
      </c>
      <c r="V449" t="s">
        <v>4457</v>
      </c>
    </row>
    <row r="450" spans="9:22">
      <c r="I450" t="s">
        <v>4458</v>
      </c>
      <c r="V450" t="s">
        <v>4459</v>
      </c>
    </row>
    <row r="451" spans="9:22">
      <c r="I451" t="s">
        <v>4460</v>
      </c>
      <c r="V451" t="s">
        <v>4461</v>
      </c>
    </row>
    <row r="452" spans="9:22">
      <c r="I452" t="s">
        <v>4462</v>
      </c>
      <c r="V452" t="s">
        <v>4463</v>
      </c>
    </row>
    <row r="453" spans="9:22">
      <c r="I453" t="s">
        <v>4464</v>
      </c>
      <c r="V453" t="s">
        <v>1265</v>
      </c>
    </row>
    <row r="454" spans="9:22">
      <c r="I454" t="s">
        <v>1832</v>
      </c>
      <c r="V454" t="s">
        <v>2174</v>
      </c>
    </row>
    <row r="455" spans="9:22">
      <c r="I455" t="s">
        <v>4465</v>
      </c>
      <c r="V455" t="s">
        <v>4466</v>
      </c>
    </row>
    <row r="456" spans="9:22">
      <c r="I456" t="s">
        <v>4467</v>
      </c>
      <c r="V456" t="s">
        <v>4468</v>
      </c>
    </row>
    <row r="457" spans="9:22">
      <c r="I457" t="s">
        <v>4469</v>
      </c>
      <c r="V457" t="s">
        <v>328</v>
      </c>
    </row>
    <row r="458" spans="9:22">
      <c r="I458" t="s">
        <v>4470</v>
      </c>
      <c r="V458" t="s">
        <v>4471</v>
      </c>
    </row>
    <row r="459" spans="9:22">
      <c r="I459" t="s">
        <v>4472</v>
      </c>
      <c r="V459" t="s">
        <v>4473</v>
      </c>
    </row>
    <row r="460" spans="9:22">
      <c r="I460" t="s">
        <v>3747</v>
      </c>
      <c r="V460" t="s">
        <v>989</v>
      </c>
    </row>
    <row r="461" spans="9:22">
      <c r="I461" t="s">
        <v>4474</v>
      </c>
      <c r="V461" t="s">
        <v>1727</v>
      </c>
    </row>
    <row r="462" spans="9:22">
      <c r="I462" t="s">
        <v>3920</v>
      </c>
      <c r="V462" t="s">
        <v>4475</v>
      </c>
    </row>
    <row r="463" spans="9:22">
      <c r="I463" t="s">
        <v>3580</v>
      </c>
      <c r="V463" t="s">
        <v>4476</v>
      </c>
    </row>
    <row r="464" spans="9:22">
      <c r="I464" t="s">
        <v>2385</v>
      </c>
      <c r="V464" t="s">
        <v>4477</v>
      </c>
    </row>
    <row r="465" spans="9:22">
      <c r="I465" t="s">
        <v>4478</v>
      </c>
      <c r="V465" t="s">
        <v>4479</v>
      </c>
    </row>
    <row r="466" spans="9:22">
      <c r="I466" t="s">
        <v>3147</v>
      </c>
      <c r="V466" t="s">
        <v>2852</v>
      </c>
    </row>
    <row r="467" spans="9:22">
      <c r="I467" t="s">
        <v>4480</v>
      </c>
      <c r="V467" t="s">
        <v>4481</v>
      </c>
    </row>
    <row r="468" spans="9:22">
      <c r="I468" t="s">
        <v>2280</v>
      </c>
      <c r="V468" t="s">
        <v>4482</v>
      </c>
    </row>
    <row r="469" spans="9:22">
      <c r="I469" t="s">
        <v>4483</v>
      </c>
      <c r="V469" t="s">
        <v>4484</v>
      </c>
    </row>
    <row r="470" spans="9:22">
      <c r="I470" t="s">
        <v>2810</v>
      </c>
      <c r="V470" t="s">
        <v>4485</v>
      </c>
    </row>
    <row r="471" spans="9:22">
      <c r="I471" t="s">
        <v>4486</v>
      </c>
      <c r="V471" t="s">
        <v>1465</v>
      </c>
    </row>
    <row r="472" spans="9:22">
      <c r="I472" t="s">
        <v>4487</v>
      </c>
      <c r="V472" t="s">
        <v>4488</v>
      </c>
    </row>
    <row r="473" spans="9:22">
      <c r="I473" t="s">
        <v>2111</v>
      </c>
      <c r="V473" t="s">
        <v>4489</v>
      </c>
    </row>
    <row r="474" spans="9:22">
      <c r="I474" t="s">
        <v>4490</v>
      </c>
      <c r="V474" t="s">
        <v>4491</v>
      </c>
    </row>
    <row r="475" spans="9:22">
      <c r="I475" t="s">
        <v>4492</v>
      </c>
      <c r="V475" t="s">
        <v>4493</v>
      </c>
    </row>
    <row r="476" spans="9:22">
      <c r="I476" t="s">
        <v>1951</v>
      </c>
      <c r="V476" t="s">
        <v>4494</v>
      </c>
    </row>
    <row r="477" spans="9:22">
      <c r="I477" t="s">
        <v>1342</v>
      </c>
      <c r="V477" t="s">
        <v>2333</v>
      </c>
    </row>
    <row r="478" spans="9:22">
      <c r="I478" t="s">
        <v>4495</v>
      </c>
      <c r="V478" t="s">
        <v>1796</v>
      </c>
    </row>
    <row r="479" spans="9:22">
      <c r="I479" t="s">
        <v>4496</v>
      </c>
      <c r="V479" t="s">
        <v>4497</v>
      </c>
    </row>
    <row r="480" spans="9:22">
      <c r="I480" t="s">
        <v>4498</v>
      </c>
      <c r="V480" t="s">
        <v>3046</v>
      </c>
    </row>
    <row r="481" spans="9:22">
      <c r="I481" t="s">
        <v>2874</v>
      </c>
      <c r="V481" t="s">
        <v>4499</v>
      </c>
    </row>
    <row r="482" spans="9:22">
      <c r="I482" t="s">
        <v>4500</v>
      </c>
      <c r="V482" t="s">
        <v>4501</v>
      </c>
    </row>
    <row r="483" spans="9:22">
      <c r="I483" t="s">
        <v>4502</v>
      </c>
      <c r="V483" t="s">
        <v>4503</v>
      </c>
    </row>
    <row r="484" spans="9:22">
      <c r="I484" t="s">
        <v>4504</v>
      </c>
      <c r="V484" t="s">
        <v>4505</v>
      </c>
    </row>
    <row r="485" spans="9:22">
      <c r="I485" t="s">
        <v>4506</v>
      </c>
      <c r="V485" t="s">
        <v>4507</v>
      </c>
    </row>
    <row r="486" spans="9:22">
      <c r="I486" t="s">
        <v>4508</v>
      </c>
      <c r="V486" t="s">
        <v>2695</v>
      </c>
    </row>
    <row r="487" spans="9:22">
      <c r="I487" t="s">
        <v>4509</v>
      </c>
      <c r="V487" t="s">
        <v>1933</v>
      </c>
    </row>
    <row r="488" spans="9:22">
      <c r="I488" t="s">
        <v>4510</v>
      </c>
      <c r="V488" t="s">
        <v>4511</v>
      </c>
    </row>
    <row r="489" spans="9:22">
      <c r="I489" t="s">
        <v>4512</v>
      </c>
      <c r="V489" t="s">
        <v>4513</v>
      </c>
    </row>
    <row r="490" spans="9:22">
      <c r="I490" t="s">
        <v>4514</v>
      </c>
      <c r="V490" t="s">
        <v>4515</v>
      </c>
    </row>
    <row r="491" spans="9:22">
      <c r="I491" t="s">
        <v>4516</v>
      </c>
      <c r="V491" t="s">
        <v>2063</v>
      </c>
    </row>
    <row r="492" spans="9:22">
      <c r="I492" t="s">
        <v>4517</v>
      </c>
      <c r="V492" t="s">
        <v>4518</v>
      </c>
    </row>
    <row r="493" spans="9:22">
      <c r="I493" t="s">
        <v>4519</v>
      </c>
      <c r="V493" t="s">
        <v>4520</v>
      </c>
    </row>
    <row r="494" spans="9:22">
      <c r="I494" t="s">
        <v>4521</v>
      </c>
      <c r="V494" t="s">
        <v>4522</v>
      </c>
    </row>
    <row r="495" spans="9:22">
      <c r="I495" t="s">
        <v>4523</v>
      </c>
      <c r="V495" t="s">
        <v>4524</v>
      </c>
    </row>
    <row r="496" spans="9:22">
      <c r="I496" t="s">
        <v>4525</v>
      </c>
      <c r="V496" t="s">
        <v>4526</v>
      </c>
    </row>
    <row r="497" spans="9:22">
      <c r="I497" t="s">
        <v>4527</v>
      </c>
      <c r="V497" t="s">
        <v>4528</v>
      </c>
    </row>
    <row r="498" spans="9:22">
      <c r="I498" t="s">
        <v>4529</v>
      </c>
      <c r="V498" t="s">
        <v>4530</v>
      </c>
    </row>
    <row r="499" spans="9:22">
      <c r="I499" t="s">
        <v>2703</v>
      </c>
      <c r="V499" t="s">
        <v>4531</v>
      </c>
    </row>
    <row r="500" spans="9:22">
      <c r="I500" t="s">
        <v>4532</v>
      </c>
      <c r="V500" t="s">
        <v>4533</v>
      </c>
    </row>
    <row r="501" spans="9:22">
      <c r="I501" t="s">
        <v>4534</v>
      </c>
      <c r="V501" t="s">
        <v>4535</v>
      </c>
    </row>
    <row r="502" spans="9:22">
      <c r="I502" t="s">
        <v>4536</v>
      </c>
      <c r="V502" t="s">
        <v>4537</v>
      </c>
    </row>
    <row r="503" spans="9:22">
      <c r="I503" t="s">
        <v>2016</v>
      </c>
      <c r="V503" t="s">
        <v>4538</v>
      </c>
    </row>
    <row r="504" spans="9:22">
      <c r="I504" t="s">
        <v>4539</v>
      </c>
      <c r="V504" t="s">
        <v>4540</v>
      </c>
    </row>
    <row r="505" spans="9:22">
      <c r="I505" t="s">
        <v>4541</v>
      </c>
      <c r="V505" t="s">
        <v>4542</v>
      </c>
    </row>
    <row r="506" spans="9:22">
      <c r="I506" t="s">
        <v>2449</v>
      </c>
      <c r="V506" t="s">
        <v>4543</v>
      </c>
    </row>
    <row r="507" spans="9:22">
      <c r="I507" t="s">
        <v>3208</v>
      </c>
      <c r="V507" t="s">
        <v>4544</v>
      </c>
    </row>
    <row r="508" spans="9:22">
      <c r="I508" t="s">
        <v>4545</v>
      </c>
      <c r="V508" t="s">
        <v>4546</v>
      </c>
    </row>
    <row r="509" spans="9:22">
      <c r="I509" t="s">
        <v>4547</v>
      </c>
      <c r="V509" t="s">
        <v>4548</v>
      </c>
    </row>
    <row r="510" spans="9:22">
      <c r="I510" t="s">
        <v>4023</v>
      </c>
      <c r="V510" t="s">
        <v>4549</v>
      </c>
    </row>
    <row r="511" spans="9:22">
      <c r="I511" t="s">
        <v>4027</v>
      </c>
      <c r="V511" t="s">
        <v>4550</v>
      </c>
    </row>
    <row r="512" spans="9:22">
      <c r="I512" t="s">
        <v>4551</v>
      </c>
      <c r="V512" t="s">
        <v>4552</v>
      </c>
    </row>
    <row r="513" spans="9:22">
      <c r="I513" t="s">
        <v>4553</v>
      </c>
      <c r="V513" t="s">
        <v>4554</v>
      </c>
    </row>
    <row r="514" spans="9:22">
      <c r="I514" t="s">
        <v>4555</v>
      </c>
      <c r="V514" t="s">
        <v>4556</v>
      </c>
    </row>
    <row r="515" spans="9:22">
      <c r="I515" t="s">
        <v>4557</v>
      </c>
      <c r="V515" t="s">
        <v>4558</v>
      </c>
    </row>
    <row r="516" spans="9:22">
      <c r="I516" t="s">
        <v>4559</v>
      </c>
      <c r="V516" t="s">
        <v>4560</v>
      </c>
    </row>
    <row r="517" spans="9:22">
      <c r="I517" t="s">
        <v>4561</v>
      </c>
      <c r="V517" t="s">
        <v>4562</v>
      </c>
    </row>
    <row r="518" spans="9:22">
      <c r="I518" t="s">
        <v>4563</v>
      </c>
      <c r="V518" t="s">
        <v>4564</v>
      </c>
    </row>
    <row r="519" spans="9:22">
      <c r="I519" t="s">
        <v>4565</v>
      </c>
      <c r="V519" t="s">
        <v>4566</v>
      </c>
    </row>
    <row r="520" spans="9:22">
      <c r="I520" t="s">
        <v>3630</v>
      </c>
      <c r="V520" t="s">
        <v>4567</v>
      </c>
    </row>
    <row r="521" spans="9:22">
      <c r="I521" t="s">
        <v>4568</v>
      </c>
      <c r="V521" t="s">
        <v>1529</v>
      </c>
    </row>
    <row r="522" spans="9:22">
      <c r="I522" t="s">
        <v>4569</v>
      </c>
      <c r="V522" t="s">
        <v>4570</v>
      </c>
    </row>
    <row r="523" spans="9:22">
      <c r="I523" t="s">
        <v>4571</v>
      </c>
      <c r="V523" t="s">
        <v>4572</v>
      </c>
    </row>
    <row r="524" spans="9:22">
      <c r="I524" t="s">
        <v>801</v>
      </c>
      <c r="V524" t="s">
        <v>3573</v>
      </c>
    </row>
    <row r="525" spans="9:22">
      <c r="I525" t="s">
        <v>4573</v>
      </c>
      <c r="V525" t="s">
        <v>4574</v>
      </c>
    </row>
    <row r="526" spans="9:22">
      <c r="I526" t="s">
        <v>2885</v>
      </c>
      <c r="V526" t="s">
        <v>4575</v>
      </c>
    </row>
    <row r="527" spans="9:22">
      <c r="I527" t="s">
        <v>4576</v>
      </c>
      <c r="V527" t="s">
        <v>4577</v>
      </c>
    </row>
    <row r="528" spans="9:22">
      <c r="I528" t="s">
        <v>4578</v>
      </c>
      <c r="V528" t="s">
        <v>4579</v>
      </c>
    </row>
    <row r="529" spans="9:22">
      <c r="I529" t="s">
        <v>4580</v>
      </c>
      <c r="V529" t="s">
        <v>4581</v>
      </c>
    </row>
    <row r="530" spans="9:22">
      <c r="I530" t="s">
        <v>4582</v>
      </c>
      <c r="V530" t="s">
        <v>4583</v>
      </c>
    </row>
    <row r="531" spans="9:22">
      <c r="I531" t="s">
        <v>4584</v>
      </c>
      <c r="V531" t="s">
        <v>4585</v>
      </c>
    </row>
    <row r="532" spans="9:22">
      <c r="I532" t="s">
        <v>2897</v>
      </c>
      <c r="V532" t="s">
        <v>4586</v>
      </c>
    </row>
    <row r="533" spans="9:22">
      <c r="I533" t="s">
        <v>2837</v>
      </c>
      <c r="V533" t="s">
        <v>4587</v>
      </c>
    </row>
    <row r="534" spans="9:22">
      <c r="I534" t="s">
        <v>4588</v>
      </c>
      <c r="V534" t="s">
        <v>4589</v>
      </c>
    </row>
    <row r="535" spans="9:22">
      <c r="I535" t="s">
        <v>2687</v>
      </c>
      <c r="V535" t="s">
        <v>4590</v>
      </c>
    </row>
    <row r="536" spans="9:22">
      <c r="I536" t="s">
        <v>4591</v>
      </c>
      <c r="V536" t="s">
        <v>4592</v>
      </c>
    </row>
    <row r="537" spans="9:22">
      <c r="I537" t="s">
        <v>4593</v>
      </c>
      <c r="V537" t="s">
        <v>4594</v>
      </c>
    </row>
    <row r="538" spans="9:22">
      <c r="I538" t="s">
        <v>4595</v>
      </c>
      <c r="V538" t="s">
        <v>4596</v>
      </c>
    </row>
    <row r="539" spans="9:22">
      <c r="I539" t="s">
        <v>4597</v>
      </c>
      <c r="V539" t="s">
        <v>4598</v>
      </c>
    </row>
    <row r="540" spans="9:22">
      <c r="I540" t="s">
        <v>4599</v>
      </c>
      <c r="V540" t="s">
        <v>4600</v>
      </c>
    </row>
    <row r="541" spans="9:22">
      <c r="I541" t="s">
        <v>4601</v>
      </c>
      <c r="V541" t="s">
        <v>4602</v>
      </c>
    </row>
    <row r="542" spans="9:22">
      <c r="I542" t="s">
        <v>4603</v>
      </c>
      <c r="V542" t="s">
        <v>4604</v>
      </c>
    </row>
    <row r="543" spans="9:22">
      <c r="I543" t="s">
        <v>4605</v>
      </c>
      <c r="V543" t="s">
        <v>4606</v>
      </c>
    </row>
    <row r="544" spans="9:22">
      <c r="I544" t="s">
        <v>4607</v>
      </c>
      <c r="V544" t="s">
        <v>4608</v>
      </c>
    </row>
    <row r="545" spans="9:22">
      <c r="I545" t="s">
        <v>4609</v>
      </c>
      <c r="V545" t="s">
        <v>4610</v>
      </c>
    </row>
    <row r="546" spans="9:22">
      <c r="I546" t="s">
        <v>4611</v>
      </c>
      <c r="V546" t="s">
        <v>4612</v>
      </c>
    </row>
    <row r="547" spans="9:22">
      <c r="I547" t="s">
        <v>4613</v>
      </c>
      <c r="V547" t="s">
        <v>4614</v>
      </c>
    </row>
    <row r="548" spans="9:22">
      <c r="I548" t="s">
        <v>4615</v>
      </c>
      <c r="V548" t="s">
        <v>4616</v>
      </c>
    </row>
    <row r="549" spans="9:22">
      <c r="I549" t="s">
        <v>4617</v>
      </c>
      <c r="V549" t="s">
        <v>4618</v>
      </c>
    </row>
    <row r="550" spans="9:22">
      <c r="I550" t="s">
        <v>4619</v>
      </c>
      <c r="V550" t="s">
        <v>4620</v>
      </c>
    </row>
    <row r="551" spans="9:22">
      <c r="I551" t="s">
        <v>4621</v>
      </c>
      <c r="V551" t="s">
        <v>4622</v>
      </c>
    </row>
    <row r="552" spans="9:22">
      <c r="I552" t="s">
        <v>4623</v>
      </c>
      <c r="V552" t="s">
        <v>4624</v>
      </c>
    </row>
    <row r="553" spans="9:22">
      <c r="I553" t="s">
        <v>4625</v>
      </c>
      <c r="V553" t="s">
        <v>4626</v>
      </c>
    </row>
    <row r="554" spans="9:22">
      <c r="I554" t="s">
        <v>3692</v>
      </c>
      <c r="V554" t="s">
        <v>4627</v>
      </c>
    </row>
    <row r="555" spans="9:22">
      <c r="I555" t="s">
        <v>4628</v>
      </c>
      <c r="V555" t="s">
        <v>4629</v>
      </c>
    </row>
    <row r="556" spans="9:22">
      <c r="I556" t="s">
        <v>1409</v>
      </c>
      <c r="V556" t="s">
        <v>2339</v>
      </c>
    </row>
    <row r="557" spans="9:22">
      <c r="I557" t="s">
        <v>3845</v>
      </c>
      <c r="V557" t="s">
        <v>4630</v>
      </c>
    </row>
    <row r="558" spans="9:22">
      <c r="I558" t="s">
        <v>4631</v>
      </c>
      <c r="V558" t="s">
        <v>2880</v>
      </c>
    </row>
    <row r="559" spans="9:22">
      <c r="I559" t="s">
        <v>4632</v>
      </c>
      <c r="V559" t="s">
        <v>4633</v>
      </c>
    </row>
    <row r="560" spans="9:22">
      <c r="I560" t="s">
        <v>4634</v>
      </c>
      <c r="V560" t="s">
        <v>4635</v>
      </c>
    </row>
    <row r="561" spans="9:22">
      <c r="I561" t="s">
        <v>4636</v>
      </c>
      <c r="V561" t="s">
        <v>4637</v>
      </c>
    </row>
    <row r="562" spans="9:22">
      <c r="I562" t="s">
        <v>4638</v>
      </c>
      <c r="V562" t="s">
        <v>4639</v>
      </c>
    </row>
    <row r="563" spans="9:22">
      <c r="I563" t="s">
        <v>4640</v>
      </c>
      <c r="V563" t="s">
        <v>1919</v>
      </c>
    </row>
    <row r="564" spans="9:22">
      <c r="I564" t="s">
        <v>4641</v>
      </c>
      <c r="V564" t="s">
        <v>1673</v>
      </c>
    </row>
    <row r="565" spans="9:22">
      <c r="I565" t="s">
        <v>4642</v>
      </c>
      <c r="V565" t="s">
        <v>4643</v>
      </c>
    </row>
    <row r="566" spans="9:22">
      <c r="I566" t="s">
        <v>4644</v>
      </c>
      <c r="V566" t="s">
        <v>4645</v>
      </c>
    </row>
    <row r="567" spans="9:22">
      <c r="I567" t="s">
        <v>4646</v>
      </c>
      <c r="V567" t="s">
        <v>4647</v>
      </c>
    </row>
    <row r="568" spans="9:22">
      <c r="I568" t="s">
        <v>4648</v>
      </c>
      <c r="V568" t="s">
        <v>4649</v>
      </c>
    </row>
    <row r="569" spans="9:22">
      <c r="I569" t="s">
        <v>4650</v>
      </c>
      <c r="V569" t="s">
        <v>2173</v>
      </c>
    </row>
    <row r="570" spans="9:22">
      <c r="I570" t="s">
        <v>4651</v>
      </c>
      <c r="V570" t="s">
        <v>4652</v>
      </c>
    </row>
    <row r="571" spans="9:22">
      <c r="I571" t="s">
        <v>4653</v>
      </c>
      <c r="V571" t="s">
        <v>2281</v>
      </c>
    </row>
    <row r="572" spans="9:22">
      <c r="I572" t="s">
        <v>4654</v>
      </c>
      <c r="V572" t="s">
        <v>4655</v>
      </c>
    </row>
    <row r="573" spans="9:22">
      <c r="I573" t="s">
        <v>4656</v>
      </c>
      <c r="V573" t="s">
        <v>4657</v>
      </c>
    </row>
    <row r="574" spans="9:22">
      <c r="I574" t="s">
        <v>4658</v>
      </c>
      <c r="V574" t="s">
        <v>2289</v>
      </c>
    </row>
    <row r="575" spans="9:22">
      <c r="V575" t="s">
        <v>4659</v>
      </c>
    </row>
    <row r="576" spans="9:22">
      <c r="V576" t="s">
        <v>4660</v>
      </c>
    </row>
    <row r="577" spans="22:22">
      <c r="V577" t="s">
        <v>3350</v>
      </c>
    </row>
    <row r="578" spans="22:22">
      <c r="V578" t="s">
        <v>4661</v>
      </c>
    </row>
    <row r="579" spans="22:22">
      <c r="V579" t="s">
        <v>4662</v>
      </c>
    </row>
    <row r="580" spans="22:22">
      <c r="V580" t="s">
        <v>4663</v>
      </c>
    </row>
    <row r="581" spans="22:22">
      <c r="V581" t="s">
        <v>4664</v>
      </c>
    </row>
    <row r="582" spans="22:22">
      <c r="V582" t="s">
        <v>1222</v>
      </c>
    </row>
    <row r="583" spans="22:22">
      <c r="V583" t="s">
        <v>2764</v>
      </c>
    </row>
    <row r="584" spans="22:22">
      <c r="V584" t="s">
        <v>4665</v>
      </c>
    </row>
    <row r="585" spans="22:22">
      <c r="V585" t="s">
        <v>1342</v>
      </c>
    </row>
    <row r="586" spans="22:22">
      <c r="V586" t="s">
        <v>4666</v>
      </c>
    </row>
    <row r="587" spans="22:22">
      <c r="V587" t="s">
        <v>4667</v>
      </c>
    </row>
    <row r="588" spans="22:22">
      <c r="V588" t="s">
        <v>4668</v>
      </c>
    </row>
    <row r="589" spans="22:22">
      <c r="V589" t="s">
        <v>4669</v>
      </c>
    </row>
    <row r="590" spans="22:22">
      <c r="V590" t="s">
        <v>4670</v>
      </c>
    </row>
    <row r="591" spans="22:22">
      <c r="V591" t="s">
        <v>4671</v>
      </c>
    </row>
    <row r="592" spans="22:22">
      <c r="V592" t="s">
        <v>4672</v>
      </c>
    </row>
    <row r="593" spans="22:22">
      <c r="V593" t="s">
        <v>4673</v>
      </c>
    </row>
    <row r="594" spans="22:22">
      <c r="V594" t="s">
        <v>4674</v>
      </c>
    </row>
    <row r="595" spans="22:22">
      <c r="V595" t="s">
        <v>4675</v>
      </c>
    </row>
    <row r="596" spans="22:22">
      <c r="V596" t="s">
        <v>4676</v>
      </c>
    </row>
    <row r="597" spans="22:22">
      <c r="V597" t="s">
        <v>4677</v>
      </c>
    </row>
    <row r="598" spans="22:22">
      <c r="V598" t="s">
        <v>4678</v>
      </c>
    </row>
    <row r="599" spans="22:22">
      <c r="V599" t="s">
        <v>4679</v>
      </c>
    </row>
    <row r="600" spans="22:22">
      <c r="V600" t="s">
        <v>4680</v>
      </c>
    </row>
    <row r="601" spans="22:22">
      <c r="V601" t="s">
        <v>4681</v>
      </c>
    </row>
    <row r="602" spans="22:22">
      <c r="V602" t="s">
        <v>4682</v>
      </c>
    </row>
    <row r="603" spans="22:22">
      <c r="V603" t="s">
        <v>4683</v>
      </c>
    </row>
    <row r="604" spans="22:22">
      <c r="V604" t="s">
        <v>4684</v>
      </c>
    </row>
    <row r="605" spans="22:22">
      <c r="V605" t="s">
        <v>4685</v>
      </c>
    </row>
    <row r="606" spans="22:22">
      <c r="V606" t="s">
        <v>4686</v>
      </c>
    </row>
    <row r="607" spans="22:22">
      <c r="V607" t="s">
        <v>4687</v>
      </c>
    </row>
    <row r="608" spans="22:22">
      <c r="V608" t="s">
        <v>4688</v>
      </c>
    </row>
    <row r="609" spans="22:22">
      <c r="V609" t="s">
        <v>4689</v>
      </c>
    </row>
    <row r="610" spans="22:22">
      <c r="V610" t="s">
        <v>4690</v>
      </c>
    </row>
    <row r="611" spans="22:22">
      <c r="V611" t="s">
        <v>4691</v>
      </c>
    </row>
    <row r="612" spans="22:22">
      <c r="V612" t="s">
        <v>4692</v>
      </c>
    </row>
    <row r="613" spans="22:22">
      <c r="V613" t="s">
        <v>4693</v>
      </c>
    </row>
    <row r="614" spans="22:22">
      <c r="V614" t="s">
        <v>4694</v>
      </c>
    </row>
    <row r="615" spans="22:22">
      <c r="V615" t="s">
        <v>4695</v>
      </c>
    </row>
    <row r="616" spans="22:22">
      <c r="V616" t="s">
        <v>4696</v>
      </c>
    </row>
    <row r="617" spans="22:22">
      <c r="V617" t="s">
        <v>4697</v>
      </c>
    </row>
    <row r="618" spans="22:22">
      <c r="V618" t="s">
        <v>4698</v>
      </c>
    </row>
    <row r="619" spans="22:22">
      <c r="V619" t="s">
        <v>4699</v>
      </c>
    </row>
    <row r="620" spans="22:22">
      <c r="V620" t="s">
        <v>4700</v>
      </c>
    </row>
    <row r="621" spans="22:22">
      <c r="V621" t="s">
        <v>4701</v>
      </c>
    </row>
    <row r="622" spans="22:22">
      <c r="V622" t="s">
        <v>4702</v>
      </c>
    </row>
    <row r="623" spans="22:22">
      <c r="V623" t="s">
        <v>4703</v>
      </c>
    </row>
    <row r="624" spans="22:22">
      <c r="V624" t="s">
        <v>4704</v>
      </c>
    </row>
    <row r="625" spans="22:22">
      <c r="V625" t="s">
        <v>4705</v>
      </c>
    </row>
    <row r="626" spans="22:22">
      <c r="V626" t="s">
        <v>4706</v>
      </c>
    </row>
    <row r="627" spans="22:22">
      <c r="V627" t="s">
        <v>4707</v>
      </c>
    </row>
    <row r="628" spans="22:22">
      <c r="V628" t="s">
        <v>4708</v>
      </c>
    </row>
    <row r="629" spans="22:22">
      <c r="V629" t="s">
        <v>4709</v>
      </c>
    </row>
    <row r="630" spans="22:22">
      <c r="V630" t="s">
        <v>4710</v>
      </c>
    </row>
    <row r="631" spans="22:22">
      <c r="V631" t="s">
        <v>4711</v>
      </c>
    </row>
    <row r="632" spans="22:22">
      <c r="V632" t="s">
        <v>4712</v>
      </c>
    </row>
    <row r="633" spans="22:22">
      <c r="V633" t="s">
        <v>4713</v>
      </c>
    </row>
    <row r="634" spans="22:22">
      <c r="V634" t="s">
        <v>3586</v>
      </c>
    </row>
    <row r="635" spans="22:22">
      <c r="V635" t="s">
        <v>4714</v>
      </c>
    </row>
    <row r="636" spans="22:22">
      <c r="V636" t="s">
        <v>4715</v>
      </c>
    </row>
    <row r="637" spans="22:22">
      <c r="V637" t="s">
        <v>4716</v>
      </c>
    </row>
    <row r="638" spans="22:22">
      <c r="V638" t="s">
        <v>2036</v>
      </c>
    </row>
    <row r="639" spans="22:22">
      <c r="V639" t="s">
        <v>4717</v>
      </c>
    </row>
    <row r="640" spans="22:22">
      <c r="V640" t="s">
        <v>4718</v>
      </c>
    </row>
    <row r="641" spans="22:22">
      <c r="V641" t="s">
        <v>4719</v>
      </c>
    </row>
    <row r="642" spans="22:22">
      <c r="V642" t="s">
        <v>4720</v>
      </c>
    </row>
    <row r="643" spans="22:22">
      <c r="V643" t="s">
        <v>4721</v>
      </c>
    </row>
    <row r="644" spans="22:22">
      <c r="V644" t="s">
        <v>4722</v>
      </c>
    </row>
    <row r="645" spans="22:22">
      <c r="V645" t="s">
        <v>4723</v>
      </c>
    </row>
    <row r="646" spans="22:22">
      <c r="V646" t="s">
        <v>4724</v>
      </c>
    </row>
    <row r="647" spans="22:22">
      <c r="V647" t="s">
        <v>4725</v>
      </c>
    </row>
    <row r="648" spans="22:22">
      <c r="V648" t="s">
        <v>4726</v>
      </c>
    </row>
    <row r="649" spans="22:22">
      <c r="V649" t="s">
        <v>4727</v>
      </c>
    </row>
    <row r="650" spans="22:22">
      <c r="V650" t="s">
        <v>4728</v>
      </c>
    </row>
    <row r="651" spans="22:22">
      <c r="V651" t="s">
        <v>4729</v>
      </c>
    </row>
    <row r="652" spans="22:22">
      <c r="V652" t="s">
        <v>4730</v>
      </c>
    </row>
    <row r="653" spans="22:22">
      <c r="V653" t="s">
        <v>4731</v>
      </c>
    </row>
    <row r="654" spans="22:22">
      <c r="V654" t="s">
        <v>4732</v>
      </c>
    </row>
    <row r="655" spans="22:22">
      <c r="V655" t="s">
        <v>4733</v>
      </c>
    </row>
    <row r="656" spans="22:22">
      <c r="V656" t="s">
        <v>4734</v>
      </c>
    </row>
    <row r="657" spans="22:22">
      <c r="V657" t="s">
        <v>4735</v>
      </c>
    </row>
    <row r="658" spans="22:22">
      <c r="V658" t="s">
        <v>4736</v>
      </c>
    </row>
    <row r="659" spans="22:22">
      <c r="V659" t="s">
        <v>4737</v>
      </c>
    </row>
    <row r="660" spans="22:22">
      <c r="V660" t="s">
        <v>4738</v>
      </c>
    </row>
    <row r="661" spans="22:22">
      <c r="V661" t="s">
        <v>4739</v>
      </c>
    </row>
    <row r="662" spans="22:22">
      <c r="V662" t="s">
        <v>4740</v>
      </c>
    </row>
    <row r="663" spans="22:22">
      <c r="V663" t="s">
        <v>4741</v>
      </c>
    </row>
    <row r="664" spans="22:22">
      <c r="V664" t="s">
        <v>4742</v>
      </c>
    </row>
    <row r="665" spans="22:22">
      <c r="V665" t="s">
        <v>4743</v>
      </c>
    </row>
    <row r="666" spans="22:22">
      <c r="V666" t="s">
        <v>4744</v>
      </c>
    </row>
    <row r="667" spans="22:22">
      <c r="V667" t="s">
        <v>4745</v>
      </c>
    </row>
    <row r="668" spans="22:22">
      <c r="V668" t="s">
        <v>4746</v>
      </c>
    </row>
    <row r="669" spans="22:22">
      <c r="V669" t="s">
        <v>4747</v>
      </c>
    </row>
    <row r="670" spans="22:22">
      <c r="V670" t="s">
        <v>4748</v>
      </c>
    </row>
    <row r="671" spans="22:22">
      <c r="V671" t="s">
        <v>4749</v>
      </c>
    </row>
    <row r="672" spans="22:22">
      <c r="V672" t="s">
        <v>4750</v>
      </c>
    </row>
    <row r="673" spans="22:22">
      <c r="V673" t="s">
        <v>4751</v>
      </c>
    </row>
    <row r="674" spans="22:22">
      <c r="V674" t="s">
        <v>4752</v>
      </c>
    </row>
    <row r="675" spans="22:22">
      <c r="V675" t="s">
        <v>4753</v>
      </c>
    </row>
    <row r="676" spans="22:22">
      <c r="V676" t="s">
        <v>4754</v>
      </c>
    </row>
    <row r="677" spans="22:22">
      <c r="V677" t="s">
        <v>4755</v>
      </c>
    </row>
    <row r="678" spans="22:22">
      <c r="V678" t="s">
        <v>4756</v>
      </c>
    </row>
    <row r="679" spans="22:22">
      <c r="V679" t="s">
        <v>4757</v>
      </c>
    </row>
    <row r="680" spans="22:22">
      <c r="V680" t="s">
        <v>4129</v>
      </c>
    </row>
    <row r="681" spans="22:22">
      <c r="V681" t="s">
        <v>4758</v>
      </c>
    </row>
    <row r="682" spans="22:22">
      <c r="V682" t="s">
        <v>4759</v>
      </c>
    </row>
    <row r="683" spans="22:22">
      <c r="V683" t="s">
        <v>4760</v>
      </c>
    </row>
    <row r="684" spans="22:22">
      <c r="V684" t="s">
        <v>4761</v>
      </c>
    </row>
    <row r="685" spans="22:22">
      <c r="V685" t="s">
        <v>3950</v>
      </c>
    </row>
    <row r="686" spans="22:22">
      <c r="V686" t="s">
        <v>4137</v>
      </c>
    </row>
    <row r="687" spans="22:22">
      <c r="V687" t="s">
        <v>4762</v>
      </c>
    </row>
    <row r="688" spans="22:22">
      <c r="V688" t="s">
        <v>4763</v>
      </c>
    </row>
    <row r="689" spans="22:22">
      <c r="V689" t="s">
        <v>4764</v>
      </c>
    </row>
    <row r="690" spans="22:22">
      <c r="V690" t="s">
        <v>4765</v>
      </c>
    </row>
    <row r="691" spans="22:22">
      <c r="V691" t="s">
        <v>4766</v>
      </c>
    </row>
    <row r="692" spans="22:22">
      <c r="V692" t="s">
        <v>4767</v>
      </c>
    </row>
    <row r="693" spans="22:22">
      <c r="V693" t="s">
        <v>4768</v>
      </c>
    </row>
    <row r="694" spans="22:22">
      <c r="V694" t="s">
        <v>4769</v>
      </c>
    </row>
    <row r="695" spans="22:22">
      <c r="V695" t="s">
        <v>4770</v>
      </c>
    </row>
    <row r="696" spans="22:22">
      <c r="V696" t="s">
        <v>4771</v>
      </c>
    </row>
    <row r="697" spans="22:22">
      <c r="V697" t="s">
        <v>4772</v>
      </c>
    </row>
    <row r="698" spans="22:22">
      <c r="V698" t="s">
        <v>4773</v>
      </c>
    </row>
    <row r="699" spans="22:22">
      <c r="V699" t="s">
        <v>4774</v>
      </c>
    </row>
    <row r="700" spans="22:22">
      <c r="V700" t="s">
        <v>4775</v>
      </c>
    </row>
    <row r="701" spans="22:22">
      <c r="V701" t="s">
        <v>4776</v>
      </c>
    </row>
    <row r="702" spans="22:22">
      <c r="V702" t="s">
        <v>4777</v>
      </c>
    </row>
    <row r="703" spans="22:22">
      <c r="V703" t="s">
        <v>4778</v>
      </c>
    </row>
    <row r="704" spans="22:22">
      <c r="V704" t="s">
        <v>4779</v>
      </c>
    </row>
    <row r="705" spans="22:22">
      <c r="V705" t="s">
        <v>4780</v>
      </c>
    </row>
    <row r="706" spans="22:22">
      <c r="V706" t="s">
        <v>4781</v>
      </c>
    </row>
    <row r="707" spans="22:22">
      <c r="V707" t="s">
        <v>4782</v>
      </c>
    </row>
    <row r="708" spans="22:22">
      <c r="V708" t="s">
        <v>4783</v>
      </c>
    </row>
    <row r="709" spans="22:22">
      <c r="V709" t="s">
        <v>4784</v>
      </c>
    </row>
    <row r="710" spans="22:22">
      <c r="V710" t="s">
        <v>4785</v>
      </c>
    </row>
    <row r="711" spans="22:22">
      <c r="V711" t="s">
        <v>4786</v>
      </c>
    </row>
    <row r="712" spans="22:22">
      <c r="V712" t="s">
        <v>4787</v>
      </c>
    </row>
    <row r="713" spans="22:22">
      <c r="V713" t="s">
        <v>4788</v>
      </c>
    </row>
    <row r="714" spans="22:22">
      <c r="V714" t="s">
        <v>4789</v>
      </c>
    </row>
    <row r="715" spans="22:22">
      <c r="V715" t="s">
        <v>4790</v>
      </c>
    </row>
    <row r="716" spans="22:22">
      <c r="V716" t="s">
        <v>4791</v>
      </c>
    </row>
    <row r="717" spans="22:22">
      <c r="V717" t="s">
        <v>4792</v>
      </c>
    </row>
    <row r="718" spans="22:22">
      <c r="V718" t="s">
        <v>4793</v>
      </c>
    </row>
    <row r="719" spans="22:22">
      <c r="V719" t="s">
        <v>4794</v>
      </c>
    </row>
    <row r="720" spans="22:22">
      <c r="V720" t="s">
        <v>4795</v>
      </c>
    </row>
    <row r="721" spans="22:22">
      <c r="V721" t="s">
        <v>4796</v>
      </c>
    </row>
    <row r="722" spans="22:22">
      <c r="V722" t="s">
        <v>4797</v>
      </c>
    </row>
    <row r="723" spans="22:22">
      <c r="V723" t="s">
        <v>4798</v>
      </c>
    </row>
    <row r="724" spans="22:22">
      <c r="V724" t="s">
        <v>4799</v>
      </c>
    </row>
    <row r="725" spans="22:22">
      <c r="V725" t="s">
        <v>4800</v>
      </c>
    </row>
    <row r="726" spans="22:22">
      <c r="V726" t="s">
        <v>4801</v>
      </c>
    </row>
    <row r="727" spans="22:22">
      <c r="V727" t="s">
        <v>4802</v>
      </c>
    </row>
    <row r="728" spans="22:22">
      <c r="V728" t="s">
        <v>4803</v>
      </c>
    </row>
    <row r="729" spans="22:22">
      <c r="V729" t="s">
        <v>4804</v>
      </c>
    </row>
    <row r="730" spans="22:22">
      <c r="V730" t="s">
        <v>4805</v>
      </c>
    </row>
    <row r="731" spans="22:22">
      <c r="V731" t="s">
        <v>4806</v>
      </c>
    </row>
    <row r="732" spans="22:22">
      <c r="V732" t="s">
        <v>4807</v>
      </c>
    </row>
    <row r="733" spans="22:22">
      <c r="V733" t="s">
        <v>4808</v>
      </c>
    </row>
    <row r="734" spans="22:22">
      <c r="V734" t="s">
        <v>4809</v>
      </c>
    </row>
    <row r="735" spans="22:22">
      <c r="V735" t="s">
        <v>4810</v>
      </c>
    </row>
    <row r="736" spans="22:22">
      <c r="V736" t="s">
        <v>4811</v>
      </c>
    </row>
    <row r="737" spans="22:22">
      <c r="V737" t="s">
        <v>4812</v>
      </c>
    </row>
    <row r="738" spans="22:22">
      <c r="V738" t="s">
        <v>4813</v>
      </c>
    </row>
    <row r="739" spans="22:22">
      <c r="V739" t="s">
        <v>4814</v>
      </c>
    </row>
    <row r="740" spans="22:22">
      <c r="V740" t="s">
        <v>4815</v>
      </c>
    </row>
    <row r="741" spans="22:22">
      <c r="V741" t="s">
        <v>4816</v>
      </c>
    </row>
    <row r="742" spans="22:22">
      <c r="V742" t="s">
        <v>4817</v>
      </c>
    </row>
    <row r="743" spans="22:22">
      <c r="V743" t="s">
        <v>4818</v>
      </c>
    </row>
    <row r="744" spans="22:22">
      <c r="V744" t="s">
        <v>4819</v>
      </c>
    </row>
    <row r="745" spans="22:22">
      <c r="V745" t="s">
        <v>4820</v>
      </c>
    </row>
    <row r="746" spans="22:22">
      <c r="V746" t="s">
        <v>4821</v>
      </c>
    </row>
  </sheetData>
  <phoneticPr fontId="1"/>
  <pageMargins left="0.75" right="0.75" top="1" bottom="1" header="0.51200000000000001" footer="0.51200000000000001"/>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K50"/>
  <sheetViews>
    <sheetView topLeftCell="C1" workbookViewId="0">
      <selection activeCell="E1" sqref="E1:E1048576"/>
    </sheetView>
  </sheetViews>
  <sheetFormatPr defaultRowHeight="12.75"/>
  <cols>
    <col min="1" max="11" width="50.1328125" customWidth="1"/>
  </cols>
  <sheetData>
    <row r="1" spans="1:11">
      <c r="A1" t="s">
        <v>50</v>
      </c>
      <c r="B1" t="s">
        <v>4984</v>
      </c>
      <c r="C1" t="s">
        <v>127</v>
      </c>
      <c r="D1" t="s">
        <v>54</v>
      </c>
      <c r="E1" t="s">
        <v>56</v>
      </c>
      <c r="F1" t="s">
        <v>5005</v>
      </c>
      <c r="G1" t="s">
        <v>5006</v>
      </c>
      <c r="H1" t="s">
        <v>62</v>
      </c>
      <c r="I1" t="s">
        <v>5007</v>
      </c>
      <c r="J1" t="s">
        <v>221</v>
      </c>
      <c r="K1" t="s">
        <v>68</v>
      </c>
    </row>
    <row r="2" spans="1:11">
      <c r="A2" t="s">
        <v>6</v>
      </c>
      <c r="B2" t="s">
        <v>4982</v>
      </c>
      <c r="C2" t="s">
        <v>13</v>
      </c>
      <c r="D2" t="s">
        <v>21</v>
      </c>
      <c r="E2" t="s">
        <v>5037</v>
      </c>
      <c r="F2" t="s">
        <v>5005</v>
      </c>
      <c r="G2" t="s">
        <v>158</v>
      </c>
      <c r="H2" t="s">
        <v>178</v>
      </c>
      <c r="I2" t="s">
        <v>191</v>
      </c>
      <c r="J2" t="s">
        <v>223</v>
      </c>
      <c r="K2" t="s">
        <v>5008</v>
      </c>
    </row>
    <row r="3" spans="1:11">
      <c r="A3" t="s">
        <v>7</v>
      </c>
      <c r="B3" t="s">
        <v>4981</v>
      </c>
      <c r="C3" t="s">
        <v>14</v>
      </c>
      <c r="D3" t="s">
        <v>22</v>
      </c>
      <c r="E3" t="s">
        <v>5039</v>
      </c>
      <c r="F3" t="s">
        <v>33</v>
      </c>
      <c r="G3" t="s">
        <v>160</v>
      </c>
      <c r="H3" t="s">
        <v>180</v>
      </c>
      <c r="I3" t="s">
        <v>193</v>
      </c>
      <c r="J3" t="s">
        <v>225</v>
      </c>
    </row>
    <row r="4" spans="1:11">
      <c r="A4" t="s">
        <v>117</v>
      </c>
      <c r="B4" t="s">
        <v>4985</v>
      </c>
      <c r="C4" t="s">
        <v>15</v>
      </c>
      <c r="D4" t="s">
        <v>23</v>
      </c>
      <c r="E4" t="s">
        <v>5041</v>
      </c>
      <c r="F4" t="s">
        <v>34</v>
      </c>
      <c r="G4" t="s">
        <v>162</v>
      </c>
      <c r="H4" t="s">
        <v>182</v>
      </c>
      <c r="I4" t="s">
        <v>195</v>
      </c>
      <c r="J4" t="s">
        <v>227</v>
      </c>
    </row>
    <row r="5" spans="1:11">
      <c r="A5" t="s">
        <v>8</v>
      </c>
      <c r="B5" t="s">
        <v>4986</v>
      </c>
      <c r="C5" t="s">
        <v>16</v>
      </c>
      <c r="D5" t="s">
        <v>24</v>
      </c>
      <c r="E5" t="s">
        <v>5043</v>
      </c>
      <c r="F5" t="s">
        <v>35</v>
      </c>
      <c r="G5" t="s">
        <v>164</v>
      </c>
      <c r="H5" t="s">
        <v>184</v>
      </c>
      <c r="I5" t="s">
        <v>197</v>
      </c>
      <c r="J5" t="s">
        <v>229</v>
      </c>
    </row>
    <row r="6" spans="1:11">
      <c r="A6" t="s">
        <v>9</v>
      </c>
      <c r="B6" t="s">
        <v>4987</v>
      </c>
      <c r="C6" t="s">
        <v>17</v>
      </c>
      <c r="D6" t="s">
        <v>25</v>
      </c>
      <c r="E6" t="s">
        <v>5045</v>
      </c>
      <c r="F6" t="s">
        <v>36</v>
      </c>
      <c r="G6" t="s">
        <v>166</v>
      </c>
      <c r="H6" t="s">
        <v>186</v>
      </c>
      <c r="I6" t="s">
        <v>199</v>
      </c>
      <c r="J6" t="s">
        <v>231</v>
      </c>
    </row>
    <row r="7" spans="1:11">
      <c r="A7" t="s">
        <v>10</v>
      </c>
      <c r="B7" t="s">
        <v>4988</v>
      </c>
      <c r="C7" t="s">
        <v>18</v>
      </c>
      <c r="D7" t="s">
        <v>26</v>
      </c>
      <c r="E7" t="s">
        <v>5047</v>
      </c>
      <c r="F7" t="s">
        <v>153</v>
      </c>
      <c r="G7" t="s">
        <v>168</v>
      </c>
      <c r="H7" t="s">
        <v>188</v>
      </c>
      <c r="I7" t="s">
        <v>201</v>
      </c>
      <c r="J7" t="s">
        <v>233</v>
      </c>
    </row>
    <row r="8" spans="1:11">
      <c r="A8" t="s">
        <v>11</v>
      </c>
      <c r="B8" t="s">
        <v>4989</v>
      </c>
      <c r="C8" t="s">
        <v>19</v>
      </c>
      <c r="D8" t="s">
        <v>27</v>
      </c>
      <c r="E8" t="s">
        <v>28</v>
      </c>
      <c r="F8" t="s">
        <v>155</v>
      </c>
      <c r="G8" t="s">
        <v>170</v>
      </c>
      <c r="I8" t="s">
        <v>203</v>
      </c>
      <c r="J8" t="s">
        <v>235</v>
      </c>
    </row>
    <row r="9" spans="1:11">
      <c r="A9" t="s">
        <v>12</v>
      </c>
      <c r="B9" t="s">
        <v>4990</v>
      </c>
      <c r="C9" t="s">
        <v>20</v>
      </c>
      <c r="E9" t="s">
        <v>5050</v>
      </c>
      <c r="G9" t="s">
        <v>172</v>
      </c>
      <c r="I9" t="s">
        <v>205</v>
      </c>
      <c r="J9" t="s">
        <v>237</v>
      </c>
    </row>
    <row r="10" spans="1:11">
      <c r="A10" t="s">
        <v>124</v>
      </c>
      <c r="B10" t="s">
        <v>4991</v>
      </c>
      <c r="E10" t="s">
        <v>5052</v>
      </c>
      <c r="G10" t="s">
        <v>174</v>
      </c>
      <c r="I10" t="s">
        <v>207</v>
      </c>
    </row>
    <row r="11" spans="1:11">
      <c r="B11" t="s">
        <v>4992</v>
      </c>
      <c r="E11" t="s">
        <v>5054</v>
      </c>
      <c r="I11" t="s">
        <v>209</v>
      </c>
    </row>
    <row r="12" spans="1:11">
      <c r="E12" t="s">
        <v>5056</v>
      </c>
      <c r="I12" t="s">
        <v>211</v>
      </c>
    </row>
    <row r="13" spans="1:11">
      <c r="E13" t="s">
        <v>5058</v>
      </c>
      <c r="I13" t="s">
        <v>213</v>
      </c>
    </row>
    <row r="14" spans="1:11">
      <c r="E14" t="s">
        <v>5060</v>
      </c>
      <c r="I14" t="s">
        <v>215</v>
      </c>
    </row>
    <row r="15" spans="1:11">
      <c r="E15" t="s">
        <v>5062</v>
      </c>
      <c r="I15" t="s">
        <v>217</v>
      </c>
    </row>
    <row r="16" spans="1:11">
      <c r="E16" t="s">
        <v>5064</v>
      </c>
      <c r="I16" t="s">
        <v>219</v>
      </c>
    </row>
    <row r="17" spans="5:5">
      <c r="E17" t="s">
        <v>5066</v>
      </c>
    </row>
    <row r="18" spans="5:5">
      <c r="E18" t="s">
        <v>5068</v>
      </c>
    </row>
    <row r="19" spans="5:5">
      <c r="E19" t="s">
        <v>5070</v>
      </c>
    </row>
    <row r="20" spans="5:5">
      <c r="E20" t="s">
        <v>5072</v>
      </c>
    </row>
    <row r="21" spans="5:5">
      <c r="E21" t="s">
        <v>29</v>
      </c>
    </row>
    <row r="22" spans="5:5">
      <c r="E22" t="s">
        <v>5127</v>
      </c>
    </row>
    <row r="23" spans="5:5">
      <c r="E23" t="s">
        <v>5075</v>
      </c>
    </row>
    <row r="24" spans="5:5">
      <c r="E24" t="s">
        <v>5077</v>
      </c>
    </row>
    <row r="25" spans="5:5">
      <c r="E25" t="s">
        <v>5079</v>
      </c>
    </row>
    <row r="26" spans="5:5">
      <c r="E26" t="s">
        <v>5081</v>
      </c>
    </row>
    <row r="27" spans="5:5">
      <c r="E27" t="s">
        <v>5083</v>
      </c>
    </row>
    <row r="28" spans="5:5">
      <c r="E28" t="s">
        <v>5085</v>
      </c>
    </row>
    <row r="29" spans="5:5">
      <c r="E29" t="s">
        <v>5087</v>
      </c>
    </row>
    <row r="30" spans="5:5">
      <c r="E30" t="s">
        <v>5089</v>
      </c>
    </row>
    <row r="31" spans="5:5">
      <c r="E31" t="s">
        <v>5091</v>
      </c>
    </row>
    <row r="32" spans="5:5">
      <c r="E32" t="s">
        <v>5093</v>
      </c>
    </row>
    <row r="33" spans="5:5">
      <c r="E33" t="s">
        <v>5095</v>
      </c>
    </row>
    <row r="34" spans="5:5">
      <c r="E34" t="s">
        <v>5097</v>
      </c>
    </row>
    <row r="35" spans="5:5">
      <c r="E35" t="s">
        <v>5099</v>
      </c>
    </row>
    <row r="36" spans="5:5">
      <c r="E36" t="s">
        <v>5101</v>
      </c>
    </row>
    <row r="37" spans="5:5">
      <c r="E37" t="s">
        <v>5103</v>
      </c>
    </row>
    <row r="38" spans="5:5">
      <c r="E38" t="s">
        <v>30</v>
      </c>
    </row>
    <row r="39" spans="5:5">
      <c r="E39" t="s">
        <v>5106</v>
      </c>
    </row>
    <row r="40" spans="5:5">
      <c r="E40" t="s">
        <v>5108</v>
      </c>
    </row>
    <row r="41" spans="5:5">
      <c r="E41" t="s">
        <v>5110</v>
      </c>
    </row>
    <row r="42" spans="5:5">
      <c r="E42" t="s">
        <v>5112</v>
      </c>
    </row>
    <row r="43" spans="5:5">
      <c r="E43" t="s">
        <v>5114</v>
      </c>
    </row>
    <row r="44" spans="5:5">
      <c r="E44" t="s">
        <v>5116</v>
      </c>
    </row>
    <row r="45" spans="5:5">
      <c r="E45" t="s">
        <v>5118</v>
      </c>
    </row>
    <row r="46" spans="5:5">
      <c r="E46" t="s">
        <v>31</v>
      </c>
    </row>
    <row r="47" spans="5:5">
      <c r="E47" t="s">
        <v>5130</v>
      </c>
    </row>
    <row r="48" spans="5:5">
      <c r="E48" t="s">
        <v>5121</v>
      </c>
    </row>
    <row r="49" spans="5:5">
      <c r="E49" t="s">
        <v>5123</v>
      </c>
    </row>
    <row r="50" spans="5:5">
      <c r="E50" t="s">
        <v>5125</v>
      </c>
    </row>
  </sheetData>
  <phoneticPr fontId="1"/>
  <pageMargins left="0.75" right="0.75" top="1" bottom="1" header="0.51200000000000001" footer="0.51200000000000001"/>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dimension ref="A1:C143"/>
  <sheetViews>
    <sheetView workbookViewId="0">
      <selection sqref="A1:C1048576"/>
    </sheetView>
  </sheetViews>
  <sheetFormatPr defaultRowHeight="12.75"/>
  <cols>
    <col min="2" max="2" width="58.59765625" customWidth="1"/>
    <col min="5" max="5" width="18.86328125" customWidth="1"/>
  </cols>
  <sheetData>
    <row r="1" spans="1:3">
      <c r="A1" s="1">
        <v>1</v>
      </c>
      <c r="B1" t="s">
        <v>50</v>
      </c>
      <c r="C1" t="s">
        <v>115</v>
      </c>
    </row>
    <row r="2" spans="1:3">
      <c r="A2" s="1">
        <v>2</v>
      </c>
      <c r="B2" t="s">
        <v>6</v>
      </c>
      <c r="C2" t="s">
        <v>5</v>
      </c>
    </row>
    <row r="3" spans="1:3">
      <c r="A3" s="1">
        <v>3</v>
      </c>
      <c r="B3" t="s">
        <v>7</v>
      </c>
      <c r="C3" t="s">
        <v>116</v>
      </c>
    </row>
    <row r="4" spans="1:3">
      <c r="A4" s="1">
        <v>4</v>
      </c>
      <c r="B4" t="s">
        <v>117</v>
      </c>
      <c r="C4" t="s">
        <v>118</v>
      </c>
    </row>
    <row r="5" spans="1:3">
      <c r="A5" s="1">
        <v>5</v>
      </c>
      <c r="B5" t="s">
        <v>8</v>
      </c>
      <c r="C5" t="s">
        <v>119</v>
      </c>
    </row>
    <row r="6" spans="1:3">
      <c r="A6" s="1">
        <v>6</v>
      </c>
      <c r="B6" t="s">
        <v>9</v>
      </c>
      <c r="C6" t="s">
        <v>120</v>
      </c>
    </row>
    <row r="7" spans="1:3">
      <c r="A7" s="1">
        <v>7</v>
      </c>
      <c r="B7" t="s">
        <v>10</v>
      </c>
      <c r="C7" t="s">
        <v>121</v>
      </c>
    </row>
    <row r="8" spans="1:3">
      <c r="A8" s="1">
        <v>8</v>
      </c>
      <c r="B8" t="s">
        <v>11</v>
      </c>
      <c r="C8" t="s">
        <v>122</v>
      </c>
    </row>
    <row r="9" spans="1:3">
      <c r="A9" s="1">
        <v>9</v>
      </c>
      <c r="B9" t="s">
        <v>12</v>
      </c>
      <c r="C9" t="s">
        <v>123</v>
      </c>
    </row>
    <row r="10" spans="1:3">
      <c r="A10" s="1">
        <v>10</v>
      </c>
      <c r="B10" t="s">
        <v>124</v>
      </c>
      <c r="C10" t="s">
        <v>125</v>
      </c>
    </row>
    <row r="11" spans="1:3">
      <c r="A11" s="1">
        <v>11</v>
      </c>
      <c r="B11" t="s">
        <v>4984</v>
      </c>
      <c r="C11" t="s">
        <v>4993</v>
      </c>
    </row>
    <row r="12" spans="1:3">
      <c r="A12" s="1">
        <v>12</v>
      </c>
      <c r="B12" t="s">
        <v>4982</v>
      </c>
      <c r="C12" t="s">
        <v>126</v>
      </c>
    </row>
    <row r="13" spans="1:3">
      <c r="A13" s="1">
        <v>13</v>
      </c>
      <c r="B13" t="s">
        <v>4981</v>
      </c>
      <c r="C13" t="s">
        <v>4994</v>
      </c>
    </row>
    <row r="14" spans="1:3">
      <c r="A14" s="1">
        <v>14</v>
      </c>
      <c r="B14" t="s">
        <v>4985</v>
      </c>
      <c r="C14" t="s">
        <v>4995</v>
      </c>
    </row>
    <row r="15" spans="1:3">
      <c r="A15" s="1">
        <v>15</v>
      </c>
      <c r="B15" t="s">
        <v>4986</v>
      </c>
      <c r="C15" t="s">
        <v>4996</v>
      </c>
    </row>
    <row r="16" spans="1:3">
      <c r="A16" s="1">
        <v>16</v>
      </c>
      <c r="B16" t="s">
        <v>4987</v>
      </c>
      <c r="C16" t="s">
        <v>4997</v>
      </c>
    </row>
    <row r="17" spans="1:3">
      <c r="A17" s="1">
        <v>17</v>
      </c>
      <c r="B17" t="s">
        <v>4988</v>
      </c>
      <c r="C17" t="s">
        <v>4998</v>
      </c>
    </row>
    <row r="18" spans="1:3">
      <c r="A18" s="1">
        <v>18</v>
      </c>
      <c r="B18" t="s">
        <v>4989</v>
      </c>
      <c r="C18" t="s">
        <v>4999</v>
      </c>
    </row>
    <row r="19" spans="1:3">
      <c r="A19" s="1">
        <v>19</v>
      </c>
      <c r="B19" t="s">
        <v>4990</v>
      </c>
      <c r="C19" t="s">
        <v>5000</v>
      </c>
    </row>
    <row r="20" spans="1:3">
      <c r="A20" s="1">
        <v>20</v>
      </c>
      <c r="B20" t="s">
        <v>4991</v>
      </c>
      <c r="C20" t="s">
        <v>5001</v>
      </c>
    </row>
    <row r="21" spans="1:3">
      <c r="A21" s="1">
        <v>21</v>
      </c>
      <c r="B21" t="s">
        <v>4992</v>
      </c>
      <c r="C21" t="s">
        <v>5002</v>
      </c>
    </row>
    <row r="22" spans="1:3">
      <c r="A22" s="1">
        <v>22</v>
      </c>
      <c r="B22" t="s">
        <v>127</v>
      </c>
      <c r="C22" t="s">
        <v>128</v>
      </c>
    </row>
    <row r="23" spans="1:3">
      <c r="A23" s="1">
        <v>23</v>
      </c>
      <c r="B23" t="s">
        <v>13</v>
      </c>
      <c r="C23" t="s">
        <v>129</v>
      </c>
    </row>
    <row r="24" spans="1:3">
      <c r="A24" s="1">
        <v>24</v>
      </c>
      <c r="B24" t="s">
        <v>14</v>
      </c>
      <c r="C24" t="s">
        <v>130</v>
      </c>
    </row>
    <row r="25" spans="1:3">
      <c r="A25" s="1">
        <v>25</v>
      </c>
      <c r="B25" t="s">
        <v>15</v>
      </c>
      <c r="C25" t="s">
        <v>131</v>
      </c>
    </row>
    <row r="26" spans="1:3">
      <c r="A26" s="1">
        <v>26</v>
      </c>
      <c r="B26" t="s">
        <v>16</v>
      </c>
      <c r="C26" t="s">
        <v>132</v>
      </c>
    </row>
    <row r="27" spans="1:3">
      <c r="A27" s="1">
        <v>27</v>
      </c>
      <c r="B27" t="s">
        <v>17</v>
      </c>
      <c r="C27" t="s">
        <v>133</v>
      </c>
    </row>
    <row r="28" spans="1:3">
      <c r="A28" s="1">
        <v>28</v>
      </c>
      <c r="B28" t="s">
        <v>18</v>
      </c>
      <c r="C28" t="s">
        <v>134</v>
      </c>
    </row>
    <row r="29" spans="1:3">
      <c r="A29" s="1">
        <v>29</v>
      </c>
      <c r="B29" t="s">
        <v>19</v>
      </c>
      <c r="C29" t="s">
        <v>135</v>
      </c>
    </row>
    <row r="30" spans="1:3">
      <c r="A30" s="1">
        <v>30</v>
      </c>
      <c r="B30" t="s">
        <v>20</v>
      </c>
      <c r="C30" t="s">
        <v>136</v>
      </c>
    </row>
    <row r="31" spans="1:3">
      <c r="A31" s="1">
        <v>31</v>
      </c>
      <c r="B31" t="s">
        <v>54</v>
      </c>
      <c r="C31" t="s">
        <v>137</v>
      </c>
    </row>
    <row r="32" spans="1:3">
      <c r="A32" s="1">
        <v>32</v>
      </c>
      <c r="B32" t="s">
        <v>21</v>
      </c>
      <c r="C32" t="s">
        <v>138</v>
      </c>
    </row>
    <row r="33" spans="1:3">
      <c r="A33" s="1">
        <v>33</v>
      </c>
      <c r="B33" t="s">
        <v>22</v>
      </c>
      <c r="C33" t="s">
        <v>139</v>
      </c>
    </row>
    <row r="34" spans="1:3">
      <c r="A34" s="1">
        <v>34</v>
      </c>
      <c r="B34" t="s">
        <v>23</v>
      </c>
      <c r="C34" t="s">
        <v>140</v>
      </c>
    </row>
    <row r="35" spans="1:3">
      <c r="A35" s="1">
        <v>35</v>
      </c>
      <c r="B35" t="s">
        <v>24</v>
      </c>
      <c r="C35" t="s">
        <v>141</v>
      </c>
    </row>
    <row r="36" spans="1:3">
      <c r="A36" s="1">
        <v>36</v>
      </c>
      <c r="B36" t="s">
        <v>25</v>
      </c>
      <c r="C36" t="s">
        <v>142</v>
      </c>
    </row>
    <row r="37" spans="1:3">
      <c r="A37" s="1">
        <v>37</v>
      </c>
      <c r="B37" t="s">
        <v>26</v>
      </c>
      <c r="C37" t="s">
        <v>143</v>
      </c>
    </row>
    <row r="38" spans="1:3">
      <c r="A38" s="1">
        <v>38</v>
      </c>
      <c r="B38" t="s">
        <v>27</v>
      </c>
      <c r="C38" t="s">
        <v>144</v>
      </c>
    </row>
    <row r="39" spans="1:3">
      <c r="A39" s="1">
        <v>39</v>
      </c>
      <c r="B39" t="s">
        <v>145</v>
      </c>
      <c r="C39" t="s">
        <v>146</v>
      </c>
    </row>
    <row r="40" spans="1:3">
      <c r="A40" s="1">
        <v>40</v>
      </c>
      <c r="B40" t="s">
        <v>5037</v>
      </c>
      <c r="C40" t="s">
        <v>5038</v>
      </c>
    </row>
    <row r="41" spans="1:3">
      <c r="A41" s="1">
        <v>41</v>
      </c>
      <c r="B41" t="s">
        <v>5039</v>
      </c>
      <c r="C41" t="s">
        <v>5040</v>
      </c>
    </row>
    <row r="42" spans="1:3">
      <c r="A42" s="1">
        <v>42</v>
      </c>
      <c r="B42" t="s">
        <v>5041</v>
      </c>
      <c r="C42" t="s">
        <v>5042</v>
      </c>
    </row>
    <row r="43" spans="1:3">
      <c r="A43" s="1">
        <v>43</v>
      </c>
      <c r="B43" t="s">
        <v>5043</v>
      </c>
      <c r="C43" t="s">
        <v>5044</v>
      </c>
    </row>
    <row r="44" spans="1:3">
      <c r="A44" s="1">
        <v>44</v>
      </c>
      <c r="B44" t="s">
        <v>5045</v>
      </c>
      <c r="C44" t="s">
        <v>5046</v>
      </c>
    </row>
    <row r="45" spans="1:3">
      <c r="A45" s="1">
        <v>45</v>
      </c>
      <c r="B45" t="s">
        <v>5047</v>
      </c>
      <c r="C45" t="s">
        <v>5048</v>
      </c>
    </row>
    <row r="46" spans="1:3">
      <c r="A46" s="1">
        <v>46</v>
      </c>
      <c r="B46" t="s">
        <v>28</v>
      </c>
      <c r="C46" t="s">
        <v>5049</v>
      </c>
    </row>
    <row r="47" spans="1:3">
      <c r="A47" s="1">
        <v>47</v>
      </c>
      <c r="B47" t="s">
        <v>5050</v>
      </c>
      <c r="C47" t="s">
        <v>5051</v>
      </c>
    </row>
    <row r="48" spans="1:3">
      <c r="A48" s="1">
        <v>48</v>
      </c>
      <c r="B48" t="s">
        <v>5052</v>
      </c>
      <c r="C48" t="s">
        <v>5053</v>
      </c>
    </row>
    <row r="49" spans="1:3">
      <c r="A49" s="1">
        <v>49</v>
      </c>
      <c r="B49" t="s">
        <v>5054</v>
      </c>
      <c r="C49" t="s">
        <v>5055</v>
      </c>
    </row>
    <row r="50" spans="1:3">
      <c r="A50" s="1">
        <v>50</v>
      </c>
      <c r="B50" t="s">
        <v>5056</v>
      </c>
      <c r="C50" t="s">
        <v>5057</v>
      </c>
    </row>
    <row r="51" spans="1:3">
      <c r="A51" s="1">
        <v>51</v>
      </c>
      <c r="B51" t="s">
        <v>5058</v>
      </c>
      <c r="C51" t="s">
        <v>5059</v>
      </c>
    </row>
    <row r="52" spans="1:3">
      <c r="A52" s="1">
        <v>52</v>
      </c>
      <c r="B52" t="s">
        <v>5060</v>
      </c>
      <c r="C52" t="s">
        <v>5061</v>
      </c>
    </row>
    <row r="53" spans="1:3">
      <c r="A53" s="1">
        <v>53</v>
      </c>
      <c r="B53" t="s">
        <v>5062</v>
      </c>
      <c r="C53" t="s">
        <v>5063</v>
      </c>
    </row>
    <row r="54" spans="1:3">
      <c r="A54" s="1">
        <v>54</v>
      </c>
      <c r="B54" t="s">
        <v>5064</v>
      </c>
      <c r="C54" t="s">
        <v>5065</v>
      </c>
    </row>
    <row r="55" spans="1:3">
      <c r="A55" s="1">
        <v>55</v>
      </c>
      <c r="B55" t="s">
        <v>5066</v>
      </c>
      <c r="C55" t="s">
        <v>5067</v>
      </c>
    </row>
    <row r="56" spans="1:3">
      <c r="A56" s="1">
        <v>56</v>
      </c>
      <c r="B56" t="s">
        <v>5068</v>
      </c>
      <c r="C56" t="s">
        <v>5069</v>
      </c>
    </row>
    <row r="57" spans="1:3">
      <c r="A57" s="1">
        <v>57</v>
      </c>
      <c r="B57" t="s">
        <v>5070</v>
      </c>
      <c r="C57" t="s">
        <v>5071</v>
      </c>
    </row>
    <row r="58" spans="1:3">
      <c r="A58" s="1">
        <v>58</v>
      </c>
      <c r="B58" t="s">
        <v>5072</v>
      </c>
      <c r="C58" t="s">
        <v>5073</v>
      </c>
    </row>
    <row r="59" spans="1:3">
      <c r="A59" s="1">
        <v>59</v>
      </c>
      <c r="B59" t="s">
        <v>5128</v>
      </c>
      <c r="C59" t="s">
        <v>5074</v>
      </c>
    </row>
    <row r="60" spans="1:3">
      <c r="A60" s="1">
        <v>60</v>
      </c>
      <c r="B60" t="s">
        <v>5127</v>
      </c>
      <c r="C60" t="s">
        <v>5133</v>
      </c>
    </row>
    <row r="61" spans="1:3">
      <c r="A61" s="1">
        <v>61</v>
      </c>
      <c r="B61" t="s">
        <v>5075</v>
      </c>
      <c r="C61" t="s">
        <v>5076</v>
      </c>
    </row>
    <row r="62" spans="1:3">
      <c r="A62" s="1">
        <v>62</v>
      </c>
      <c r="B62" t="s">
        <v>5077</v>
      </c>
      <c r="C62" t="s">
        <v>5078</v>
      </c>
    </row>
    <row r="63" spans="1:3">
      <c r="A63" s="1">
        <v>63</v>
      </c>
      <c r="B63" t="s">
        <v>5079</v>
      </c>
      <c r="C63" t="s">
        <v>5080</v>
      </c>
    </row>
    <row r="64" spans="1:3">
      <c r="A64" s="1">
        <v>64</v>
      </c>
      <c r="B64" t="s">
        <v>5081</v>
      </c>
      <c r="C64" t="s">
        <v>5082</v>
      </c>
    </row>
    <row r="65" spans="1:3">
      <c r="A65" s="1">
        <v>65</v>
      </c>
      <c r="B65" t="s">
        <v>5083</v>
      </c>
      <c r="C65" t="s">
        <v>5084</v>
      </c>
    </row>
    <row r="66" spans="1:3">
      <c r="A66" s="1">
        <v>66</v>
      </c>
      <c r="B66" t="s">
        <v>5085</v>
      </c>
      <c r="C66" t="s">
        <v>5086</v>
      </c>
    </row>
    <row r="67" spans="1:3">
      <c r="A67" s="1">
        <v>67</v>
      </c>
      <c r="B67" t="s">
        <v>5087</v>
      </c>
      <c r="C67" t="s">
        <v>5088</v>
      </c>
    </row>
    <row r="68" spans="1:3">
      <c r="A68" s="1">
        <v>68</v>
      </c>
      <c r="B68" t="s">
        <v>5089</v>
      </c>
      <c r="C68" t="s">
        <v>5090</v>
      </c>
    </row>
    <row r="69" spans="1:3">
      <c r="A69" s="1">
        <v>69</v>
      </c>
      <c r="B69" t="s">
        <v>5091</v>
      </c>
      <c r="C69" t="s">
        <v>5092</v>
      </c>
    </row>
    <row r="70" spans="1:3">
      <c r="A70" s="1">
        <v>70</v>
      </c>
      <c r="B70" t="s">
        <v>5093</v>
      </c>
      <c r="C70" t="s">
        <v>5094</v>
      </c>
    </row>
    <row r="71" spans="1:3">
      <c r="A71" s="1">
        <v>71</v>
      </c>
      <c r="B71" t="s">
        <v>5095</v>
      </c>
      <c r="C71" t="s">
        <v>5096</v>
      </c>
    </row>
    <row r="72" spans="1:3">
      <c r="A72" s="1">
        <v>72</v>
      </c>
      <c r="B72" t="s">
        <v>5097</v>
      </c>
      <c r="C72" t="s">
        <v>5098</v>
      </c>
    </row>
    <row r="73" spans="1:3">
      <c r="A73" s="1">
        <v>73</v>
      </c>
      <c r="B73" t="s">
        <v>5099</v>
      </c>
      <c r="C73" t="s">
        <v>5100</v>
      </c>
    </row>
    <row r="74" spans="1:3">
      <c r="A74" s="1">
        <v>74</v>
      </c>
      <c r="B74" t="s">
        <v>5101</v>
      </c>
      <c r="C74" t="s">
        <v>5102</v>
      </c>
    </row>
    <row r="75" spans="1:3">
      <c r="A75" s="1">
        <v>75</v>
      </c>
      <c r="B75" t="s">
        <v>5103</v>
      </c>
      <c r="C75" t="s">
        <v>5104</v>
      </c>
    </row>
    <row r="76" spans="1:3">
      <c r="A76" s="1">
        <v>76</v>
      </c>
      <c r="B76" t="s">
        <v>30</v>
      </c>
      <c r="C76" t="s">
        <v>5105</v>
      </c>
    </row>
    <row r="77" spans="1:3">
      <c r="A77" s="1">
        <v>77</v>
      </c>
      <c r="B77" t="s">
        <v>5106</v>
      </c>
      <c r="C77" t="s">
        <v>5107</v>
      </c>
    </row>
    <row r="78" spans="1:3">
      <c r="A78" s="1">
        <v>78</v>
      </c>
      <c r="B78" t="s">
        <v>5108</v>
      </c>
      <c r="C78" t="s">
        <v>5109</v>
      </c>
    </row>
    <row r="79" spans="1:3">
      <c r="A79" s="1">
        <v>79</v>
      </c>
      <c r="B79" t="s">
        <v>5110</v>
      </c>
      <c r="C79" t="s">
        <v>5111</v>
      </c>
    </row>
    <row r="80" spans="1:3">
      <c r="A80" s="1">
        <v>80</v>
      </c>
      <c r="B80" t="s">
        <v>5112</v>
      </c>
      <c r="C80" t="s">
        <v>5113</v>
      </c>
    </row>
    <row r="81" spans="1:3">
      <c r="A81" s="1">
        <v>81</v>
      </c>
      <c r="B81" t="s">
        <v>5114</v>
      </c>
      <c r="C81" t="s">
        <v>5115</v>
      </c>
    </row>
    <row r="82" spans="1:3">
      <c r="A82" s="1">
        <v>82</v>
      </c>
      <c r="B82" t="s">
        <v>5116</v>
      </c>
      <c r="C82" t="s">
        <v>5117</v>
      </c>
    </row>
    <row r="83" spans="1:3">
      <c r="A83" s="1">
        <v>83</v>
      </c>
      <c r="B83" t="s">
        <v>5118</v>
      </c>
      <c r="C83" t="s">
        <v>5119</v>
      </c>
    </row>
    <row r="84" spans="1:3">
      <c r="A84" s="1">
        <v>84</v>
      </c>
      <c r="B84" t="s">
        <v>5129</v>
      </c>
      <c r="C84" t="s">
        <v>5120</v>
      </c>
    </row>
    <row r="85" spans="1:3">
      <c r="A85" s="1">
        <v>85</v>
      </c>
      <c r="B85" t="s">
        <v>5131</v>
      </c>
      <c r="C85" t="s">
        <v>5132</v>
      </c>
    </row>
    <row r="86" spans="1:3">
      <c r="A86" s="1">
        <v>86</v>
      </c>
      <c r="B86" t="s">
        <v>5121</v>
      </c>
      <c r="C86" t="s">
        <v>5122</v>
      </c>
    </row>
    <row r="87" spans="1:3">
      <c r="A87" s="1">
        <v>87</v>
      </c>
      <c r="B87" t="s">
        <v>5123</v>
      </c>
      <c r="C87" t="s">
        <v>5124</v>
      </c>
    </row>
    <row r="88" spans="1:3">
      <c r="A88" s="1">
        <v>88</v>
      </c>
      <c r="B88" t="s">
        <v>5125</v>
      </c>
      <c r="C88" t="s">
        <v>5126</v>
      </c>
    </row>
    <row r="89" spans="1:3">
      <c r="A89" s="1">
        <v>89</v>
      </c>
      <c r="B89" t="s">
        <v>58</v>
      </c>
      <c r="C89" t="s">
        <v>147</v>
      </c>
    </row>
    <row r="90" spans="1:3">
      <c r="A90" s="1">
        <v>90</v>
      </c>
      <c r="B90" t="s">
        <v>32</v>
      </c>
      <c r="C90" t="s">
        <v>148</v>
      </c>
    </row>
    <row r="91" spans="1:3">
      <c r="A91" s="1">
        <v>91</v>
      </c>
      <c r="B91" t="s">
        <v>33</v>
      </c>
      <c r="C91" t="s">
        <v>149</v>
      </c>
    </row>
    <row r="92" spans="1:3">
      <c r="A92" s="1">
        <v>92</v>
      </c>
      <c r="B92" t="s">
        <v>34</v>
      </c>
      <c r="C92" t="s">
        <v>150</v>
      </c>
    </row>
    <row r="93" spans="1:3">
      <c r="A93" s="1">
        <v>93</v>
      </c>
      <c r="B93" t="s">
        <v>35</v>
      </c>
      <c r="C93" t="s">
        <v>151</v>
      </c>
    </row>
    <row r="94" spans="1:3">
      <c r="A94" s="1">
        <v>94</v>
      </c>
      <c r="B94" t="s">
        <v>36</v>
      </c>
      <c r="C94" t="s">
        <v>152</v>
      </c>
    </row>
    <row r="95" spans="1:3">
      <c r="A95" s="1">
        <v>95</v>
      </c>
      <c r="B95" t="s">
        <v>153</v>
      </c>
      <c r="C95" t="s">
        <v>154</v>
      </c>
    </row>
    <row r="96" spans="1:3">
      <c r="A96" s="1">
        <v>96</v>
      </c>
      <c r="B96" t="s">
        <v>155</v>
      </c>
      <c r="C96" t="s">
        <v>156</v>
      </c>
    </row>
    <row r="97" spans="1:3">
      <c r="A97" s="1">
        <v>97</v>
      </c>
      <c r="B97" t="s">
        <v>60</v>
      </c>
      <c r="C97" t="s">
        <v>157</v>
      </c>
    </row>
    <row r="98" spans="1:3">
      <c r="A98" s="1">
        <v>98</v>
      </c>
      <c r="B98" t="s">
        <v>158</v>
      </c>
      <c r="C98" t="s">
        <v>159</v>
      </c>
    </row>
    <row r="99" spans="1:3">
      <c r="A99" s="1">
        <v>99</v>
      </c>
      <c r="B99" t="s">
        <v>160</v>
      </c>
      <c r="C99" t="s">
        <v>161</v>
      </c>
    </row>
    <row r="100" spans="1:3">
      <c r="A100" s="1">
        <v>100</v>
      </c>
      <c r="B100" t="s">
        <v>162</v>
      </c>
      <c r="C100" t="s">
        <v>163</v>
      </c>
    </row>
    <row r="101" spans="1:3">
      <c r="A101" s="1">
        <v>101</v>
      </c>
      <c r="B101" t="s">
        <v>164</v>
      </c>
      <c r="C101" t="s">
        <v>165</v>
      </c>
    </row>
    <row r="102" spans="1:3">
      <c r="A102" s="1">
        <v>102</v>
      </c>
      <c r="B102" t="s">
        <v>166</v>
      </c>
      <c r="C102" t="s">
        <v>167</v>
      </c>
    </row>
    <row r="103" spans="1:3">
      <c r="A103" s="1">
        <v>103</v>
      </c>
      <c r="B103" t="s">
        <v>168</v>
      </c>
      <c r="C103" t="s">
        <v>169</v>
      </c>
    </row>
    <row r="104" spans="1:3">
      <c r="A104" s="1">
        <v>104</v>
      </c>
      <c r="B104" t="s">
        <v>170</v>
      </c>
      <c r="C104" t="s">
        <v>171</v>
      </c>
    </row>
    <row r="105" spans="1:3">
      <c r="A105" s="1">
        <v>105</v>
      </c>
      <c r="B105" t="s">
        <v>172</v>
      </c>
      <c r="C105" t="s">
        <v>173</v>
      </c>
    </row>
    <row r="106" spans="1:3">
      <c r="A106" s="1">
        <v>106</v>
      </c>
      <c r="B106" t="s">
        <v>174</v>
      </c>
      <c r="C106" t="s">
        <v>175</v>
      </c>
    </row>
    <row r="107" spans="1:3">
      <c r="A107" s="1">
        <v>107</v>
      </c>
      <c r="B107" t="s">
        <v>176</v>
      </c>
      <c r="C107" t="s">
        <v>177</v>
      </c>
    </row>
    <row r="108" spans="1:3">
      <c r="A108" s="1">
        <v>108</v>
      </c>
      <c r="B108" t="s">
        <v>178</v>
      </c>
      <c r="C108" t="s">
        <v>179</v>
      </c>
    </row>
    <row r="109" spans="1:3">
      <c r="A109" s="1">
        <v>109</v>
      </c>
      <c r="B109" t="s">
        <v>180</v>
      </c>
      <c r="C109" t="s">
        <v>181</v>
      </c>
    </row>
    <row r="110" spans="1:3">
      <c r="A110" s="1">
        <v>110</v>
      </c>
      <c r="B110" t="s">
        <v>182</v>
      </c>
      <c r="C110" t="s">
        <v>183</v>
      </c>
    </row>
    <row r="111" spans="1:3">
      <c r="A111" s="1">
        <v>111</v>
      </c>
      <c r="B111" t="s">
        <v>184</v>
      </c>
      <c r="C111" t="s">
        <v>185</v>
      </c>
    </row>
    <row r="112" spans="1:3">
      <c r="A112" s="1">
        <v>112</v>
      </c>
      <c r="B112" t="s">
        <v>186</v>
      </c>
      <c r="C112" t="s">
        <v>187</v>
      </c>
    </row>
    <row r="113" spans="1:3">
      <c r="A113" s="1">
        <v>113</v>
      </c>
      <c r="B113" t="s">
        <v>188</v>
      </c>
      <c r="C113" t="s">
        <v>189</v>
      </c>
    </row>
    <row r="114" spans="1:3">
      <c r="A114" s="1">
        <v>114</v>
      </c>
      <c r="B114" t="s">
        <v>64</v>
      </c>
      <c r="C114" t="s">
        <v>190</v>
      </c>
    </row>
    <row r="115" spans="1:3">
      <c r="A115" s="1">
        <v>115</v>
      </c>
      <c r="B115" t="s">
        <v>191</v>
      </c>
      <c r="C115" t="s">
        <v>192</v>
      </c>
    </row>
    <row r="116" spans="1:3">
      <c r="A116" s="1">
        <v>116</v>
      </c>
      <c r="B116" t="s">
        <v>193</v>
      </c>
      <c r="C116" t="s">
        <v>194</v>
      </c>
    </row>
    <row r="117" spans="1:3">
      <c r="A117" s="1">
        <v>117</v>
      </c>
      <c r="B117" t="s">
        <v>195</v>
      </c>
      <c r="C117" t="s">
        <v>196</v>
      </c>
    </row>
    <row r="118" spans="1:3">
      <c r="A118" s="1">
        <v>118</v>
      </c>
      <c r="B118" t="s">
        <v>197</v>
      </c>
      <c r="C118" t="s">
        <v>198</v>
      </c>
    </row>
    <row r="119" spans="1:3">
      <c r="A119" s="1">
        <v>119</v>
      </c>
      <c r="B119" t="s">
        <v>199</v>
      </c>
      <c r="C119" t="s">
        <v>200</v>
      </c>
    </row>
    <row r="120" spans="1:3">
      <c r="A120" s="1">
        <v>120</v>
      </c>
      <c r="B120" t="s">
        <v>201</v>
      </c>
      <c r="C120" t="s">
        <v>202</v>
      </c>
    </row>
    <row r="121" spans="1:3">
      <c r="A121" s="1">
        <v>121</v>
      </c>
      <c r="B121" t="s">
        <v>203</v>
      </c>
      <c r="C121" t="s">
        <v>204</v>
      </c>
    </row>
    <row r="122" spans="1:3">
      <c r="A122" s="1">
        <v>122</v>
      </c>
      <c r="B122" t="s">
        <v>205</v>
      </c>
      <c r="C122" t="s">
        <v>206</v>
      </c>
    </row>
    <row r="123" spans="1:3">
      <c r="A123" s="1">
        <v>123</v>
      </c>
      <c r="B123" t="s">
        <v>207</v>
      </c>
      <c r="C123" t="s">
        <v>208</v>
      </c>
    </row>
    <row r="124" spans="1:3">
      <c r="A124" s="1">
        <v>124</v>
      </c>
      <c r="B124" t="s">
        <v>209</v>
      </c>
      <c r="C124" t="s">
        <v>210</v>
      </c>
    </row>
    <row r="125" spans="1:3">
      <c r="A125" s="1">
        <v>125</v>
      </c>
      <c r="B125" t="s">
        <v>211</v>
      </c>
      <c r="C125" t="s">
        <v>212</v>
      </c>
    </row>
    <row r="126" spans="1:3">
      <c r="A126" s="1">
        <v>126</v>
      </c>
      <c r="B126" t="s">
        <v>213</v>
      </c>
      <c r="C126" t="s">
        <v>214</v>
      </c>
    </row>
    <row r="127" spans="1:3">
      <c r="A127" s="1">
        <v>127</v>
      </c>
      <c r="B127" t="s">
        <v>215</v>
      </c>
      <c r="C127" t="s">
        <v>216</v>
      </c>
    </row>
    <row r="128" spans="1:3">
      <c r="A128" s="1">
        <v>128</v>
      </c>
      <c r="B128" t="s">
        <v>217</v>
      </c>
      <c r="C128" t="s">
        <v>218</v>
      </c>
    </row>
    <row r="129" spans="1:3">
      <c r="A129" s="1">
        <v>129</v>
      </c>
      <c r="B129" t="s">
        <v>219</v>
      </c>
      <c r="C129" t="s">
        <v>220</v>
      </c>
    </row>
    <row r="130" spans="1:3">
      <c r="A130" s="1">
        <v>130</v>
      </c>
      <c r="B130" t="s">
        <v>221</v>
      </c>
      <c r="C130" t="s">
        <v>222</v>
      </c>
    </row>
    <row r="131" spans="1:3">
      <c r="A131" s="1">
        <v>131</v>
      </c>
      <c r="B131" t="s">
        <v>223</v>
      </c>
      <c r="C131" t="s">
        <v>224</v>
      </c>
    </row>
    <row r="132" spans="1:3">
      <c r="A132" s="1">
        <v>132</v>
      </c>
      <c r="B132" t="s">
        <v>225</v>
      </c>
      <c r="C132" t="s">
        <v>226</v>
      </c>
    </row>
    <row r="133" spans="1:3">
      <c r="A133" s="1">
        <v>133</v>
      </c>
      <c r="B133" t="s">
        <v>227</v>
      </c>
      <c r="C133" t="s">
        <v>228</v>
      </c>
    </row>
    <row r="134" spans="1:3">
      <c r="A134" s="1">
        <v>134</v>
      </c>
      <c r="B134" t="s">
        <v>229</v>
      </c>
      <c r="C134" t="s">
        <v>230</v>
      </c>
    </row>
    <row r="135" spans="1:3">
      <c r="A135" s="1">
        <v>135</v>
      </c>
      <c r="B135" t="s">
        <v>231</v>
      </c>
      <c r="C135" t="s">
        <v>232</v>
      </c>
    </row>
    <row r="136" spans="1:3">
      <c r="A136" s="1">
        <v>136</v>
      </c>
      <c r="B136" t="s">
        <v>233</v>
      </c>
      <c r="C136" t="s">
        <v>234</v>
      </c>
    </row>
    <row r="137" spans="1:3">
      <c r="A137" s="1">
        <v>137</v>
      </c>
      <c r="B137" t="s">
        <v>235</v>
      </c>
      <c r="C137" t="s">
        <v>236</v>
      </c>
    </row>
    <row r="138" spans="1:3">
      <c r="A138" s="1">
        <v>138</v>
      </c>
      <c r="B138" t="s">
        <v>237</v>
      </c>
      <c r="C138" t="s">
        <v>238</v>
      </c>
    </row>
    <row r="139" spans="1:3">
      <c r="A139" s="1">
        <v>139</v>
      </c>
      <c r="B139" t="s">
        <v>239</v>
      </c>
      <c r="C139" t="s">
        <v>240</v>
      </c>
    </row>
    <row r="140" spans="1:3">
      <c r="A140" s="1">
        <v>140</v>
      </c>
    </row>
    <row r="141" spans="1:3">
      <c r="A141" s="1">
        <v>141</v>
      </c>
    </row>
    <row r="142" spans="1:3">
      <c r="A142" s="1">
        <v>142</v>
      </c>
    </row>
    <row r="143" spans="1:3">
      <c r="A143" s="1">
        <v>143</v>
      </c>
    </row>
  </sheetData>
  <phoneticPr fontId="1"/>
  <pageMargins left="0.75" right="0.75" top="1" bottom="1" header="0.51200000000000001" footer="0.51200000000000001"/>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61</vt:i4>
      </vt:variant>
    </vt:vector>
  </HeadingPairs>
  <TitlesOfParts>
    <vt:vector size="65" baseType="lpstr">
      <vt:lpstr>様式</vt:lpstr>
      <vt:lpstr>市町村別地区名</vt:lpstr>
      <vt:lpstr>病名リスト</vt:lpstr>
      <vt:lpstr>病名リスト(2)</vt:lpstr>
      <vt:lpstr>様式!Print_Area</vt:lpstr>
      <vt:lpstr>病名リスト!てんかん</vt:lpstr>
      <vt:lpstr>てんかん</vt:lpstr>
      <vt:lpstr>阿賀野市</vt:lpstr>
      <vt:lpstr>燕市</vt:lpstr>
      <vt:lpstr>加茂市</vt:lpstr>
      <vt:lpstr>刈羽郡刈羽村</vt:lpstr>
      <vt:lpstr>岩船郡粟島浦村</vt:lpstr>
      <vt:lpstr>岩船郡関川村</vt:lpstr>
      <vt:lpstr>病名リスト!気分障害</vt:lpstr>
      <vt:lpstr>気分障害</vt:lpstr>
      <vt:lpstr>魚沼市</vt:lpstr>
      <vt:lpstr>見附市</vt:lpstr>
      <vt:lpstr>五泉市</vt:lpstr>
      <vt:lpstr>佐渡市</vt:lpstr>
      <vt:lpstr>三条市</vt:lpstr>
      <vt:lpstr>三島郡出雲崎町</vt:lpstr>
      <vt:lpstr>市区町村名</vt:lpstr>
      <vt:lpstr>糸魚川市</vt:lpstr>
      <vt:lpstr>十日町市</vt:lpstr>
      <vt:lpstr>病名リスト!小児.児童期及び青年期に通常発症する行動及び情緒の障害</vt:lpstr>
      <vt:lpstr>小児.児童期及び青年期に通常発症する行動及び情緒の障害</vt:lpstr>
      <vt:lpstr>小千谷市</vt:lpstr>
      <vt:lpstr>上越市</vt:lpstr>
      <vt:lpstr>病名リスト!心理的発達の障害</vt:lpstr>
      <vt:lpstr>心理的発達の障害</vt:lpstr>
      <vt:lpstr>新潟市江南区</vt:lpstr>
      <vt:lpstr>新潟市秋葉区</vt:lpstr>
      <vt:lpstr>新潟市西蒲区</vt:lpstr>
      <vt:lpstr>新潟市西区</vt:lpstr>
      <vt:lpstr>新潟市中央区</vt:lpstr>
      <vt:lpstr>新潟市東区</vt:lpstr>
      <vt:lpstr>新潟市南区</vt:lpstr>
      <vt:lpstr>新潟市北区</vt:lpstr>
      <vt:lpstr>新発田市</vt:lpstr>
      <vt:lpstr>病名リスト!神経症性障害</vt:lpstr>
      <vt:lpstr>神経症性障害</vt:lpstr>
      <vt:lpstr>病名リスト!成人の人格及び行動の障害</vt:lpstr>
      <vt:lpstr>成人の人格及び行動の障害</vt:lpstr>
      <vt:lpstr>病名リスト!生理的障害及び身体的要因に関連した行動症候群</vt:lpstr>
      <vt:lpstr>生理的障害及び身体的要因に関連した行動症候群</vt:lpstr>
      <vt:lpstr>精神作用物質使用による精神及び行動の障害</vt:lpstr>
      <vt:lpstr>西蒲原郡弥彦村</vt:lpstr>
      <vt:lpstr>村上市</vt:lpstr>
      <vt:lpstr>胎内市</vt:lpstr>
      <vt:lpstr>病名リスト!知的障害</vt:lpstr>
      <vt:lpstr>知的障害</vt:lpstr>
      <vt:lpstr>中魚沼郡津南町</vt:lpstr>
      <vt:lpstr>長岡市</vt:lpstr>
      <vt:lpstr>東蒲原郡阿賀町</vt:lpstr>
      <vt:lpstr>病名リスト!統合失調症.統合失調症型障害及び妄想性障害</vt:lpstr>
      <vt:lpstr>統合失調症.統合失調症型障害及び妄想性障害</vt:lpstr>
      <vt:lpstr>南蒲原郡田上町</vt:lpstr>
      <vt:lpstr>南魚沼郡湯沢町</vt:lpstr>
      <vt:lpstr>南魚沼市</vt:lpstr>
      <vt:lpstr>病名リスト!認知症</vt:lpstr>
      <vt:lpstr>認知症</vt:lpstr>
      <vt:lpstr>柏崎市</vt:lpstr>
      <vt:lpstr>平成</vt:lpstr>
      <vt:lpstr>北蒲原郡聖籠町</vt:lpstr>
      <vt:lpstr>妙高市</vt:lpstr>
    </vt:vector>
  </TitlesOfParts>
  <Company>新潟県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新潟県</dc:creator>
  <cp:lastModifiedBy>新潟県</cp:lastModifiedBy>
  <cp:lastPrinted>2022-01-05T02:40:52Z</cp:lastPrinted>
  <dcterms:created xsi:type="dcterms:W3CDTF">2008-12-24T01:26:10Z</dcterms:created>
  <dcterms:modified xsi:type="dcterms:W3CDTF">2025-03-13T01:44:12Z</dcterms:modified>
</cp:coreProperties>
</file>