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N:\111130佐渡地域振興局　健康福祉環境部\☆令和５年度健康福祉（環境）の現況\02 地域保健担当\"/>
    </mc:Choice>
  </mc:AlternateContent>
  <xr:revisionPtr revIDLastSave="0" documentId="13_ncr:1_{58B8FE60-9610-4F71-9F4B-19B8CAA6355C}" xr6:coauthVersionLast="47" xr6:coauthVersionMax="47" xr10:uidLastSave="{00000000-0000-0000-0000-000000000000}"/>
  <bookViews>
    <workbookView xWindow="-120" yWindow="-120" windowWidth="20730" windowHeight="11040" xr2:uid="{91E04AFF-F626-4AAB-83B8-193848B0030D}"/>
  </bookViews>
  <sheets>
    <sheet name="９－１１ 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3" l="1"/>
  <c r="O8" i="3" s="1"/>
  <c r="N10" i="3"/>
  <c r="N8" i="3" s="1"/>
  <c r="M10" i="3"/>
  <c r="M8" i="3" s="1"/>
  <c r="C10" i="3" l="1"/>
  <c r="C8" i="3" s="1"/>
  <c r="D8" i="3"/>
  <c r="E8" i="3"/>
  <c r="F8" i="3"/>
  <c r="G8" i="3"/>
  <c r="H8" i="3"/>
  <c r="I8" i="3"/>
  <c r="J8" i="3"/>
  <c r="K8" i="3"/>
  <c r="B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福祉保健課</author>
  </authors>
  <commentList>
    <comment ref="L8" authorId="0" shapeId="0" xr:uid="{A1964927-ED57-48D5-A1BF-E4C2F274A89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管内全体での１人当たりの療養費を求める。
下の数字を足し上げてはいけない。
</t>
        </r>
      </text>
    </comment>
  </commentList>
</comments>
</file>

<file path=xl/sharedStrings.xml><?xml version="1.0" encoding="utf-8"?>
<sst xmlns="http://schemas.openxmlformats.org/spreadsheetml/2006/main" count="26" uniqueCount="22">
  <si>
    <t>入院外</t>
  </si>
  <si>
    <t>１人当たり医療費（円）</t>
    <rPh sb="5" eb="7">
      <t>イリョウ</t>
    </rPh>
    <phoneticPr fontId="3"/>
  </si>
  <si>
    <t>被保険者数(月平均)</t>
    <rPh sb="0" eb="1">
      <t>ヒ</t>
    </rPh>
    <rPh sb="1" eb="3">
      <t>ホケン</t>
    </rPh>
    <rPh sb="3" eb="4">
      <t>シャ</t>
    </rPh>
    <phoneticPr fontId="3"/>
  </si>
  <si>
    <t>診   療   費</t>
    <phoneticPr fontId="3"/>
  </si>
  <si>
    <t>訪問看護療養費</t>
    <phoneticPr fontId="3"/>
  </si>
  <si>
    <t>食事療養費・生活療養費</t>
    <rPh sb="6" eb="8">
      <t>セイカツ</t>
    </rPh>
    <rPh sb="8" eb="11">
      <t>リョウヨウヒ</t>
    </rPh>
    <phoneticPr fontId="3"/>
  </si>
  <si>
    <t>資料：後期高齢者医療費状況調査（市町村後期高齢者医療費の状況）</t>
    <rPh sb="0" eb="2">
      <t>シリョウ</t>
    </rPh>
    <rPh sb="3" eb="5">
      <t>コウキ</t>
    </rPh>
    <rPh sb="5" eb="8">
      <t>コウレイシャ</t>
    </rPh>
    <rPh sb="8" eb="11">
      <t>イリョウヒ</t>
    </rPh>
    <rPh sb="11" eb="13">
      <t>ジョウキョウ</t>
    </rPh>
    <rPh sb="13" eb="15">
      <t>チョウサ</t>
    </rPh>
    <phoneticPr fontId="5"/>
  </si>
  <si>
    <t xml:space="preserve">  令和５年度</t>
    <phoneticPr fontId="3"/>
  </si>
  <si>
    <t>９－１１　後期高齢者医療給付状況、市町村別</t>
    <rPh sb="5" eb="7">
      <t>コウキ</t>
    </rPh>
    <rPh sb="7" eb="10">
      <t>コウレイシャ</t>
    </rPh>
    <phoneticPr fontId="3"/>
  </si>
  <si>
    <t>※1人当たり医療費の総額は、診療費、薬剤の支給、食事療養費・生活療養費、療養費の支給及び訪問看護療養費の合計である。</t>
    <rPh sb="2" eb="3">
      <t>ニン</t>
    </rPh>
    <rPh sb="3" eb="4">
      <t>ア</t>
    </rPh>
    <rPh sb="6" eb="8">
      <t>イリョウ</t>
    </rPh>
    <rPh sb="8" eb="9">
      <t>ヒ</t>
    </rPh>
    <rPh sb="10" eb="12">
      <t>ソウガク</t>
    </rPh>
    <rPh sb="14" eb="16">
      <t>シンリョウ</t>
    </rPh>
    <rPh sb="16" eb="17">
      <t>ヒ</t>
    </rPh>
    <rPh sb="18" eb="20">
      <t>ヤクザイ</t>
    </rPh>
    <rPh sb="21" eb="23">
      <t>シキュウ</t>
    </rPh>
    <rPh sb="24" eb="26">
      <t>ショクジ</t>
    </rPh>
    <rPh sb="26" eb="29">
      <t>リョウヨウヒ</t>
    </rPh>
    <rPh sb="30" eb="32">
      <t>セイカツ</t>
    </rPh>
    <rPh sb="32" eb="35">
      <t>リョウヨウヒ</t>
    </rPh>
    <rPh sb="36" eb="39">
      <t>リョウヨウヒ</t>
    </rPh>
    <rPh sb="40" eb="42">
      <t>シキュウ</t>
    </rPh>
    <rPh sb="42" eb="43">
      <t>オヨ</t>
    </rPh>
    <rPh sb="44" eb="46">
      <t>ホウモン</t>
    </rPh>
    <rPh sb="46" eb="48">
      <t>カンゴ</t>
    </rPh>
    <rPh sb="48" eb="51">
      <t>リョウヨウヒ</t>
    </rPh>
    <rPh sb="52" eb="54">
      <t>ゴウケイ</t>
    </rPh>
    <phoneticPr fontId="5"/>
  </si>
  <si>
    <t>佐渡市</t>
    <rPh sb="0" eb="3">
      <t>サドシ</t>
    </rPh>
    <phoneticPr fontId="3"/>
  </si>
  <si>
    <t>市町村</t>
    <phoneticPr fontId="5"/>
  </si>
  <si>
    <t>総　数</t>
    <phoneticPr fontId="5"/>
  </si>
  <si>
    <t>総額</t>
    <phoneticPr fontId="5"/>
  </si>
  <si>
    <t>後期高齢者医療費（千円）</t>
    <rPh sb="0" eb="1">
      <t>アト</t>
    </rPh>
    <rPh sb="1" eb="2">
      <t>キ</t>
    </rPh>
    <rPh sb="2" eb="3">
      <t>タカ</t>
    </rPh>
    <rPh sb="3" eb="4">
      <t>ヨワイ</t>
    </rPh>
    <rPh sb="4" eb="5">
      <t>シャ</t>
    </rPh>
    <phoneticPr fontId="3"/>
  </si>
  <si>
    <t>入院</t>
    <phoneticPr fontId="5"/>
  </si>
  <si>
    <t>歯科</t>
    <phoneticPr fontId="5"/>
  </si>
  <si>
    <t>医科</t>
    <phoneticPr fontId="5"/>
  </si>
  <si>
    <t>療養費の支給</t>
    <rPh sb="0" eb="2">
      <t>リョウヨウ</t>
    </rPh>
    <phoneticPr fontId="3"/>
  </si>
  <si>
    <t>総額※</t>
    <phoneticPr fontId="5"/>
  </si>
  <si>
    <t>診療費</t>
    <phoneticPr fontId="5"/>
  </si>
  <si>
    <t>薬剤の　支給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</si>
</sst>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/>
    <xf numFmtId="176" fontId="1" fillId="0" borderId="9" xfId="0" applyNumberFormat="1" applyFont="1" applyBorder="1" applyAlignment="1">
      <alignment horizontal="right"/>
    </xf>
    <xf numFmtId="176" fontId="1" fillId="0" borderId="9" xfId="1" applyNumberFormat="1" applyFont="1" applyBorder="1" applyAlignment="1">
      <alignment horizontal="right"/>
    </xf>
    <xf numFmtId="176" fontId="1" fillId="0" borderId="7" xfId="0" applyNumberFormat="1" applyFont="1" applyBorder="1"/>
    <xf numFmtId="176" fontId="1" fillId="0" borderId="10" xfId="0" applyNumberFormat="1" applyFont="1" applyBorder="1"/>
    <xf numFmtId="176" fontId="1" fillId="0" borderId="0" xfId="0" applyNumberFormat="1" applyFont="1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/>
    </xf>
    <xf numFmtId="176" fontId="1" fillId="0" borderId="4" xfId="0" applyNumberFormat="1" applyFont="1" applyBorder="1" applyAlignment="1">
      <alignment horizontal="right"/>
    </xf>
    <xf numFmtId="176" fontId="1" fillId="0" borderId="6" xfId="0" applyNumberFormat="1" applyFont="1" applyBorder="1"/>
    <xf numFmtId="0" fontId="0" fillId="0" borderId="12" xfId="0" applyBorder="1" applyAlignment="1">
      <alignment horizontal="center" vertical="center"/>
    </xf>
    <xf numFmtId="176" fontId="0" fillId="0" borderId="13" xfId="0" applyNumberFormat="1" applyBorder="1" applyAlignment="1">
      <alignment horizontal="right"/>
    </xf>
    <xf numFmtId="176" fontId="0" fillId="0" borderId="14" xfId="0" applyNumberFormat="1" applyBorder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1" fillId="0" borderId="9" xfId="0" applyFont="1" applyBorder="1"/>
    <xf numFmtId="0" fontId="0" fillId="0" borderId="9" xfId="0" applyBorder="1" applyAlignment="1">
      <alignment horizontal="center"/>
    </xf>
    <xf numFmtId="0" fontId="1" fillId="0" borderId="7" xfId="0" applyFont="1" applyBorder="1"/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AB5F6-3479-44AD-BB13-CBB1A52FA238}">
  <dimension ref="A1:O29"/>
  <sheetViews>
    <sheetView tabSelected="1" zoomScaleNormal="100" zoomScaleSheetLayoutView="100" workbookViewId="0">
      <selection activeCell="F1" sqref="F1"/>
    </sheetView>
  </sheetViews>
  <sheetFormatPr defaultColWidth="9" defaultRowHeight="13.5" x14ac:dyDescent="0.15"/>
  <cols>
    <col min="1" max="1" width="10.625" style="1" customWidth="1"/>
    <col min="2" max="2" width="9.625" style="1" customWidth="1"/>
    <col min="3" max="3" width="14.375" style="1" bestFit="1" customWidth="1"/>
    <col min="4" max="4" width="14.75" style="1" customWidth="1"/>
    <col min="5" max="5" width="15" style="1" customWidth="1"/>
    <col min="6" max="6" width="13.125" style="1" customWidth="1"/>
    <col min="7" max="11" width="9.625" style="1" customWidth="1"/>
    <col min="12" max="12" width="10.625" style="1" customWidth="1"/>
    <col min="13" max="15" width="9.625" style="1" customWidth="1"/>
    <col min="16" max="16384" width="9" style="1"/>
  </cols>
  <sheetData>
    <row r="1" spans="1:15" s="19" customFormat="1" ht="15" customHeight="1" x14ac:dyDescent="0.15">
      <c r="A1" s="18" t="s">
        <v>8</v>
      </c>
    </row>
    <row r="2" spans="1:15" s="19" customFormat="1" ht="15" customHeight="1" x14ac:dyDescent="0.15"/>
    <row r="3" spans="1:15" s="19" customFormat="1" ht="15" customHeight="1" x14ac:dyDescent="0.15">
      <c r="B3" s="20"/>
      <c r="N3" s="18"/>
      <c r="O3" s="21" t="s">
        <v>7</v>
      </c>
    </row>
    <row r="4" spans="1:15" s="19" customFormat="1" ht="24" customHeight="1" x14ac:dyDescent="0.15">
      <c r="A4" s="26" t="s">
        <v>11</v>
      </c>
      <c r="B4" s="30" t="s">
        <v>2</v>
      </c>
      <c r="C4" s="33" t="s">
        <v>14</v>
      </c>
      <c r="D4" s="34"/>
      <c r="E4" s="34"/>
      <c r="F4" s="34"/>
      <c r="G4" s="34"/>
      <c r="H4" s="34"/>
      <c r="I4" s="34"/>
      <c r="J4" s="34"/>
      <c r="K4" s="35"/>
      <c r="L4" s="36" t="s">
        <v>1</v>
      </c>
      <c r="M4" s="34"/>
      <c r="N4" s="34"/>
      <c r="O4" s="35"/>
    </row>
    <row r="5" spans="1:15" s="19" customFormat="1" ht="24" customHeight="1" x14ac:dyDescent="0.15">
      <c r="A5" s="27"/>
      <c r="B5" s="31"/>
      <c r="C5" s="26" t="s">
        <v>13</v>
      </c>
      <c r="D5" s="36" t="s">
        <v>3</v>
      </c>
      <c r="E5" s="34"/>
      <c r="F5" s="35"/>
      <c r="G5" s="37" t="s">
        <v>21</v>
      </c>
      <c r="H5" s="40" t="s">
        <v>5</v>
      </c>
      <c r="I5" s="41"/>
      <c r="J5" s="37" t="s">
        <v>18</v>
      </c>
      <c r="K5" s="39" t="s">
        <v>4</v>
      </c>
      <c r="L5" s="42" t="s">
        <v>19</v>
      </c>
      <c r="M5" s="44" t="s">
        <v>20</v>
      </c>
      <c r="N5" s="34"/>
      <c r="O5" s="35"/>
    </row>
    <row r="6" spans="1:15" s="19" customFormat="1" ht="24" customHeight="1" x14ac:dyDescent="0.15">
      <c r="A6" s="28"/>
      <c r="B6" s="32"/>
      <c r="C6" s="29"/>
      <c r="D6" s="11" t="s">
        <v>15</v>
      </c>
      <c r="E6" s="3" t="s">
        <v>0</v>
      </c>
      <c r="F6" s="11" t="s">
        <v>16</v>
      </c>
      <c r="G6" s="38"/>
      <c r="H6" s="11" t="s">
        <v>17</v>
      </c>
      <c r="I6" s="11" t="s">
        <v>16</v>
      </c>
      <c r="J6" s="38"/>
      <c r="K6" s="38"/>
      <c r="L6" s="43"/>
      <c r="M6" s="25" t="s">
        <v>15</v>
      </c>
      <c r="N6" s="3" t="s">
        <v>0</v>
      </c>
      <c r="O6" s="11" t="s">
        <v>16</v>
      </c>
    </row>
    <row r="7" spans="1:15" x14ac:dyDescent="0.15">
      <c r="A7" s="2"/>
      <c r="B7" s="5"/>
      <c r="C7" s="2"/>
      <c r="D7" s="2"/>
      <c r="E7" s="2"/>
      <c r="F7" s="2"/>
      <c r="G7" s="2"/>
      <c r="H7" s="2"/>
      <c r="I7" s="2"/>
      <c r="J7" s="2"/>
      <c r="K7" s="2"/>
      <c r="L7" s="15"/>
      <c r="M7" s="4"/>
      <c r="N7" s="2"/>
      <c r="O7" s="2"/>
    </row>
    <row r="8" spans="1:15" x14ac:dyDescent="0.15">
      <c r="A8" s="23" t="s">
        <v>12</v>
      </c>
      <c r="B8" s="6">
        <f>SUM(B10:B11)</f>
        <v>12462</v>
      </c>
      <c r="C8" s="6">
        <f t="shared" ref="C8:K8" si="0">SUM(C10:C11)</f>
        <v>7201109</v>
      </c>
      <c r="D8" s="6">
        <f t="shared" si="0"/>
        <v>3971198</v>
      </c>
      <c r="E8" s="6">
        <f t="shared" si="0"/>
        <v>2887784</v>
      </c>
      <c r="F8" s="6">
        <f t="shared" si="0"/>
        <v>342127</v>
      </c>
      <c r="G8" s="6">
        <f t="shared" si="0"/>
        <v>995636</v>
      </c>
      <c r="H8" s="6">
        <f t="shared" si="0"/>
        <v>158415</v>
      </c>
      <c r="I8" s="6">
        <f t="shared" si="0"/>
        <v>378</v>
      </c>
      <c r="J8" s="6">
        <f t="shared" si="0"/>
        <v>77757</v>
      </c>
      <c r="K8" s="6">
        <f t="shared" si="0"/>
        <v>27416</v>
      </c>
      <c r="L8" s="16">
        <v>679723</v>
      </c>
      <c r="M8" s="13">
        <f>M10</f>
        <v>318664.55384368479</v>
      </c>
      <c r="N8" s="6">
        <f>N10</f>
        <v>231727.20590595409</v>
      </c>
      <c r="O8" s="6">
        <f>O10</f>
        <v>27453.613384689455</v>
      </c>
    </row>
    <row r="9" spans="1:15" x14ac:dyDescent="0.15">
      <c r="A9" s="22"/>
      <c r="B9" s="6"/>
      <c r="C9" s="6"/>
      <c r="D9" s="6"/>
      <c r="E9" s="6"/>
      <c r="F9" s="6"/>
      <c r="G9" s="6"/>
      <c r="H9" s="6"/>
      <c r="I9" s="6"/>
      <c r="J9" s="6"/>
      <c r="K9" s="6"/>
      <c r="L9" s="16"/>
      <c r="M9" s="13"/>
      <c r="N9" s="6"/>
      <c r="O9" s="6"/>
    </row>
    <row r="10" spans="1:15" x14ac:dyDescent="0.15">
      <c r="A10" s="23" t="s">
        <v>10</v>
      </c>
      <c r="B10" s="7">
        <v>12462</v>
      </c>
      <c r="C10" s="7">
        <f>SUM(D10:F10)</f>
        <v>7201109</v>
      </c>
      <c r="D10" s="7">
        <v>3971198</v>
      </c>
      <c r="E10" s="7">
        <v>2887784</v>
      </c>
      <c r="F10" s="6">
        <v>342127</v>
      </c>
      <c r="G10" s="6">
        <v>995636</v>
      </c>
      <c r="H10" s="6">
        <v>158415</v>
      </c>
      <c r="I10" s="6">
        <v>378</v>
      </c>
      <c r="J10" s="6">
        <v>77757</v>
      </c>
      <c r="K10" s="6">
        <v>27416</v>
      </c>
      <c r="L10" s="16">
        <v>679723</v>
      </c>
      <c r="M10" s="13">
        <f>3971197670/$B$10</f>
        <v>318664.55384368479</v>
      </c>
      <c r="N10" s="13">
        <f>2887784440/$B$10</f>
        <v>231727.20590595409</v>
      </c>
      <c r="O10" s="6">
        <f>342126930/$B$10</f>
        <v>27453.613384689455</v>
      </c>
    </row>
    <row r="11" spans="1:15" x14ac:dyDescent="0.15">
      <c r="A11" s="24"/>
      <c r="B11" s="8"/>
      <c r="C11" s="8"/>
      <c r="D11" s="8"/>
      <c r="E11" s="8"/>
      <c r="F11" s="8"/>
      <c r="G11" s="8"/>
      <c r="H11" s="8"/>
      <c r="I11" s="8"/>
      <c r="J11" s="8"/>
      <c r="K11" s="8"/>
      <c r="L11" s="17"/>
      <c r="M11" s="14"/>
      <c r="N11" s="8"/>
      <c r="O11" s="8"/>
    </row>
    <row r="12" spans="1:15" ht="21" customHeight="1" x14ac:dyDescent="0.15">
      <c r="A12" s="12" t="s">
        <v>6</v>
      </c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ht="21" customHeight="1" x14ac:dyDescent="0.15">
      <c r="A13" s="12" t="s">
        <v>9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x14ac:dyDescent="0.15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x14ac:dyDescent="0.1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x14ac:dyDescent="0.15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2:15" x14ac:dyDescent="0.1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2:15" x14ac:dyDescent="0.15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2:15" x14ac:dyDescent="0.15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2:15" x14ac:dyDescent="0.1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2:15" x14ac:dyDescent="0.1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2:15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2:15" x14ac:dyDescent="0.1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2:15" x14ac:dyDescent="0.1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2:15" x14ac:dyDescent="0.15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2:1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2:15" x14ac:dyDescent="0.15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spans="2:15" x14ac:dyDescent="0.15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spans="2:15" x14ac:dyDescent="0.15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</sheetData>
  <mergeCells count="12">
    <mergeCell ref="A4:A6"/>
    <mergeCell ref="C5:C6"/>
    <mergeCell ref="B4:B6"/>
    <mergeCell ref="C4:K4"/>
    <mergeCell ref="L4:O4"/>
    <mergeCell ref="D5:F5"/>
    <mergeCell ref="G5:G6"/>
    <mergeCell ref="J5:J6"/>
    <mergeCell ref="K5:K6"/>
    <mergeCell ref="H5:I5"/>
    <mergeCell ref="L5:L6"/>
    <mergeCell ref="M5:O5"/>
  </mergeCells>
  <phoneticPr fontId="5"/>
  <pageMargins left="0.19685039370078741" right="0.19685039370078741" top="0.98425196850393704" bottom="0.19685039370078741" header="0.51181102362204722" footer="0.51181102362204722"/>
  <pageSetup paperSize="8" orientation="landscape" r:id="rId1"/>
  <headerFooter alignWithMargins="0"/>
  <ignoredErrors>
    <ignoredError sqref="C10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９－１１ 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福祉保健課</dc:creator>
  <cp:lastModifiedBy>新潟県</cp:lastModifiedBy>
  <cp:lastPrinted>2025-03-28T02:01:15Z</cp:lastPrinted>
  <dcterms:created xsi:type="dcterms:W3CDTF">1999-05-13T01:01:08Z</dcterms:created>
  <dcterms:modified xsi:type="dcterms:W3CDTF">2025-03-28T02:01:45Z</dcterms:modified>
</cp:coreProperties>
</file>