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0.69.7.18\share\☆少子化対策課M,Nドライブ移行用☆\Ｍドライブ（3月28-29退避）\平成31年度\保育支援係\C保育関係\c保育士関係\キャリアアップ研修\■処遇改善等加算Ⅱに係る取扱要領\R7改正\03 市町村へ送付\01 各市町村あて（指定都市１＋特定市町村14除く）\別紙１様式\"/>
    </mc:Choice>
  </mc:AlternateContent>
  <xr:revisionPtr revIDLastSave="0" documentId="13_ncr:1_{D45C641B-7E9F-480D-988E-AB7ED5A90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〈R7〉【別紙1様式第2号】研修受講状況一覧表(保育所等)" sheetId="7" r:id="rId1"/>
    <sheet name="〈R８〉【別紙1様式第2号】研修受講状況一覧表(保育所）" sheetId="8" r:id="rId2"/>
  </sheets>
  <definedNames>
    <definedName name="_xlnm.Print_Area" localSheetId="0">'〈R7〉【別紙1様式第2号】研修受講状況一覧表(保育所等)'!$A$1:$N$26</definedName>
    <definedName name="_xlnm.Print_Area" localSheetId="1">'〈R８〉【別紙1様式第2号】研修受講状況一覧表(保育所）'!$A$1:$N$26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8" l="1"/>
  <c r="M30" i="8"/>
  <c r="M29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U26" i="8"/>
  <c r="T26" i="8"/>
  <c r="S26" i="8"/>
  <c r="R26" i="8"/>
  <c r="Q26" i="8"/>
  <c r="M26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U25" i="8"/>
  <c r="T25" i="8"/>
  <c r="S25" i="8"/>
  <c r="R25" i="8"/>
  <c r="Q25" i="8"/>
  <c r="M25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U24" i="8"/>
  <c r="T24" i="8"/>
  <c r="S24" i="8"/>
  <c r="R24" i="8"/>
  <c r="Q24" i="8"/>
  <c r="M24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U23" i="8"/>
  <c r="T23" i="8"/>
  <c r="S23" i="8"/>
  <c r="R23" i="8"/>
  <c r="Q23" i="8"/>
  <c r="M23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U22" i="8"/>
  <c r="T22" i="8"/>
  <c r="S22" i="8"/>
  <c r="R22" i="8"/>
  <c r="Q22" i="8"/>
  <c r="M22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U21" i="8"/>
  <c r="T21" i="8"/>
  <c r="S21" i="8"/>
  <c r="R21" i="8"/>
  <c r="Q21" i="8"/>
  <c r="M21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U20" i="8"/>
  <c r="T20" i="8"/>
  <c r="S20" i="8"/>
  <c r="R20" i="8"/>
  <c r="Q20" i="8"/>
  <c r="M20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U19" i="8"/>
  <c r="T19" i="8"/>
  <c r="S19" i="8"/>
  <c r="R19" i="8"/>
  <c r="Q19" i="8"/>
  <c r="M19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U18" i="8"/>
  <c r="T18" i="8"/>
  <c r="S18" i="8"/>
  <c r="R18" i="8"/>
  <c r="Q18" i="8"/>
  <c r="M18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U17" i="8"/>
  <c r="T17" i="8"/>
  <c r="S17" i="8"/>
  <c r="R17" i="8"/>
  <c r="Q17" i="8"/>
  <c r="M17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U16" i="8"/>
  <c r="T16" i="8"/>
  <c r="S16" i="8"/>
  <c r="R16" i="8"/>
  <c r="Q16" i="8"/>
  <c r="M16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U15" i="8"/>
  <c r="T15" i="8"/>
  <c r="S15" i="8"/>
  <c r="R15" i="8"/>
  <c r="Q15" i="8"/>
  <c r="M15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U14" i="8"/>
  <c r="T14" i="8"/>
  <c r="S14" i="8"/>
  <c r="R14" i="8"/>
  <c r="Q14" i="8"/>
  <c r="M14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U13" i="8"/>
  <c r="T13" i="8"/>
  <c r="S13" i="8"/>
  <c r="R13" i="8"/>
  <c r="Q13" i="8"/>
  <c r="M13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U12" i="8"/>
  <c r="T12" i="8"/>
  <c r="S12" i="8"/>
  <c r="R12" i="8"/>
  <c r="Q12" i="8"/>
  <c r="M12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U11" i="8"/>
  <c r="T11" i="8"/>
  <c r="S11" i="8"/>
  <c r="R11" i="8"/>
  <c r="Q11" i="8"/>
  <c r="M11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U10" i="8"/>
  <c r="T10" i="8"/>
  <c r="S10" i="8"/>
  <c r="R10" i="8"/>
  <c r="Q10" i="8"/>
  <c r="M10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U9" i="8"/>
  <c r="T9" i="8"/>
  <c r="S9" i="8"/>
  <c r="R9" i="8"/>
  <c r="Q9" i="8"/>
  <c r="M9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U8" i="8"/>
  <c r="T8" i="8"/>
  <c r="S8" i="8"/>
  <c r="R8" i="8"/>
  <c r="Q8" i="8"/>
  <c r="M8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U7" i="8"/>
  <c r="T7" i="8"/>
  <c r="S7" i="8"/>
  <c r="R7" i="8"/>
  <c r="Q7" i="8"/>
  <c r="M7" i="8"/>
  <c r="M31" i="7"/>
  <c r="M30" i="7"/>
  <c r="M29" i="7"/>
  <c r="AJ26" i="7"/>
  <c r="AI26" i="7"/>
  <c r="AH26" i="7"/>
  <c r="AG26" i="7"/>
  <c r="AF26" i="7"/>
  <c r="AE26" i="7"/>
  <c r="AD26" i="7"/>
  <c r="AC26" i="7"/>
  <c r="V26" i="7" s="1"/>
  <c r="AB26" i="7"/>
  <c r="AA26" i="7"/>
  <c r="Z26" i="7"/>
  <c r="Y26" i="7"/>
  <c r="X26" i="7"/>
  <c r="W26" i="7"/>
  <c r="U26" i="7"/>
  <c r="T26" i="7"/>
  <c r="S26" i="7"/>
  <c r="R26" i="7"/>
  <c r="Q26" i="7"/>
  <c r="N26" i="7"/>
  <c r="M26" i="7"/>
  <c r="AJ25" i="7"/>
  <c r="AI25" i="7"/>
  <c r="AH25" i="7"/>
  <c r="AG25" i="7"/>
  <c r="AF25" i="7"/>
  <c r="AE25" i="7"/>
  <c r="AD25" i="7"/>
  <c r="AC25" i="7"/>
  <c r="V25" i="7" s="1"/>
  <c r="AB25" i="7"/>
  <c r="AA25" i="7"/>
  <c r="Z25" i="7"/>
  <c r="Y25" i="7"/>
  <c r="X25" i="7"/>
  <c r="W25" i="7"/>
  <c r="U25" i="7"/>
  <c r="T25" i="7"/>
  <c r="S25" i="7"/>
  <c r="R25" i="7"/>
  <c r="Q25" i="7"/>
  <c r="N25" i="7"/>
  <c r="M25" i="7"/>
  <c r="AJ24" i="7"/>
  <c r="AI24" i="7"/>
  <c r="AH24" i="7"/>
  <c r="AG24" i="7"/>
  <c r="AF24" i="7"/>
  <c r="AE24" i="7"/>
  <c r="AD24" i="7"/>
  <c r="AC24" i="7"/>
  <c r="V24" i="7" s="1"/>
  <c r="AB24" i="7"/>
  <c r="AA24" i="7"/>
  <c r="Z24" i="7"/>
  <c r="Y24" i="7"/>
  <c r="X24" i="7"/>
  <c r="W24" i="7"/>
  <c r="U24" i="7"/>
  <c r="T24" i="7"/>
  <c r="S24" i="7"/>
  <c r="R24" i="7"/>
  <c r="Q24" i="7"/>
  <c r="N24" i="7"/>
  <c r="M24" i="7"/>
  <c r="AJ23" i="7"/>
  <c r="AI23" i="7"/>
  <c r="AH23" i="7"/>
  <c r="AG23" i="7"/>
  <c r="AF23" i="7"/>
  <c r="AE23" i="7"/>
  <c r="V23" i="7" s="1"/>
  <c r="AD23" i="7"/>
  <c r="AC23" i="7"/>
  <c r="AB23" i="7"/>
  <c r="AA23" i="7"/>
  <c r="Z23" i="7"/>
  <c r="Y23" i="7"/>
  <c r="X23" i="7"/>
  <c r="W23" i="7"/>
  <c r="U23" i="7"/>
  <c r="T23" i="7"/>
  <c r="S23" i="7"/>
  <c r="R23" i="7"/>
  <c r="Q23" i="7"/>
  <c r="N23" i="7"/>
  <c r="M23" i="7"/>
  <c r="AJ22" i="7"/>
  <c r="AI22" i="7"/>
  <c r="AH22" i="7"/>
  <c r="AG22" i="7"/>
  <c r="AF22" i="7"/>
  <c r="AE22" i="7"/>
  <c r="AD22" i="7"/>
  <c r="AC22" i="7"/>
  <c r="V22" i="7" s="1"/>
  <c r="AB22" i="7"/>
  <c r="AA22" i="7"/>
  <c r="Z22" i="7"/>
  <c r="Y22" i="7"/>
  <c r="X22" i="7"/>
  <c r="W22" i="7"/>
  <c r="U22" i="7"/>
  <c r="T22" i="7"/>
  <c r="S22" i="7"/>
  <c r="R22" i="7"/>
  <c r="Q22" i="7"/>
  <c r="N22" i="7"/>
  <c r="M22" i="7"/>
  <c r="AJ21" i="7"/>
  <c r="AI21" i="7"/>
  <c r="AH21" i="7"/>
  <c r="AG21" i="7"/>
  <c r="AF21" i="7"/>
  <c r="AE21" i="7"/>
  <c r="AD21" i="7"/>
  <c r="AC21" i="7"/>
  <c r="V21" i="7" s="1"/>
  <c r="AB21" i="7"/>
  <c r="AA21" i="7"/>
  <c r="Z21" i="7"/>
  <c r="Y21" i="7"/>
  <c r="X21" i="7"/>
  <c r="W21" i="7"/>
  <c r="U21" i="7"/>
  <c r="T21" i="7"/>
  <c r="S21" i="7"/>
  <c r="R21" i="7"/>
  <c r="Q21" i="7"/>
  <c r="N21" i="7"/>
  <c r="M21" i="7"/>
  <c r="AJ20" i="7"/>
  <c r="AI20" i="7"/>
  <c r="AH20" i="7"/>
  <c r="AG20" i="7"/>
  <c r="AF20" i="7"/>
  <c r="AE20" i="7"/>
  <c r="AD20" i="7"/>
  <c r="AC20" i="7"/>
  <c r="V20" i="7" s="1"/>
  <c r="AB20" i="7"/>
  <c r="AA20" i="7"/>
  <c r="Z20" i="7"/>
  <c r="Y20" i="7"/>
  <c r="X20" i="7"/>
  <c r="W20" i="7"/>
  <c r="U20" i="7"/>
  <c r="T20" i="7"/>
  <c r="S20" i="7"/>
  <c r="R20" i="7"/>
  <c r="Q20" i="7"/>
  <c r="N20" i="7"/>
  <c r="M20" i="7"/>
  <c r="AJ19" i="7"/>
  <c r="AI19" i="7"/>
  <c r="AH19" i="7"/>
  <c r="AG19" i="7"/>
  <c r="AF19" i="7"/>
  <c r="AE19" i="7"/>
  <c r="AD19" i="7"/>
  <c r="V19" i="7" s="1"/>
  <c r="AC19" i="7"/>
  <c r="AB19" i="7"/>
  <c r="AA19" i="7"/>
  <c r="Z19" i="7"/>
  <c r="Y19" i="7"/>
  <c r="X19" i="7"/>
  <c r="W19" i="7"/>
  <c r="U19" i="7"/>
  <c r="T19" i="7"/>
  <c r="S19" i="7"/>
  <c r="R19" i="7"/>
  <c r="Q19" i="7"/>
  <c r="N19" i="7"/>
  <c r="M19" i="7"/>
  <c r="AJ18" i="7"/>
  <c r="AI18" i="7"/>
  <c r="AH18" i="7"/>
  <c r="AG18" i="7"/>
  <c r="AF18" i="7"/>
  <c r="AE18" i="7"/>
  <c r="AD18" i="7"/>
  <c r="AC18" i="7"/>
  <c r="V18" i="7" s="1"/>
  <c r="AB18" i="7"/>
  <c r="AA18" i="7"/>
  <c r="Z18" i="7"/>
  <c r="Y18" i="7"/>
  <c r="X18" i="7"/>
  <c r="W18" i="7"/>
  <c r="U18" i="7"/>
  <c r="T18" i="7"/>
  <c r="S18" i="7"/>
  <c r="R18" i="7"/>
  <c r="Q18" i="7"/>
  <c r="N18" i="7"/>
  <c r="M18" i="7"/>
  <c r="AJ17" i="7"/>
  <c r="AI17" i="7"/>
  <c r="AH17" i="7"/>
  <c r="AG17" i="7"/>
  <c r="AF17" i="7"/>
  <c r="AE17" i="7"/>
  <c r="AD17" i="7"/>
  <c r="AC17" i="7"/>
  <c r="V17" i="7" s="1"/>
  <c r="AB17" i="7"/>
  <c r="AA17" i="7"/>
  <c r="Z17" i="7"/>
  <c r="Y17" i="7"/>
  <c r="X17" i="7"/>
  <c r="W17" i="7"/>
  <c r="U17" i="7"/>
  <c r="T17" i="7"/>
  <c r="S17" i="7"/>
  <c r="R17" i="7"/>
  <c r="Q17" i="7"/>
  <c r="N17" i="7"/>
  <c r="M17" i="7"/>
  <c r="AJ16" i="7"/>
  <c r="AI16" i="7"/>
  <c r="AH16" i="7"/>
  <c r="AG16" i="7"/>
  <c r="AF16" i="7"/>
  <c r="AE16" i="7"/>
  <c r="AD16" i="7"/>
  <c r="AC16" i="7"/>
  <c r="V16" i="7" s="1"/>
  <c r="AB16" i="7"/>
  <c r="AA16" i="7"/>
  <c r="Z16" i="7"/>
  <c r="Y16" i="7"/>
  <c r="X16" i="7"/>
  <c r="W16" i="7"/>
  <c r="U16" i="7"/>
  <c r="T16" i="7"/>
  <c r="S16" i="7"/>
  <c r="R16" i="7"/>
  <c r="Q16" i="7"/>
  <c r="N16" i="7"/>
  <c r="M16" i="7"/>
  <c r="AJ15" i="7"/>
  <c r="AI15" i="7"/>
  <c r="AH15" i="7"/>
  <c r="AG15" i="7"/>
  <c r="AF15" i="7"/>
  <c r="AE15" i="7"/>
  <c r="AD15" i="7"/>
  <c r="V15" i="7" s="1"/>
  <c r="AC15" i="7"/>
  <c r="AB15" i="7"/>
  <c r="AA15" i="7"/>
  <c r="Z15" i="7"/>
  <c r="Y15" i="7"/>
  <c r="X15" i="7"/>
  <c r="W15" i="7"/>
  <c r="U15" i="7"/>
  <c r="T15" i="7"/>
  <c r="S15" i="7"/>
  <c r="R15" i="7"/>
  <c r="Q15" i="7"/>
  <c r="N15" i="7"/>
  <c r="M15" i="7"/>
  <c r="AJ14" i="7"/>
  <c r="AI14" i="7"/>
  <c r="AH14" i="7"/>
  <c r="AG14" i="7"/>
  <c r="AF14" i="7"/>
  <c r="AE14" i="7"/>
  <c r="AD14" i="7"/>
  <c r="AC14" i="7"/>
  <c r="V14" i="7" s="1"/>
  <c r="AB14" i="7"/>
  <c r="AA14" i="7"/>
  <c r="Z14" i="7"/>
  <c r="Y14" i="7"/>
  <c r="X14" i="7"/>
  <c r="W14" i="7"/>
  <c r="U14" i="7"/>
  <c r="T14" i="7"/>
  <c r="S14" i="7"/>
  <c r="R14" i="7"/>
  <c r="Q14" i="7"/>
  <c r="N14" i="7"/>
  <c r="M14" i="7"/>
  <c r="AJ13" i="7"/>
  <c r="AI13" i="7"/>
  <c r="AH13" i="7"/>
  <c r="AG13" i="7"/>
  <c r="AF13" i="7"/>
  <c r="AE13" i="7"/>
  <c r="AD13" i="7"/>
  <c r="AC13" i="7"/>
  <c r="V13" i="7" s="1"/>
  <c r="AB13" i="7"/>
  <c r="AA13" i="7"/>
  <c r="Z13" i="7"/>
  <c r="Y13" i="7"/>
  <c r="X13" i="7"/>
  <c r="W13" i="7"/>
  <c r="U13" i="7"/>
  <c r="T13" i="7"/>
  <c r="S13" i="7"/>
  <c r="R13" i="7"/>
  <c r="Q13" i="7"/>
  <c r="N13" i="7"/>
  <c r="M13" i="7"/>
  <c r="AJ12" i="7"/>
  <c r="AI12" i="7"/>
  <c r="AH12" i="7"/>
  <c r="AG12" i="7"/>
  <c r="AF12" i="7"/>
  <c r="AE12" i="7"/>
  <c r="AD12" i="7"/>
  <c r="AC12" i="7"/>
  <c r="V12" i="7" s="1"/>
  <c r="AB12" i="7"/>
  <c r="AA12" i="7"/>
  <c r="Z12" i="7"/>
  <c r="Y12" i="7"/>
  <c r="X12" i="7"/>
  <c r="W12" i="7"/>
  <c r="U12" i="7"/>
  <c r="T12" i="7"/>
  <c r="S12" i="7"/>
  <c r="R12" i="7"/>
  <c r="Q12" i="7"/>
  <c r="N12" i="7"/>
  <c r="M12" i="7"/>
  <c r="AJ11" i="7"/>
  <c r="AI11" i="7"/>
  <c r="AH11" i="7"/>
  <c r="AG11" i="7"/>
  <c r="AF11" i="7"/>
  <c r="AE11" i="7"/>
  <c r="AD11" i="7"/>
  <c r="V11" i="7" s="1"/>
  <c r="AC11" i="7"/>
  <c r="AB11" i="7"/>
  <c r="AA11" i="7"/>
  <c r="Z11" i="7"/>
  <c r="Y11" i="7"/>
  <c r="X11" i="7"/>
  <c r="W11" i="7"/>
  <c r="U11" i="7"/>
  <c r="T11" i="7"/>
  <c r="S11" i="7"/>
  <c r="R11" i="7"/>
  <c r="Q11" i="7"/>
  <c r="N11" i="7"/>
  <c r="M11" i="7"/>
  <c r="AJ10" i="7"/>
  <c r="AI10" i="7"/>
  <c r="AH10" i="7"/>
  <c r="AG10" i="7"/>
  <c r="AF10" i="7"/>
  <c r="AE10" i="7"/>
  <c r="AD10" i="7"/>
  <c r="AC10" i="7"/>
  <c r="V10" i="7" s="1"/>
  <c r="AB10" i="7"/>
  <c r="AA10" i="7"/>
  <c r="Z10" i="7"/>
  <c r="Y10" i="7"/>
  <c r="X10" i="7"/>
  <c r="W10" i="7"/>
  <c r="U10" i="7"/>
  <c r="T10" i="7"/>
  <c r="S10" i="7"/>
  <c r="R10" i="7"/>
  <c r="Q10" i="7"/>
  <c r="N10" i="7"/>
  <c r="M10" i="7"/>
  <c r="AJ9" i="7"/>
  <c r="AI9" i="7"/>
  <c r="AH9" i="7"/>
  <c r="AG9" i="7"/>
  <c r="AF9" i="7"/>
  <c r="AE9" i="7"/>
  <c r="AD9" i="7"/>
  <c r="AC9" i="7"/>
  <c r="V9" i="7" s="1"/>
  <c r="AB9" i="7"/>
  <c r="AA9" i="7"/>
  <c r="Z9" i="7"/>
  <c r="Y9" i="7"/>
  <c r="X9" i="7"/>
  <c r="W9" i="7"/>
  <c r="U9" i="7"/>
  <c r="T9" i="7"/>
  <c r="S9" i="7"/>
  <c r="R9" i="7"/>
  <c r="Q9" i="7"/>
  <c r="N9" i="7"/>
  <c r="M9" i="7"/>
  <c r="AJ8" i="7"/>
  <c r="AI8" i="7"/>
  <c r="AH8" i="7"/>
  <c r="AG8" i="7"/>
  <c r="AF8" i="7"/>
  <c r="AE8" i="7"/>
  <c r="AD8" i="7"/>
  <c r="AC8" i="7"/>
  <c r="V8" i="7" s="1"/>
  <c r="AB8" i="7"/>
  <c r="AA8" i="7"/>
  <c r="Z8" i="7"/>
  <c r="Y8" i="7"/>
  <c r="X8" i="7"/>
  <c r="W8" i="7"/>
  <c r="U8" i="7"/>
  <c r="T8" i="7"/>
  <c r="S8" i="7"/>
  <c r="R8" i="7"/>
  <c r="Q8" i="7"/>
  <c r="N8" i="7"/>
  <c r="M8" i="7"/>
  <c r="AJ7" i="7"/>
  <c r="AI7" i="7"/>
  <c r="AH7" i="7"/>
  <c r="AG7" i="7"/>
  <c r="AF7" i="7"/>
  <c r="AE7" i="7"/>
  <c r="AD7" i="7"/>
  <c r="V7" i="7" s="1"/>
  <c r="AC7" i="7"/>
  <c r="AB7" i="7"/>
  <c r="AA7" i="7"/>
  <c r="Z7" i="7"/>
  <c r="Y7" i="7"/>
  <c r="X7" i="7"/>
  <c r="W7" i="7"/>
  <c r="U7" i="7"/>
  <c r="T7" i="7"/>
  <c r="S7" i="7"/>
  <c r="R7" i="7"/>
  <c r="Q7" i="7"/>
  <c r="N7" i="7"/>
  <c r="M7" i="7"/>
  <c r="V7" i="8" l="1"/>
  <c r="V9" i="8"/>
  <c r="V11" i="8"/>
  <c r="V13" i="8"/>
  <c r="V15" i="8"/>
  <c r="V17" i="8"/>
  <c r="V19" i="8"/>
  <c r="V21" i="8"/>
  <c r="V23" i="8"/>
  <c r="V25" i="8"/>
  <c r="V8" i="8"/>
  <c r="V10" i="8"/>
  <c r="V12" i="8"/>
  <c r="V14" i="8"/>
  <c r="V16" i="8"/>
  <c r="V18" i="8"/>
  <c r="V20" i="8"/>
  <c r="V22" i="8"/>
  <c r="V24" i="8"/>
  <c r="V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H28" authorId="0" shapeId="0" xr:uid="{3274D59A-C85F-4FE4-A31A-3C70148532AA}">
      <text>
        <r>
          <rPr>
            <b/>
            <sz val="9"/>
            <color indexed="53"/>
            <rFont val="MS P ゴシック"/>
            <family val="3"/>
            <charset val="128"/>
          </rPr>
          <t>別紙様式３　加算算定対象人数等認定申請書（区分３（質の向上分））の１に当該数値を転記してください。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H28" authorId="0" shapeId="0" xr:uid="{ADE24650-B6CA-4687-BB47-52202ED309F6}">
      <text>
        <r>
          <rPr>
            <b/>
            <sz val="9"/>
            <color indexed="53"/>
            <rFont val="MS P ゴシック"/>
            <family val="3"/>
            <charset val="128"/>
          </rPr>
          <t>別紙様式３　加算算定対象人数等認定申請書（区分３（質の向上分））の１に当該数値を転記してください。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<sst xmlns="http://schemas.openxmlformats.org/spreadsheetml/2006/main" count="179" uniqueCount="73">
  <si>
    <t>No</t>
  </si>
  <si>
    <t>障害児保育</t>
    <rPh sb="0" eb="2">
      <t>しょうがい</t>
    </rPh>
    <rPh sb="2" eb="3">
      <t>じ</t>
    </rPh>
    <rPh sb="3" eb="5">
      <t>ほいく</t>
    </rPh>
    <phoneticPr fontId="1" type="Hiragana"/>
  </si>
  <si>
    <t>相当する職位</t>
    <rPh sb="0" eb="2">
      <t>そうとう</t>
    </rPh>
    <rPh sb="4" eb="6">
      <t>しょくい</t>
    </rPh>
    <phoneticPr fontId="1" type="Hiragana"/>
  </si>
  <si>
    <t>職員名</t>
    <rPh sb="0" eb="2">
      <t>しょくいん</t>
    </rPh>
    <rPh sb="2" eb="3">
      <t>めい</t>
    </rPh>
    <phoneticPr fontId="1" type="Hiragana"/>
  </si>
  <si>
    <t>保護者支援
・子育て支援</t>
    <rPh sb="0" eb="3">
      <t>ほごしゃ</t>
    </rPh>
    <rPh sb="3" eb="5">
      <t>しえん</t>
    </rPh>
    <rPh sb="7" eb="9">
      <t>こそだ</t>
    </rPh>
    <rPh sb="10" eb="12">
      <t>しえん</t>
    </rPh>
    <phoneticPr fontId="1" type="Hiragana"/>
  </si>
  <si>
    <t>乳児保育</t>
    <rPh sb="0" eb="2">
      <t>にゅうじ</t>
    </rPh>
    <rPh sb="2" eb="4">
      <t>ほいく</t>
    </rPh>
    <phoneticPr fontId="1" type="Hiragana"/>
  </si>
  <si>
    <t>マネジメント</t>
  </si>
  <si>
    <t>食育・
アレルギー
対応</t>
    <rPh sb="0" eb="2">
      <t>しょくいく</t>
    </rPh>
    <rPh sb="10" eb="12">
      <t>たいおう</t>
    </rPh>
    <phoneticPr fontId="1" type="Hiragana"/>
  </si>
  <si>
    <t>幼児教育</t>
    <rPh sb="0" eb="2">
      <t>ようじ</t>
    </rPh>
    <rPh sb="2" eb="4">
      <t>きょういく</t>
    </rPh>
    <phoneticPr fontId="1" type="Hiragana"/>
  </si>
  <si>
    <t>保健衛生
・安全対策</t>
    <rPh sb="0" eb="2">
      <t>ほけん</t>
    </rPh>
    <rPh sb="2" eb="4">
      <t>えいせい</t>
    </rPh>
    <rPh sb="6" eb="8">
      <t>あんぜん</t>
    </rPh>
    <rPh sb="8" eb="10">
      <t>たいさく</t>
    </rPh>
    <phoneticPr fontId="1" type="Hiragana"/>
  </si>
  <si>
    <t>副主任保育士</t>
    <rPh sb="0" eb="6">
      <t>ふくしゅにんほいくし</t>
    </rPh>
    <phoneticPr fontId="1" type="Hiragana"/>
  </si>
  <si>
    <t>◎</t>
  </si>
  <si>
    <t>専門リーダー</t>
    <rPh sb="0" eb="2">
      <t>せんもん</t>
    </rPh>
    <phoneticPr fontId="1" type="Hiragana"/>
  </si>
  <si>
    <t>○</t>
  </si>
  <si>
    <t>職務分野別リーダー</t>
    <rPh sb="0" eb="5">
      <t>しょくむぶんやべつ</t>
    </rPh>
    <phoneticPr fontId="1" type="Hiragana"/>
  </si>
  <si>
    <t>別紙１様式第２号</t>
    <rPh sb="0" eb="2">
      <t>ベッシ</t>
    </rPh>
    <rPh sb="3" eb="5">
      <t>ヨウシキ</t>
    </rPh>
    <rPh sb="5" eb="6">
      <t>ダイ</t>
    </rPh>
    <rPh sb="7" eb="8">
      <t>ゴウ</t>
    </rPh>
    <phoneticPr fontId="1"/>
  </si>
  <si>
    <t>保育実践</t>
    <rPh sb="0" eb="4">
      <t>ほいくじっせん</t>
    </rPh>
    <phoneticPr fontId="1" type="Hiragana"/>
  </si>
  <si>
    <t>保健衛生
･安全対策</t>
    <rPh sb="0" eb="2">
      <t>ほけん</t>
    </rPh>
    <rPh sb="2" eb="4">
      <t>えいせい</t>
    </rPh>
    <rPh sb="6" eb="8">
      <t>あんぜん</t>
    </rPh>
    <rPh sb="8" eb="10">
      <t>たいさく</t>
    </rPh>
    <phoneticPr fontId="1" type="Hiragana"/>
  </si>
  <si>
    <t>保護者
支援
･子育て
支援</t>
    <rPh sb="0" eb="3">
      <t>ほごしゃ</t>
    </rPh>
    <rPh sb="4" eb="6">
      <t>しえん</t>
    </rPh>
    <rPh sb="8" eb="10">
      <t>こそだ</t>
    </rPh>
    <rPh sb="12" eb="14">
      <t>しえん</t>
    </rPh>
    <phoneticPr fontId="1" type="Hiragana"/>
  </si>
  <si>
    <t>障害児
保育</t>
    <rPh sb="0" eb="2">
      <t>しょうがい</t>
    </rPh>
    <rPh sb="2" eb="3">
      <t>じ</t>
    </rPh>
    <rPh sb="4" eb="6">
      <t>ほいく</t>
    </rPh>
    <phoneticPr fontId="1" type="Hiragana"/>
  </si>
  <si>
    <t>担当する職務分野
【職務分野別リーダーのみ記載】</t>
    <rPh sb="0" eb="2">
      <t>たんとう</t>
    </rPh>
    <rPh sb="4" eb="6">
      <t>しょくむ</t>
    </rPh>
    <rPh sb="6" eb="8">
      <t>ぶんや</t>
    </rPh>
    <rPh sb="10" eb="15">
      <t>しょくむぶんやべつ</t>
    </rPh>
    <rPh sb="21" eb="23">
      <t>きさい</t>
    </rPh>
    <phoneticPr fontId="1" type="Hiragana"/>
  </si>
  <si>
    <t>研修受講状況一覧表（保育所及び地域型保育事業所）</t>
    <rPh sb="0" eb="2">
      <t>ケンシュウ</t>
    </rPh>
    <rPh sb="2" eb="4">
      <t>ジュコウ</t>
    </rPh>
    <rPh sb="4" eb="9">
      <t>ジョウキョウイチランヒョウ</t>
    </rPh>
    <rPh sb="10" eb="12">
      <t>ホイク</t>
    </rPh>
    <rPh sb="12" eb="13">
      <t>ジョ</t>
    </rPh>
    <rPh sb="13" eb="14">
      <t>オヨ</t>
    </rPh>
    <rPh sb="15" eb="18">
      <t>チイキガタ</t>
    </rPh>
    <rPh sb="18" eb="20">
      <t>ホイク</t>
    </rPh>
    <rPh sb="20" eb="23">
      <t>ジギョウショ</t>
    </rPh>
    <phoneticPr fontId="1"/>
  </si>
  <si>
    <t>施設・事業所名</t>
    <rPh sb="0" eb="2">
      <t>しせつ</t>
    </rPh>
    <rPh sb="3" eb="7">
      <t>じぎょうしょめい</t>
    </rPh>
    <phoneticPr fontId="1" type="Hiragana"/>
  </si>
  <si>
    <t>R8年度
以降
における
修了要件</t>
    <rPh sb="2" eb="4">
      <t>ねんど</t>
    </rPh>
    <rPh sb="5" eb="7">
      <t>いこう</t>
    </rPh>
    <rPh sb="13" eb="15">
      <t>しゅうりょう</t>
    </rPh>
    <rPh sb="15" eb="17">
      <t>ようけん</t>
    </rPh>
    <phoneticPr fontId="1" type="Hiragana"/>
  </si>
  <si>
    <t>R7年度
における
修了要件</t>
    <rPh sb="2" eb="4">
      <t>ねんど</t>
    </rPh>
    <rPh sb="10" eb="12">
      <t>しゅうりょう</t>
    </rPh>
    <rPh sb="12" eb="14">
      <t>ようけん</t>
    </rPh>
    <phoneticPr fontId="1" type="Hiragana"/>
  </si>
  <si>
    <t>修了要件</t>
    <rPh sb="0" eb="2">
      <t>しゅうりょう</t>
    </rPh>
    <rPh sb="2" eb="4">
      <t>ようけん</t>
    </rPh>
    <phoneticPr fontId="1" type="Hiragana"/>
  </si>
  <si>
    <t>新潟市</t>
    <rPh sb="0" eb="2">
      <t>ニイガタ</t>
    </rPh>
    <rPh sb="2" eb="3">
      <t>シ</t>
    </rPh>
    <phoneticPr fontId="1"/>
  </si>
  <si>
    <t>長岡市</t>
    <rPh sb="0" eb="2">
      <t>ナガオカ</t>
    </rPh>
    <rPh sb="2" eb="3">
      <t>シ</t>
    </rPh>
    <phoneticPr fontId="1"/>
  </si>
  <si>
    <t>三条市</t>
    <rPh sb="0" eb="3">
      <t>サンジョウシ</t>
    </rPh>
    <phoneticPr fontId="1"/>
  </si>
  <si>
    <t>柏崎市</t>
    <rPh sb="0" eb="3">
      <t>カシワザキシ</t>
    </rPh>
    <phoneticPr fontId="1"/>
  </si>
  <si>
    <t>新発田市</t>
    <rPh sb="0" eb="4">
      <t>シバタシ</t>
    </rPh>
    <phoneticPr fontId="1"/>
  </si>
  <si>
    <t>小千谷市</t>
    <rPh sb="0" eb="4">
      <t>オヂヤシ</t>
    </rPh>
    <phoneticPr fontId="1"/>
  </si>
  <si>
    <t>加茂市</t>
    <rPh sb="0" eb="3">
      <t>カモシ</t>
    </rPh>
    <phoneticPr fontId="1"/>
  </si>
  <si>
    <t>十日町市</t>
    <rPh sb="0" eb="4">
      <t>トオカマチシ</t>
    </rPh>
    <phoneticPr fontId="1"/>
  </si>
  <si>
    <t>見附市</t>
    <rPh sb="0" eb="3">
      <t>ミツケシ</t>
    </rPh>
    <phoneticPr fontId="1"/>
  </si>
  <si>
    <t>村上市</t>
    <rPh sb="0" eb="3">
      <t>ムラカミシ</t>
    </rPh>
    <phoneticPr fontId="1"/>
  </si>
  <si>
    <t>燕市</t>
    <rPh sb="0" eb="2">
      <t>ツバメシ</t>
    </rPh>
    <phoneticPr fontId="1"/>
  </si>
  <si>
    <t>糸魚川市</t>
    <rPh sb="0" eb="4">
      <t>イトイガワシ</t>
    </rPh>
    <phoneticPr fontId="1"/>
  </si>
  <si>
    <t>妙高市</t>
    <rPh sb="0" eb="3">
      <t>ミョウコウシ</t>
    </rPh>
    <phoneticPr fontId="1"/>
  </si>
  <si>
    <t>五泉市</t>
    <rPh sb="0" eb="3">
      <t>ゴセンシ</t>
    </rPh>
    <phoneticPr fontId="1"/>
  </si>
  <si>
    <t>上越市</t>
    <rPh sb="0" eb="3">
      <t>ジョウエツシ</t>
    </rPh>
    <phoneticPr fontId="1"/>
  </si>
  <si>
    <t>阿賀野市</t>
    <rPh sb="0" eb="4">
      <t>アガノシ</t>
    </rPh>
    <phoneticPr fontId="1"/>
  </si>
  <si>
    <t>佐渡市</t>
    <rPh sb="0" eb="3">
      <t>サドシ</t>
    </rPh>
    <phoneticPr fontId="1"/>
  </si>
  <si>
    <t>魚沼市</t>
    <rPh sb="0" eb="3">
      <t>ウオヌマシ</t>
    </rPh>
    <phoneticPr fontId="1"/>
  </si>
  <si>
    <t>南魚沼市</t>
    <rPh sb="0" eb="4">
      <t>ミナミウオヌマシ</t>
    </rPh>
    <phoneticPr fontId="1"/>
  </si>
  <si>
    <t>胎内市</t>
    <rPh sb="0" eb="3">
      <t>タイナイシ</t>
    </rPh>
    <phoneticPr fontId="1"/>
  </si>
  <si>
    <t>聖籠町</t>
    <rPh sb="0" eb="3">
      <t>セイロウマチ</t>
    </rPh>
    <phoneticPr fontId="1"/>
  </si>
  <si>
    <t>弥彦村</t>
    <rPh sb="0" eb="3">
      <t>ヤヒコムラ</t>
    </rPh>
    <phoneticPr fontId="1"/>
  </si>
  <si>
    <t>田上町</t>
    <rPh sb="0" eb="3">
      <t>タガミマチ</t>
    </rPh>
    <phoneticPr fontId="1"/>
  </si>
  <si>
    <t>阿賀町</t>
    <rPh sb="0" eb="3">
      <t>アガマチ</t>
    </rPh>
    <phoneticPr fontId="1"/>
  </si>
  <si>
    <t>出雲崎町</t>
    <rPh sb="0" eb="4">
      <t>イズモザキマチ</t>
    </rPh>
    <phoneticPr fontId="1"/>
  </si>
  <si>
    <t>湯沢町</t>
    <rPh sb="0" eb="3">
      <t>ユザワマチ</t>
    </rPh>
    <phoneticPr fontId="1"/>
  </si>
  <si>
    <t>津南町</t>
    <rPh sb="0" eb="3">
      <t>ツナンマチ</t>
    </rPh>
    <phoneticPr fontId="1"/>
  </si>
  <si>
    <t>関川村</t>
    <rPh sb="0" eb="3">
      <t>セキカワムラ</t>
    </rPh>
    <phoneticPr fontId="1"/>
  </si>
  <si>
    <t>刈羽村</t>
    <rPh sb="0" eb="3">
      <t>カリワムラ</t>
    </rPh>
    <phoneticPr fontId="1"/>
  </si>
  <si>
    <t>粟島浦村</t>
    <rPh sb="0" eb="4">
      <t>アワシマウラムラ</t>
    </rPh>
    <phoneticPr fontId="1"/>
  </si>
  <si>
    <t>市町村名</t>
    <rPh sb="0" eb="3">
      <t>しちょうそん</t>
    </rPh>
    <rPh sb="3" eb="4">
      <t>めい</t>
    </rPh>
    <phoneticPr fontId="1" type="Hiragana"/>
  </si>
  <si>
    <r>
      <t>＜令和７</t>
    </r>
    <r>
      <rPr>
        <b/>
        <sz val="14"/>
        <color theme="1"/>
        <rFont val="HGｺﾞｼｯｸM"/>
        <family val="3"/>
        <charset val="128"/>
      </rPr>
      <t>年度＞</t>
    </r>
    <rPh sb="1" eb="3">
      <t>レイワ</t>
    </rPh>
    <rPh sb="4" eb="6">
      <t>ネンド</t>
    </rPh>
    <phoneticPr fontId="1"/>
  </si>
  <si>
    <r>
      <t>修了分野(</t>
    </r>
    <r>
      <rPr>
        <sz val="11"/>
        <color rgb="FFFF0000"/>
        <rFont val="HG創英角ﾎﾟｯﾌﾟ体"/>
        <family val="3"/>
        <charset val="128"/>
      </rPr>
      <t>修了している分野に「</t>
    </r>
    <r>
      <rPr>
        <b/>
        <sz val="11"/>
        <color rgb="FFFF0000"/>
        <rFont val="HG創英角ﾎﾟｯﾌﾟ体"/>
        <family val="3"/>
        <charset val="128"/>
      </rPr>
      <t>１</t>
    </r>
    <r>
      <rPr>
        <sz val="11"/>
        <color rgb="FFFF0000"/>
        <rFont val="HG創英角ﾎﾟｯﾌﾟ体"/>
        <family val="3"/>
        <charset val="128"/>
      </rPr>
      <t>」を記載してください</t>
    </r>
    <r>
      <rPr>
        <sz val="11"/>
        <color theme="1"/>
        <rFont val="HGｺﾞｼｯｸM"/>
        <family val="3"/>
        <charset val="128"/>
      </rPr>
      <t>)</t>
    </r>
    <rPh sb="0" eb="2">
      <t>しゅうりょう</t>
    </rPh>
    <rPh sb="2" eb="4">
      <t>ぶんや</t>
    </rPh>
    <rPh sb="5" eb="7">
      <t>しゅうりょう</t>
    </rPh>
    <rPh sb="11" eb="13">
      <t>ぶんや</t>
    </rPh>
    <rPh sb="18" eb="20">
      <t>きさい</t>
    </rPh>
    <phoneticPr fontId="1" type="Hiragana"/>
  </si>
  <si>
    <t>園長・施設長</t>
    <rPh sb="0" eb="2">
      <t>エンチョウ</t>
    </rPh>
    <rPh sb="3" eb="6">
      <t>シセツチョウ</t>
    </rPh>
    <phoneticPr fontId="1"/>
  </si>
  <si>
    <t>主任保育士</t>
    <rPh sb="0" eb="2">
      <t>シュニン</t>
    </rPh>
    <rPh sb="2" eb="5">
      <t>ホイクシ</t>
    </rPh>
    <phoneticPr fontId="1"/>
  </si>
  <si>
    <t>副園長</t>
    <rPh sb="0" eb="3">
      <t>フクエンチョウ</t>
    </rPh>
    <phoneticPr fontId="1"/>
  </si>
  <si>
    <t>別紙様式３　加算算定対象人数等認定申請書（区分３（質の向上分））　転記情報</t>
    <rPh sb="0" eb="2">
      <t>ベッシ</t>
    </rPh>
    <rPh sb="2" eb="4">
      <t>ヨウシキ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クブン</t>
    </rPh>
    <rPh sb="25" eb="26">
      <t>シツ</t>
    </rPh>
    <rPh sb="27" eb="29">
      <t>コウジョウ</t>
    </rPh>
    <rPh sb="29" eb="30">
      <t>ブン</t>
    </rPh>
    <rPh sb="33" eb="35">
      <t>テンキ</t>
    </rPh>
    <rPh sb="35" eb="37">
      <t>ジョウホウ</t>
    </rPh>
    <phoneticPr fontId="12"/>
  </si>
  <si>
    <t>副主任保育士等（人数Ａ）</t>
    <rPh sb="0" eb="3">
      <t>ふくしゅにん</t>
    </rPh>
    <rPh sb="3" eb="6">
      <t>ほいくし</t>
    </rPh>
    <rPh sb="6" eb="7">
      <t>とう</t>
    </rPh>
    <rPh sb="8" eb="10">
      <t>にんずう</t>
    </rPh>
    <phoneticPr fontId="1" type="Hiragana"/>
  </si>
  <si>
    <t>職務分野別リーダー等（人数Ｂ）</t>
    <rPh sb="0" eb="2">
      <t>しょくむ</t>
    </rPh>
    <rPh sb="2" eb="4">
      <t>ぶんや</t>
    </rPh>
    <rPh sb="4" eb="5">
      <t>べつ</t>
    </rPh>
    <rPh sb="9" eb="10">
      <t>とう</t>
    </rPh>
    <rPh sb="11" eb="13">
      <t>にんずう</t>
    </rPh>
    <phoneticPr fontId="1" type="Hiragana"/>
  </si>
  <si>
    <t>園長又は主任保育士、副園長、教頭、主幹教諭、主幹保育教諭等（人数Ａ）</t>
    <phoneticPr fontId="12"/>
  </si>
  <si>
    <t>　　</t>
    <phoneticPr fontId="12"/>
  </si>
  <si>
    <t>長泉町</t>
    <rPh sb="0" eb="3">
      <t>ナガイズミチョウ</t>
    </rPh>
    <phoneticPr fontId="1"/>
  </si>
  <si>
    <t>小山町</t>
    <rPh sb="0" eb="3">
      <t>オヤマチョウ</t>
    </rPh>
    <phoneticPr fontId="1"/>
  </si>
  <si>
    <t>吉田町</t>
    <rPh sb="0" eb="3">
      <t>ヨシダチョウ</t>
    </rPh>
    <phoneticPr fontId="1"/>
  </si>
  <si>
    <t>川根本町</t>
    <rPh sb="0" eb="4">
      <t>カワネホンチョウ</t>
    </rPh>
    <phoneticPr fontId="1"/>
  </si>
  <si>
    <t>森町</t>
    <rPh sb="0" eb="2">
      <t>モリマチ</t>
    </rPh>
    <phoneticPr fontId="1"/>
  </si>
  <si>
    <r>
      <t>＜令和８</t>
    </r>
    <r>
      <rPr>
        <b/>
        <sz val="14"/>
        <color theme="1"/>
        <rFont val="HGｺﾞｼｯｸM"/>
        <family val="3"/>
        <charset val="128"/>
      </rPr>
      <t>年度＞</t>
    </r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</si>
</sst>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ｺﾞｼｯｸM"/>
      <family val="3"/>
    </font>
    <font>
      <b/>
      <sz val="14"/>
      <color theme="1"/>
      <name val="HGｺﾞｼｯｸM"/>
      <family val="3"/>
    </font>
    <font>
      <sz val="9"/>
      <color theme="1"/>
      <name val="HGｺﾞｼｯｸM"/>
      <family val="3"/>
    </font>
    <font>
      <sz val="8"/>
      <color theme="1"/>
      <name val="HGｺﾞｼｯｸM"/>
      <family val="3"/>
    </font>
    <font>
      <sz val="10"/>
      <color theme="1"/>
      <name val="HGｺﾞｼｯｸM"/>
      <family val="3"/>
    </font>
    <font>
      <b/>
      <sz val="14"/>
      <color theme="1"/>
      <name val="HGｺﾞｼｯｸM"/>
      <family val="3"/>
      <charset val="128"/>
    </font>
    <font>
      <sz val="11"/>
      <color rgb="FFFF0000"/>
      <name val="HG創英角ﾎﾟｯﾌﾟ体"/>
      <family val="3"/>
      <charset val="128"/>
    </font>
    <font>
      <b/>
      <sz val="11"/>
      <color rgb="FFFF0000"/>
      <name val="HG創英角ﾎﾟｯﾌﾟ体"/>
      <family val="3"/>
      <charset val="128"/>
    </font>
    <font>
      <sz val="11"/>
      <color theme="1"/>
      <name val="HGｺﾞｼｯｸM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9"/>
      <color indexed="53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10">
      <alignment vertical="center"/>
    </xf>
  </cellStyleXfs>
  <cellXfs count="50">
    <xf numFmtId="0" fontId="0" fillId="0" borderId="0" xfId="0">
      <alignment vertical="center"/>
    </xf>
    <xf numFmtId="0" fontId="2" fillId="0" borderId="10" xfId="1" applyFont="1" applyProtection="1">
      <alignment vertical="center"/>
      <protection locked="0"/>
    </xf>
    <xf numFmtId="0" fontId="2" fillId="0" borderId="10" xfId="1" applyFont="1" applyAlignment="1" applyProtection="1">
      <alignment horizontal="center" vertical="center" shrinkToFit="1"/>
      <protection locked="0"/>
    </xf>
    <xf numFmtId="0" fontId="2" fillId="0" borderId="10" xfId="1" applyFont="1" applyAlignment="1" applyProtection="1">
      <alignment horizontal="center" vertical="center"/>
      <protection locked="0"/>
    </xf>
    <xf numFmtId="0" fontId="2" fillId="0" borderId="10" xfId="1" applyFont="1">
      <alignment vertical="center"/>
    </xf>
    <xf numFmtId="0" fontId="3" fillId="0" borderId="10" xfId="1" applyFont="1" applyAlignment="1" applyProtection="1">
      <protection locked="0"/>
    </xf>
    <xf numFmtId="0" fontId="2" fillId="0" borderId="10" xfId="1" applyFont="1" applyAlignment="1" applyProtection="1">
      <alignment horizontal="right" vertical="center"/>
      <protection locked="0"/>
    </xf>
    <xf numFmtId="0" fontId="2" fillId="3" borderId="4" xfId="1" applyFont="1" applyFill="1" applyBorder="1" applyAlignment="1" applyProtection="1">
      <alignment horizontal="center" vertical="center" shrinkToFit="1"/>
      <protection locked="0"/>
    </xf>
    <xf numFmtId="0" fontId="2" fillId="3" borderId="6" xfId="1" applyFont="1" applyFill="1" applyBorder="1" applyAlignment="1" applyProtection="1">
      <alignment horizontal="center" vertical="center" shrinkToFit="1"/>
      <protection locked="0"/>
    </xf>
    <xf numFmtId="0" fontId="2" fillId="3" borderId="8" xfId="1" applyFont="1" applyFill="1" applyBorder="1" applyAlignment="1" applyProtection="1">
      <alignment horizontal="center" vertical="center" shrinkToFit="1"/>
      <protection locked="0"/>
    </xf>
    <xf numFmtId="0" fontId="3" fillId="0" borderId="10" xfId="1" applyFont="1" applyProtection="1">
      <alignment vertical="center"/>
      <protection locked="0"/>
    </xf>
    <xf numFmtId="0" fontId="2" fillId="4" borderId="5" xfId="1" applyFont="1" applyFill="1" applyBorder="1" applyAlignment="1" applyProtection="1">
      <alignment horizontal="center" vertical="center" shrinkToFit="1"/>
      <protection locked="0"/>
    </xf>
    <xf numFmtId="0" fontId="2" fillId="4" borderId="7" xfId="1" applyFont="1" applyFill="1" applyBorder="1" applyAlignment="1" applyProtection="1">
      <alignment horizontal="center" vertical="center" shrinkToFit="1"/>
      <protection locked="0"/>
    </xf>
    <xf numFmtId="0" fontId="2" fillId="4" borderId="9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wrapText="1" shrinkToFit="1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wrapText="1" shrinkToFit="1"/>
      <protection locked="0"/>
    </xf>
    <xf numFmtId="0" fontId="5" fillId="0" borderId="3" xfId="1" applyFont="1" applyBorder="1" applyAlignment="1" applyProtection="1">
      <alignment horizontal="center" vertical="center" wrapText="1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11" fillId="0" borderId="10" xfId="1">
      <alignment vertical="center"/>
    </xf>
    <xf numFmtId="0" fontId="2" fillId="0" borderId="10" xfId="1" applyFont="1" applyAlignment="1">
      <alignment horizontal="center" vertical="center" shrinkToFit="1"/>
    </xf>
    <xf numFmtId="0" fontId="5" fillId="0" borderId="10" xfId="1" applyFont="1" applyAlignment="1">
      <alignment horizontal="center" vertical="center" shrinkToFit="1"/>
    </xf>
    <xf numFmtId="0" fontId="6" fillId="0" borderId="10" xfId="1" applyFont="1" applyAlignment="1">
      <alignment horizontal="center" vertical="center" shrinkToFit="1"/>
    </xf>
    <xf numFmtId="0" fontId="4" fillId="0" borderId="10" xfId="1" applyFont="1" applyAlignment="1">
      <alignment horizontal="center" vertical="center" shrinkToFit="1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 shrinkToFit="1"/>
      <protection locked="0"/>
    </xf>
    <xf numFmtId="0" fontId="2" fillId="3" borderId="3" xfId="1" applyFont="1" applyFill="1" applyBorder="1" applyAlignment="1" applyProtection="1">
      <alignment horizontal="center" vertical="center" shrinkToFit="1"/>
      <protection locked="0"/>
    </xf>
    <xf numFmtId="0" fontId="2" fillId="2" borderId="3" xfId="1" applyFont="1" applyFill="1" applyBorder="1" applyAlignment="1" applyProtection="1">
      <alignment horizontal="center" vertical="center" shrinkToFit="1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5" borderId="3" xfId="1" applyFont="1" applyFill="1" applyBorder="1" applyAlignment="1">
      <alignment horizontal="center" vertical="center"/>
    </xf>
    <xf numFmtId="0" fontId="4" fillId="0" borderId="10" xfId="1" applyFont="1">
      <alignment vertical="center"/>
    </xf>
    <xf numFmtId="0" fontId="2" fillId="0" borderId="3" xfId="1" applyFont="1" applyBorder="1">
      <alignment vertical="center"/>
    </xf>
    <xf numFmtId="0" fontId="11" fillId="0" borderId="3" xfId="1" applyBorder="1">
      <alignment vertical="center"/>
    </xf>
    <xf numFmtId="0" fontId="13" fillId="0" borderId="10" xfId="1" applyFont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14" fillId="0" borderId="3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4" fillId="0" borderId="11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0" xfId="1" applyFont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79AFF2D-3BC4-4F72-9EC2-BBDF4DF8DEAB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EBFF"/>
      <color rgb="FFFFE7F5"/>
      <color rgb="FFFFCCFF"/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123825</xdr:colOff>
      <xdr:row>4</xdr:row>
      <xdr:rowOff>50165</xdr:rowOff>
    </xdr:from>
    <xdr:to>
      <xdr:col>49</xdr:col>
      <xdr:colOff>620395</xdr:colOff>
      <xdr:row>26</xdr:row>
      <xdr:rowOff>97790</xdr:rowOff>
    </xdr:to>
    <xdr:grpSp>
      <xdr:nvGrpSpPr>
        <xdr:cNvPr id="2" name="グループ 2">
          <a:extLst>
            <a:ext uri="{FF2B5EF4-FFF2-40B4-BE49-F238E27FC236}">
              <a16:creationId xmlns:a16="http://schemas.microsoft.com/office/drawing/2014/main" id="{DF15902D-83E1-4A75-9D90-48449A58A654}"/>
            </a:ext>
          </a:extLst>
        </xdr:cNvPr>
        <xdr:cNvGrpSpPr/>
      </xdr:nvGrpSpPr>
      <xdr:grpSpPr>
        <a:xfrm>
          <a:off x="9334500" y="755015"/>
          <a:ext cx="8726170" cy="5362575"/>
          <a:chOff x="9320441" y="159348"/>
          <a:chExt cx="8847021" cy="5455845"/>
        </a:xfrm>
      </xdr:grpSpPr>
      <xdr:grpSp>
        <xdr:nvGrpSpPr>
          <xdr:cNvPr id="3" name="グループ 3">
            <a:extLst>
              <a:ext uri="{FF2B5EF4-FFF2-40B4-BE49-F238E27FC236}">
                <a16:creationId xmlns:a16="http://schemas.microsoft.com/office/drawing/2014/main" id="{D84BA811-46F2-6ADF-A68E-7D1607FE700B}"/>
              </a:ext>
            </a:extLst>
          </xdr:cNvPr>
          <xdr:cNvGrpSpPr/>
        </xdr:nvGrpSpPr>
        <xdr:grpSpPr>
          <a:xfrm>
            <a:off x="9320441" y="159348"/>
            <a:ext cx="8847021" cy="5455845"/>
            <a:chOff x="9498762" y="254448"/>
            <a:chExt cx="8847021" cy="5455771"/>
          </a:xfrm>
        </xdr:grpSpPr>
        <xdr:sp macro="" textlink="">
          <xdr:nvSpPr>
            <xdr:cNvPr id="6" name="四角形: 角を丸くする 4">
              <a:extLst>
                <a:ext uri="{FF2B5EF4-FFF2-40B4-BE49-F238E27FC236}">
                  <a16:creationId xmlns:a16="http://schemas.microsoft.com/office/drawing/2014/main" id="{488579C7-3063-935F-5923-ACC454C1B459}"/>
                </a:ext>
              </a:extLst>
            </xdr:cNvPr>
            <xdr:cNvSpPr/>
          </xdr:nvSpPr>
          <xdr:spPr>
            <a:xfrm>
              <a:off x="9498762" y="254448"/>
              <a:ext cx="8847021" cy="5455771"/>
            </a:xfrm>
            <a:prstGeom prst="roundRect">
              <a:avLst/>
            </a:prstGeom>
            <a:solidFill>
              <a:srgbClr val="CCFFCC"/>
            </a:solidFill>
            <a:ln w="28575">
              <a:solidFill>
                <a:srgbClr val="00CC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 b="0">
                  <a:solidFill>
                    <a:schemeClr val="tx1"/>
                  </a:solidFill>
                  <a:latin typeface="HGｺﾞｼｯｸM"/>
                  <a:ea typeface="HGｺﾞｼｯｸM"/>
                </a:rPr>
                <a:t>研修受講状況一覧表の作成にあたっては、「研修受講歴証明書」の下部（印刷範囲外）にある部分をコピーして</a:t>
              </a:r>
              <a:r>
                <a:rPr kumimoji="1" lang="ja-JP" altLang="en-US" sz="1200" b="1" u="sng">
                  <a:solidFill>
                    <a:srgbClr val="FF0000"/>
                  </a:solidFill>
                  <a:latin typeface="HGｺﾞｼｯｸM"/>
                  <a:ea typeface="HGｺﾞｼｯｸM"/>
                </a:rPr>
                <a:t>値で貼り付けてください</a:t>
              </a:r>
              <a:r>
                <a:rPr kumimoji="1" lang="ja-JP" altLang="en-US" sz="1200" b="0">
                  <a:solidFill>
                    <a:schemeClr val="tx1"/>
                  </a:solidFill>
                  <a:latin typeface="HGｺﾞｼｯｸM"/>
                  <a:ea typeface="HGｺﾞｼｯｸM"/>
                </a:rPr>
                <a:t>。</a:t>
              </a:r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r>
                <a:rPr kumimoji="1" lang="ja-JP" altLang="en-US" sz="1200" b="0">
                  <a:solidFill>
                    <a:schemeClr val="tx1"/>
                  </a:solidFill>
                  <a:latin typeface="HGｺﾞｼｯｸM"/>
                  <a:ea typeface="HGｺﾞｼｯｸM"/>
                </a:rPr>
                <a:t>①「研修受講歴証明書」の該当部分をコピー</a:t>
              </a:r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  <a:p>
              <a:pPr algn="l"/>
              <a:r>
                <a:rPr kumimoji="1" lang="ja-JP" altLang="en-US" sz="1200" b="0">
                  <a:solidFill>
                    <a:schemeClr val="tx1"/>
                  </a:solidFill>
                  <a:latin typeface="HGｺﾞｼｯｸM"/>
                  <a:ea typeface="HGｺﾞｼｯｸM"/>
                </a:rPr>
                <a:t>②「研修受講状況一覧表」のＢ列に</a:t>
              </a:r>
              <a:r>
                <a:rPr kumimoji="1" lang="ja-JP" altLang="en-US" sz="1200" b="1" u="sng">
                  <a:solidFill>
                    <a:srgbClr val="FF0000"/>
                  </a:solidFill>
                  <a:latin typeface="HGｺﾞｼｯｸM"/>
                  <a:ea typeface="HGｺﾞｼｯｸM"/>
                </a:rPr>
                <a:t>値で貼り付け</a:t>
              </a:r>
              <a:endParaRPr kumimoji="1" lang="en-US" altLang="ja-JP" sz="1200" b="1" u="sng">
                <a:solidFill>
                  <a:srgbClr val="FF0000"/>
                </a:solidFill>
                <a:latin typeface="HGｺﾞｼｯｸM"/>
                <a:ea typeface="HGｺﾞｼｯｸM"/>
              </a:endParaRPr>
            </a:p>
            <a:p>
              <a:pPr algn="l"/>
              <a:endParaRPr kumimoji="1" lang="en-US" altLang="ja-JP" sz="1200" b="0">
                <a:solidFill>
                  <a:schemeClr val="tx1"/>
                </a:solidFill>
                <a:latin typeface="HGｺﾞｼｯｸM"/>
                <a:ea typeface="HGｺﾞｼｯｸM"/>
              </a:endParaRPr>
            </a:p>
          </xdr:txBody>
        </xdr:sp>
        <xdr:pic>
          <xdr:nvPicPr>
            <xdr:cNvPr id="7" name="図 5">
              <a:extLst>
                <a:ext uri="{FF2B5EF4-FFF2-40B4-BE49-F238E27FC236}">
                  <a16:creationId xmlns:a16="http://schemas.microsoft.com/office/drawing/2014/main" id="{2011BE3B-C3AC-5088-694D-54A015693B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008922" y="3815080"/>
              <a:ext cx="6184937" cy="1530275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4" name="四角形 9">
            <a:extLst>
              <a:ext uri="{FF2B5EF4-FFF2-40B4-BE49-F238E27FC236}">
                <a16:creationId xmlns:a16="http://schemas.microsoft.com/office/drawing/2014/main" id="{BAEA828F-08A8-6CC8-BE10-234DFB135925}"/>
              </a:ext>
            </a:extLst>
          </xdr:cNvPr>
          <xdr:cNvSpPr/>
        </xdr:nvSpPr>
        <xdr:spPr>
          <a:xfrm>
            <a:off x="10018978" y="4274073"/>
            <a:ext cx="749486" cy="150607"/>
          </a:xfrm>
          <a:prstGeom prst="rect">
            <a:avLst/>
          </a:prstGeom>
          <a:noFill/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5" name="四角形 10">
            <a:extLst>
              <a:ext uri="{FF2B5EF4-FFF2-40B4-BE49-F238E27FC236}">
                <a16:creationId xmlns:a16="http://schemas.microsoft.com/office/drawing/2014/main" id="{AB646972-62B8-5BB4-2150-CD4E197A3A11}"/>
              </a:ext>
            </a:extLst>
          </xdr:cNvPr>
          <xdr:cNvSpPr/>
        </xdr:nvSpPr>
        <xdr:spPr>
          <a:xfrm>
            <a:off x="11009131" y="4758167"/>
            <a:ext cx="209829" cy="175708"/>
          </a:xfrm>
          <a:prstGeom prst="rect">
            <a:avLst/>
          </a:prstGeom>
          <a:noFill/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  <xdr:twoCellAnchor>
    <xdr:from>
      <xdr:col>37</xdr:col>
      <xdr:colOff>379730</xdr:colOff>
      <xdr:row>0</xdr:row>
      <xdr:rowOff>61595</xdr:rowOff>
    </xdr:from>
    <xdr:to>
      <xdr:col>45</xdr:col>
      <xdr:colOff>426085</xdr:colOff>
      <xdr:row>3</xdr:row>
      <xdr:rowOff>20320</xdr:rowOff>
    </xdr:to>
    <xdr:sp macro="" textlink="">
      <xdr:nvSpPr>
        <xdr:cNvPr id="8" name="四角形: 角を丸くする 11">
          <a:extLst>
            <a:ext uri="{FF2B5EF4-FFF2-40B4-BE49-F238E27FC236}">
              <a16:creationId xmlns:a16="http://schemas.microsoft.com/office/drawing/2014/main" id="{D89D6481-16BC-4DE3-B4BA-F12ECFF89BA9}"/>
            </a:ext>
          </a:extLst>
        </xdr:cNvPr>
        <xdr:cNvSpPr/>
      </xdr:nvSpPr>
      <xdr:spPr>
        <a:xfrm>
          <a:off x="9590405" y="61595"/>
          <a:ext cx="5532755" cy="587375"/>
        </a:xfrm>
        <a:prstGeom prst="roundRect">
          <a:avLst/>
        </a:prstGeom>
        <a:solidFill>
          <a:srgbClr val="CCFFCC"/>
        </a:solidFill>
        <a:ln w="28575">
          <a:solidFill>
            <a:srgbClr val="00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ｺﾞｼｯｸM"/>
              <a:ea typeface="HGｺﾞｼｯｸM"/>
            </a:rPr>
            <a:t>保育所・地域型はこの様式を使用してください。</a:t>
          </a:r>
          <a:endParaRPr kumimoji="1" lang="en-US" altLang="ja-JP" sz="1800" b="1">
            <a:solidFill>
              <a:schemeClr val="tx1"/>
            </a:solidFill>
            <a:latin typeface="HGｺﾞｼｯｸM"/>
            <a:ea typeface="HGｺﾞｼｯｸM"/>
          </a:endParaRPr>
        </a:p>
      </xdr:txBody>
    </xdr:sp>
    <xdr:clientData/>
  </xdr:twoCellAnchor>
  <xdr:twoCellAnchor editAs="oneCell">
    <xdr:from>
      <xdr:col>37</xdr:col>
      <xdr:colOff>558165</xdr:colOff>
      <xdr:row>8</xdr:row>
      <xdr:rowOff>87630</xdr:rowOff>
    </xdr:from>
    <xdr:to>
      <xdr:col>46</xdr:col>
      <xdr:colOff>245746</xdr:colOff>
      <xdr:row>15</xdr:row>
      <xdr:rowOff>84910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C9E3E6F-8840-4816-8F05-A53064F31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99" t="44300" r="40746" b="27086"/>
        <a:stretch/>
      </xdr:blipFill>
      <xdr:spPr>
        <a:xfrm>
          <a:off x="9768840" y="1992630"/>
          <a:ext cx="5859781" cy="1597480"/>
        </a:xfrm>
        <a:prstGeom prst="rect">
          <a:avLst/>
        </a:prstGeom>
      </xdr:spPr>
    </xdr:pic>
    <xdr:clientData/>
  </xdr:twoCellAnchor>
  <xdr:twoCellAnchor>
    <xdr:from>
      <xdr:col>11</xdr:col>
      <xdr:colOff>542926</xdr:colOff>
      <xdr:row>27</xdr:row>
      <xdr:rowOff>219075</xdr:rowOff>
    </xdr:from>
    <xdr:to>
      <xdr:col>12</xdr:col>
      <xdr:colOff>609601</xdr:colOff>
      <xdr:row>31</xdr:row>
      <xdr:rowOff>38100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49B5DDE-758D-4714-8839-0662FA8E6F2D}"/>
            </a:ext>
          </a:extLst>
        </xdr:cNvPr>
        <xdr:cNvSpPr/>
      </xdr:nvSpPr>
      <xdr:spPr>
        <a:xfrm>
          <a:off x="7953376" y="6467475"/>
          <a:ext cx="628650" cy="15621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542926</xdr:colOff>
      <xdr:row>27</xdr:row>
      <xdr:rowOff>219075</xdr:rowOff>
    </xdr:from>
    <xdr:to>
      <xdr:col>12</xdr:col>
      <xdr:colOff>609601</xdr:colOff>
      <xdr:row>31</xdr:row>
      <xdr:rowOff>38100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AD734B8-E934-4490-9D9C-33F3D943ED10}"/>
            </a:ext>
          </a:extLst>
        </xdr:cNvPr>
        <xdr:cNvSpPr/>
      </xdr:nvSpPr>
      <xdr:spPr>
        <a:xfrm>
          <a:off x="7953376" y="6467475"/>
          <a:ext cx="628650" cy="15621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5F01-6803-4733-9D41-82EAC3000CB0}">
  <dimension ref="A1:AK36"/>
  <sheetViews>
    <sheetView showGridLines="0" showZeros="0" tabSelected="1" view="pageBreakPreview" zoomScaleSheetLayoutView="100" workbookViewId="0">
      <selection activeCell="I28" sqref="I28"/>
    </sheetView>
  </sheetViews>
  <sheetFormatPr defaultColWidth="9" defaultRowHeight="13.5"/>
  <cols>
    <col min="1" max="1" width="3.25" style="1" bestFit="1" customWidth="1"/>
    <col min="2" max="2" width="14.75" style="2" customWidth="1"/>
    <col min="3" max="3" width="14.125" style="2" customWidth="1"/>
    <col min="4" max="4" width="13.5" style="2" customWidth="1"/>
    <col min="5" max="12" width="7.375" style="3" customWidth="1"/>
    <col min="13" max="14" width="8.125" style="3" customWidth="1"/>
    <col min="15" max="37" width="9" style="1" hidden="1" customWidth="1"/>
    <col min="38" max="16384" width="9" style="1"/>
  </cols>
  <sheetData>
    <row r="1" spans="1:37" ht="14.25" thickBot="1">
      <c r="A1" s="1" t="s">
        <v>15</v>
      </c>
      <c r="AK1" s="4" t="s">
        <v>26</v>
      </c>
    </row>
    <row r="2" spans="1:37" ht="17.25">
      <c r="A2" s="5" t="s">
        <v>21</v>
      </c>
      <c r="K2" s="6" t="s">
        <v>56</v>
      </c>
      <c r="L2" s="7"/>
      <c r="M2" s="8"/>
      <c r="N2" s="9"/>
      <c r="AK2" s="4" t="s">
        <v>27</v>
      </c>
    </row>
    <row r="3" spans="1:37" ht="18" thickBot="1">
      <c r="A3" s="10" t="s">
        <v>57</v>
      </c>
      <c r="K3" s="6" t="s">
        <v>22</v>
      </c>
      <c r="L3" s="11"/>
      <c r="M3" s="12"/>
      <c r="N3" s="13"/>
      <c r="AK3" s="4" t="s">
        <v>28</v>
      </c>
    </row>
    <row r="4" spans="1:37" ht="6.6" customHeight="1">
      <c r="AK4" s="4" t="s">
        <v>29</v>
      </c>
    </row>
    <row r="5" spans="1:37">
      <c r="A5" s="14" t="s">
        <v>0</v>
      </c>
      <c r="B5" s="15" t="s">
        <v>3</v>
      </c>
      <c r="C5" s="15" t="s">
        <v>2</v>
      </c>
      <c r="D5" s="16" t="s">
        <v>20</v>
      </c>
      <c r="E5" s="17" t="s">
        <v>58</v>
      </c>
      <c r="F5" s="17"/>
      <c r="G5" s="17"/>
      <c r="H5" s="17"/>
      <c r="I5" s="17"/>
      <c r="J5" s="17"/>
      <c r="K5" s="17"/>
      <c r="L5" s="17"/>
      <c r="M5" s="18" t="s">
        <v>24</v>
      </c>
      <c r="N5" s="18" t="s">
        <v>23</v>
      </c>
      <c r="AK5" s="4" t="s">
        <v>30</v>
      </c>
    </row>
    <row r="6" spans="1:37" ht="45.6" customHeight="1">
      <c r="A6" s="19"/>
      <c r="B6" s="15"/>
      <c r="C6" s="15"/>
      <c r="D6" s="16"/>
      <c r="E6" s="20" t="s">
        <v>5</v>
      </c>
      <c r="F6" s="20" t="s">
        <v>8</v>
      </c>
      <c r="G6" s="21" t="s">
        <v>19</v>
      </c>
      <c r="H6" s="22" t="s">
        <v>7</v>
      </c>
      <c r="I6" s="22" t="s">
        <v>17</v>
      </c>
      <c r="J6" s="22" t="s">
        <v>18</v>
      </c>
      <c r="K6" s="21" t="s">
        <v>16</v>
      </c>
      <c r="L6" s="23" t="s">
        <v>6</v>
      </c>
      <c r="M6" s="18"/>
      <c r="N6" s="18"/>
      <c r="Q6" s="24" t="s">
        <v>10</v>
      </c>
      <c r="R6" s="4"/>
      <c r="S6" s="24" t="s">
        <v>12</v>
      </c>
      <c r="T6" s="4"/>
      <c r="U6" s="24" t="s">
        <v>14</v>
      </c>
      <c r="V6" s="24"/>
      <c r="W6" s="1" t="s">
        <v>59</v>
      </c>
      <c r="X6" s="24"/>
      <c r="Y6" s="1" t="s">
        <v>60</v>
      </c>
      <c r="Z6" s="24"/>
      <c r="AA6" s="1" t="s">
        <v>61</v>
      </c>
      <c r="AB6" s="24"/>
      <c r="AC6" s="25" t="s">
        <v>5</v>
      </c>
      <c r="AD6" s="25" t="s">
        <v>8</v>
      </c>
      <c r="AE6" s="25" t="s">
        <v>1</v>
      </c>
      <c r="AF6" s="26" t="s">
        <v>7</v>
      </c>
      <c r="AG6" s="27" t="s">
        <v>9</v>
      </c>
      <c r="AH6" s="28" t="s">
        <v>4</v>
      </c>
      <c r="AI6" s="25" t="s">
        <v>16</v>
      </c>
      <c r="AJ6" s="25" t="s">
        <v>6</v>
      </c>
      <c r="AK6" s="24" t="s">
        <v>31</v>
      </c>
    </row>
    <row r="7" spans="1:37" ht="18" customHeight="1">
      <c r="A7" s="29">
        <v>1</v>
      </c>
      <c r="B7" s="30"/>
      <c r="C7" s="31"/>
      <c r="D7" s="32"/>
      <c r="E7" s="33"/>
      <c r="F7" s="33"/>
      <c r="G7" s="33"/>
      <c r="H7" s="33"/>
      <c r="I7" s="33"/>
      <c r="J7" s="33"/>
      <c r="K7" s="33"/>
      <c r="L7" s="33"/>
      <c r="M7" s="34" t="str">
        <f>IFERROR(_xlfn.IFS(C7=$Q$6,Q7,C7=$S$6,S7,C7=$U$6,U7,C7=$W$6,W7,C7=$Y$6,Y7,C7=$AA$6,AA7),"")</f>
        <v/>
      </c>
      <c r="N7" s="34" t="str">
        <f>IFERROR(_xlfn.IFS(C7=$Q$6,R7,C7=$S$6,T7,C7=$U$6,V7,C7=$W$6,X7,C7=$Y$6,Z7,C7=$AA$6,AB7),"")</f>
        <v/>
      </c>
      <c r="O7" s="35" t="s">
        <v>13</v>
      </c>
      <c r="P7" s="4" t="s">
        <v>11</v>
      </c>
      <c r="Q7" s="36" t="str">
        <f>IF(SUM(E7:L7)&gt;=3,$O$7,"")</f>
        <v/>
      </c>
      <c r="R7" s="37" t="str">
        <f t="shared" ref="R7:R26" si="0">IF(AND(SUM(E7:K7)&gt;=3,SUM(L7)&gt;=1),$P$7,"")</f>
        <v/>
      </c>
      <c r="S7" s="37" t="str">
        <f>IF(SUM(E7:L7)&gt;=3,$O$7,"")</f>
        <v/>
      </c>
      <c r="T7" s="37" t="str">
        <f t="shared" ref="T7:T26" si="1">IF(SUM(E7:L7)&gt;=4,$P$7,"")</f>
        <v/>
      </c>
      <c r="U7" s="37" t="str">
        <f>IF(SUM(E7:L7)&gt;=1,$O$7,"")</f>
        <v/>
      </c>
      <c r="V7" s="37" t="str">
        <f t="shared" ref="V7:V26" si="2">IF(SUM(AC7:AJ7)&gt;=1,$P$7,"")</f>
        <v/>
      </c>
      <c r="W7" s="37" t="str">
        <f>IF(SUM(E7:L7)&gt;=3,$O$7,"")</f>
        <v/>
      </c>
      <c r="X7" s="37" t="str">
        <f>IF(SUM(E7:L7)&gt;=4,$P$7,"")</f>
        <v/>
      </c>
      <c r="Y7" s="37" t="str">
        <f>IF(SUM(E7:L7)&gt;=3,$O$7,"")</f>
        <v/>
      </c>
      <c r="Z7" s="37" t="str">
        <f>IF(SUM(E7:L7)&gt;=4,$P$7,"")</f>
        <v/>
      </c>
      <c r="AA7" s="37" t="str">
        <f>IF(SUM(E7:L7)&gt;=3,$O$7,"")</f>
        <v/>
      </c>
      <c r="AB7" s="37" t="str">
        <f>IF(SUM(E7:L7)&gt;=4,$P$7,"")</f>
        <v/>
      </c>
      <c r="AC7" s="36" t="str">
        <f t="shared" ref="AC7:AJ26" si="3">IF($D7=AC$6,E7,"")</f>
        <v/>
      </c>
      <c r="AD7" s="36" t="str">
        <f t="shared" si="3"/>
        <v/>
      </c>
      <c r="AE7" s="36" t="str">
        <f t="shared" si="3"/>
        <v/>
      </c>
      <c r="AF7" s="36" t="str">
        <f t="shared" si="3"/>
        <v/>
      </c>
      <c r="AG7" s="36" t="str">
        <f t="shared" si="3"/>
        <v/>
      </c>
      <c r="AH7" s="36" t="str">
        <f t="shared" si="3"/>
        <v/>
      </c>
      <c r="AI7" s="36" t="str">
        <f t="shared" si="3"/>
        <v/>
      </c>
      <c r="AJ7" s="36" t="str">
        <f t="shared" si="3"/>
        <v/>
      </c>
      <c r="AK7" s="4" t="s">
        <v>32</v>
      </c>
    </row>
    <row r="8" spans="1:37" ht="18" customHeight="1">
      <c r="A8" s="29">
        <v>2</v>
      </c>
      <c r="B8" s="30"/>
      <c r="C8" s="31"/>
      <c r="D8" s="32"/>
      <c r="E8" s="33"/>
      <c r="F8" s="33"/>
      <c r="G8" s="33"/>
      <c r="H8" s="33"/>
      <c r="I8" s="33"/>
      <c r="J8" s="33"/>
      <c r="K8" s="33"/>
      <c r="L8" s="33"/>
      <c r="M8" s="34" t="str">
        <f t="shared" ref="M8:M26" si="4">IFERROR(_xlfn.IFS(C8=$Q$6,Q8,C8=$S$6,S8,C8=$U$6,U8,C8=$W$6,W8,C8=$Y$6,Y8,C8=$AA$6,AA8),"")</f>
        <v/>
      </c>
      <c r="N8" s="34" t="str">
        <f t="shared" ref="N8:N26" si="5">IFERROR(_xlfn.IFS(C8=$Q$6,R8,C8=$S$6,T8,C8=$U$6,V8,C8=$W$6,X8,C8=$Y$6,Z8,C8=$AA$6,AB8),"")</f>
        <v/>
      </c>
      <c r="O8" s="35" t="s">
        <v>10</v>
      </c>
      <c r="P8" s="4"/>
      <c r="Q8" s="36" t="str">
        <f t="shared" ref="Q8:Q26" si="6">IF(SUM(E8:L8)&gt;=3,$O$7,"")</f>
        <v/>
      </c>
      <c r="R8" s="37" t="str">
        <f t="shared" si="0"/>
        <v/>
      </c>
      <c r="S8" s="37" t="str">
        <f t="shared" ref="S8:S26" si="7">IF(SUM(E8:L8)&gt;=3,$O$7,"")</f>
        <v/>
      </c>
      <c r="T8" s="37" t="str">
        <f t="shared" si="1"/>
        <v/>
      </c>
      <c r="U8" s="37" t="str">
        <f t="shared" ref="U8:U26" si="8">IF(SUM(E8:L8)&gt;=1,$O$7,"")</f>
        <v/>
      </c>
      <c r="V8" s="37" t="str">
        <f t="shared" si="2"/>
        <v/>
      </c>
      <c r="W8" s="37" t="str">
        <f t="shared" ref="W8:W25" si="9">IF(SUM(E8:L8)&gt;=3,$O$7,"")</f>
        <v/>
      </c>
      <c r="X8" s="37" t="str">
        <f t="shared" ref="X8:X26" si="10">IF(SUM(E8:L8)&gt;=4,$P$7,"")</f>
        <v/>
      </c>
      <c r="Y8" s="37" t="str">
        <f t="shared" ref="Y8:Y26" si="11">IF(SUM(E8:L8)&gt;=3,$O$7,"")</f>
        <v/>
      </c>
      <c r="Z8" s="37" t="str">
        <f t="shared" ref="Z8:Z26" si="12">IF(SUM(E8:L8)&gt;=4,$P$7,"")</f>
        <v/>
      </c>
      <c r="AA8" s="37" t="str">
        <f t="shared" ref="AA8:AA26" si="13">IF(SUM(E8:L8)&gt;=3,$O$7,"")</f>
        <v/>
      </c>
      <c r="AB8" s="37" t="str">
        <f t="shared" ref="AB8:AB26" si="14">IF(SUM(E8:L8)&gt;=4,$P$7,"")</f>
        <v/>
      </c>
      <c r="AC8" s="36" t="str">
        <f t="shared" si="3"/>
        <v/>
      </c>
      <c r="AD8" s="36" t="str">
        <f t="shared" si="3"/>
        <v/>
      </c>
      <c r="AE8" s="36" t="str">
        <f t="shared" si="3"/>
        <v/>
      </c>
      <c r="AF8" s="36" t="str">
        <f t="shared" si="3"/>
        <v/>
      </c>
      <c r="AG8" s="36" t="str">
        <f t="shared" si="3"/>
        <v/>
      </c>
      <c r="AH8" s="36" t="str">
        <f t="shared" si="3"/>
        <v/>
      </c>
      <c r="AI8" s="36" t="str">
        <f t="shared" si="3"/>
        <v/>
      </c>
      <c r="AJ8" s="36" t="str">
        <f t="shared" si="3"/>
        <v/>
      </c>
      <c r="AK8" s="4" t="s">
        <v>33</v>
      </c>
    </row>
    <row r="9" spans="1:37" ht="18" customHeight="1">
      <c r="A9" s="29">
        <v>3</v>
      </c>
      <c r="B9" s="30"/>
      <c r="C9" s="31"/>
      <c r="D9" s="32"/>
      <c r="E9" s="33"/>
      <c r="F9" s="33"/>
      <c r="G9" s="33"/>
      <c r="H9" s="33"/>
      <c r="I9" s="33"/>
      <c r="J9" s="33"/>
      <c r="K9" s="33"/>
      <c r="L9" s="33"/>
      <c r="M9" s="34" t="str">
        <f t="shared" si="4"/>
        <v/>
      </c>
      <c r="N9" s="34" t="str">
        <f t="shared" si="5"/>
        <v/>
      </c>
      <c r="O9" s="35" t="s">
        <v>12</v>
      </c>
      <c r="P9" s="4"/>
      <c r="Q9" s="36" t="str">
        <f t="shared" si="6"/>
        <v/>
      </c>
      <c r="R9" s="37" t="str">
        <f t="shared" si="0"/>
        <v/>
      </c>
      <c r="S9" s="37" t="str">
        <f t="shared" si="7"/>
        <v/>
      </c>
      <c r="T9" s="37" t="str">
        <f t="shared" si="1"/>
        <v/>
      </c>
      <c r="U9" s="37" t="str">
        <f t="shared" si="8"/>
        <v/>
      </c>
      <c r="V9" s="37" t="str">
        <f t="shared" si="2"/>
        <v/>
      </c>
      <c r="W9" s="37" t="str">
        <f t="shared" si="9"/>
        <v/>
      </c>
      <c r="X9" s="37" t="str">
        <f t="shared" si="10"/>
        <v/>
      </c>
      <c r="Y9" s="37" t="str">
        <f t="shared" si="11"/>
        <v/>
      </c>
      <c r="Z9" s="37" t="str">
        <f t="shared" si="12"/>
        <v/>
      </c>
      <c r="AA9" s="37" t="str">
        <f t="shared" si="13"/>
        <v/>
      </c>
      <c r="AB9" s="37" t="str">
        <f t="shared" si="14"/>
        <v/>
      </c>
      <c r="AC9" s="36" t="str">
        <f t="shared" si="3"/>
        <v/>
      </c>
      <c r="AD9" s="36" t="str">
        <f t="shared" si="3"/>
        <v/>
      </c>
      <c r="AE9" s="36" t="str">
        <f t="shared" si="3"/>
        <v/>
      </c>
      <c r="AF9" s="36" t="str">
        <f t="shared" si="3"/>
        <v/>
      </c>
      <c r="AG9" s="36" t="str">
        <f t="shared" si="3"/>
        <v/>
      </c>
      <c r="AH9" s="36" t="str">
        <f t="shared" si="3"/>
        <v/>
      </c>
      <c r="AI9" s="36" t="str">
        <f t="shared" si="3"/>
        <v/>
      </c>
      <c r="AJ9" s="36" t="str">
        <f t="shared" si="3"/>
        <v/>
      </c>
      <c r="AK9" s="4" t="s">
        <v>34</v>
      </c>
    </row>
    <row r="10" spans="1:37" ht="18" customHeight="1">
      <c r="A10" s="29">
        <v>4</v>
      </c>
      <c r="B10" s="30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4" t="str">
        <f t="shared" si="4"/>
        <v/>
      </c>
      <c r="N10" s="34" t="str">
        <f t="shared" si="5"/>
        <v/>
      </c>
      <c r="O10" s="35" t="s">
        <v>14</v>
      </c>
      <c r="P10" s="4"/>
      <c r="Q10" s="36" t="str">
        <f t="shared" si="6"/>
        <v/>
      </c>
      <c r="R10" s="37" t="str">
        <f t="shared" si="0"/>
        <v/>
      </c>
      <c r="S10" s="37" t="str">
        <f t="shared" si="7"/>
        <v/>
      </c>
      <c r="T10" s="37" t="str">
        <f t="shared" si="1"/>
        <v/>
      </c>
      <c r="U10" s="37" t="str">
        <f t="shared" si="8"/>
        <v/>
      </c>
      <c r="V10" s="37" t="str">
        <f t="shared" si="2"/>
        <v/>
      </c>
      <c r="W10" s="37" t="str">
        <f t="shared" si="9"/>
        <v/>
      </c>
      <c r="X10" s="37" t="str">
        <f t="shared" si="10"/>
        <v/>
      </c>
      <c r="Y10" s="37" t="str">
        <f t="shared" si="11"/>
        <v/>
      </c>
      <c r="Z10" s="37" t="str">
        <f t="shared" si="12"/>
        <v/>
      </c>
      <c r="AA10" s="37" t="str">
        <f t="shared" si="13"/>
        <v/>
      </c>
      <c r="AB10" s="37" t="str">
        <f t="shared" si="14"/>
        <v/>
      </c>
      <c r="AC10" s="36" t="str">
        <f t="shared" si="3"/>
        <v/>
      </c>
      <c r="AD10" s="36" t="str">
        <f t="shared" si="3"/>
        <v/>
      </c>
      <c r="AE10" s="36" t="str">
        <f t="shared" si="3"/>
        <v/>
      </c>
      <c r="AF10" s="36" t="str">
        <f t="shared" si="3"/>
        <v/>
      </c>
      <c r="AG10" s="36" t="str">
        <f t="shared" si="3"/>
        <v/>
      </c>
      <c r="AH10" s="36" t="str">
        <f t="shared" si="3"/>
        <v/>
      </c>
      <c r="AI10" s="36" t="str">
        <f t="shared" si="3"/>
        <v/>
      </c>
      <c r="AJ10" s="36" t="str">
        <f t="shared" si="3"/>
        <v/>
      </c>
      <c r="AK10" s="4" t="s">
        <v>35</v>
      </c>
    </row>
    <row r="11" spans="1:37" ht="18" customHeight="1">
      <c r="A11" s="29">
        <v>5</v>
      </c>
      <c r="B11" s="30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4" t="str">
        <f t="shared" si="4"/>
        <v/>
      </c>
      <c r="N11" s="34" t="str">
        <f t="shared" si="5"/>
        <v/>
      </c>
      <c r="O11" s="1" t="s">
        <v>59</v>
      </c>
      <c r="P11" s="4"/>
      <c r="Q11" s="36" t="str">
        <f t="shared" si="6"/>
        <v/>
      </c>
      <c r="R11" s="37" t="str">
        <f t="shared" si="0"/>
        <v/>
      </c>
      <c r="S11" s="37" t="str">
        <f t="shared" si="7"/>
        <v/>
      </c>
      <c r="T11" s="37" t="str">
        <f t="shared" si="1"/>
        <v/>
      </c>
      <c r="U11" s="37" t="str">
        <f t="shared" si="8"/>
        <v/>
      </c>
      <c r="V11" s="37" t="str">
        <f t="shared" si="2"/>
        <v/>
      </c>
      <c r="W11" s="37" t="str">
        <f t="shared" si="9"/>
        <v/>
      </c>
      <c r="X11" s="37" t="str">
        <f t="shared" si="10"/>
        <v/>
      </c>
      <c r="Y11" s="37" t="str">
        <f t="shared" si="11"/>
        <v/>
      </c>
      <c r="Z11" s="37" t="str">
        <f t="shared" si="12"/>
        <v/>
      </c>
      <c r="AA11" s="37" t="str">
        <f t="shared" si="13"/>
        <v/>
      </c>
      <c r="AB11" s="37" t="str">
        <f t="shared" si="14"/>
        <v/>
      </c>
      <c r="AC11" s="36" t="str">
        <f t="shared" si="3"/>
        <v/>
      </c>
      <c r="AD11" s="36" t="str">
        <f t="shared" si="3"/>
        <v/>
      </c>
      <c r="AE11" s="36" t="str">
        <f t="shared" si="3"/>
        <v/>
      </c>
      <c r="AF11" s="36" t="str">
        <f t="shared" si="3"/>
        <v/>
      </c>
      <c r="AG11" s="36" t="str">
        <f t="shared" si="3"/>
        <v/>
      </c>
      <c r="AH11" s="36" t="str">
        <f t="shared" si="3"/>
        <v/>
      </c>
      <c r="AI11" s="36" t="str">
        <f t="shared" si="3"/>
        <v/>
      </c>
      <c r="AJ11" s="36" t="str">
        <f t="shared" si="3"/>
        <v/>
      </c>
      <c r="AK11" s="4" t="s">
        <v>36</v>
      </c>
    </row>
    <row r="12" spans="1:37" ht="18" customHeight="1">
      <c r="A12" s="29">
        <v>6</v>
      </c>
      <c r="B12" s="30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4" t="str">
        <f t="shared" si="4"/>
        <v/>
      </c>
      <c r="N12" s="34" t="str">
        <f t="shared" si="5"/>
        <v/>
      </c>
      <c r="O12" s="1" t="s">
        <v>60</v>
      </c>
      <c r="P12" s="4"/>
      <c r="Q12" s="36" t="str">
        <f t="shared" si="6"/>
        <v/>
      </c>
      <c r="R12" s="37" t="str">
        <f t="shared" si="0"/>
        <v/>
      </c>
      <c r="S12" s="37" t="str">
        <f t="shared" si="7"/>
        <v/>
      </c>
      <c r="T12" s="37" t="str">
        <f t="shared" si="1"/>
        <v/>
      </c>
      <c r="U12" s="37" t="str">
        <f t="shared" si="8"/>
        <v/>
      </c>
      <c r="V12" s="37" t="str">
        <f t="shared" si="2"/>
        <v/>
      </c>
      <c r="W12" s="37" t="str">
        <f t="shared" si="9"/>
        <v/>
      </c>
      <c r="X12" s="37" t="str">
        <f t="shared" si="10"/>
        <v/>
      </c>
      <c r="Y12" s="37" t="str">
        <f t="shared" si="11"/>
        <v/>
      </c>
      <c r="Z12" s="37" t="str">
        <f t="shared" si="12"/>
        <v/>
      </c>
      <c r="AA12" s="37" t="str">
        <f t="shared" si="13"/>
        <v/>
      </c>
      <c r="AB12" s="37" t="str">
        <f t="shared" si="14"/>
        <v/>
      </c>
      <c r="AC12" s="36" t="str">
        <f t="shared" si="3"/>
        <v/>
      </c>
      <c r="AD12" s="36" t="str">
        <f t="shared" si="3"/>
        <v/>
      </c>
      <c r="AE12" s="36" t="str">
        <f t="shared" si="3"/>
        <v/>
      </c>
      <c r="AF12" s="36" t="str">
        <f t="shared" si="3"/>
        <v/>
      </c>
      <c r="AG12" s="36" t="str">
        <f t="shared" si="3"/>
        <v/>
      </c>
      <c r="AH12" s="36" t="str">
        <f t="shared" si="3"/>
        <v/>
      </c>
      <c r="AI12" s="36" t="str">
        <f t="shared" si="3"/>
        <v/>
      </c>
      <c r="AJ12" s="36" t="str">
        <f t="shared" si="3"/>
        <v/>
      </c>
      <c r="AK12" s="4" t="s">
        <v>37</v>
      </c>
    </row>
    <row r="13" spans="1:37" ht="18" customHeight="1">
      <c r="A13" s="29">
        <v>7</v>
      </c>
      <c r="B13" s="30"/>
      <c r="C13" s="31"/>
      <c r="D13" s="32"/>
      <c r="E13" s="33"/>
      <c r="F13" s="33"/>
      <c r="G13" s="33"/>
      <c r="H13" s="33"/>
      <c r="I13" s="33"/>
      <c r="J13" s="33"/>
      <c r="K13" s="33"/>
      <c r="L13" s="33"/>
      <c r="M13" s="34" t="str">
        <f t="shared" si="4"/>
        <v/>
      </c>
      <c r="N13" s="34" t="str">
        <f t="shared" si="5"/>
        <v/>
      </c>
      <c r="O13" s="1" t="s">
        <v>61</v>
      </c>
      <c r="P13" s="4"/>
      <c r="Q13" s="36" t="str">
        <f t="shared" si="6"/>
        <v/>
      </c>
      <c r="R13" s="37" t="str">
        <f t="shared" si="0"/>
        <v/>
      </c>
      <c r="S13" s="37" t="str">
        <f t="shared" si="7"/>
        <v/>
      </c>
      <c r="T13" s="37" t="str">
        <f t="shared" si="1"/>
        <v/>
      </c>
      <c r="U13" s="37" t="str">
        <f t="shared" si="8"/>
        <v/>
      </c>
      <c r="V13" s="37" t="str">
        <f t="shared" si="2"/>
        <v/>
      </c>
      <c r="W13" s="37" t="str">
        <f t="shared" si="9"/>
        <v/>
      </c>
      <c r="X13" s="37" t="str">
        <f t="shared" si="10"/>
        <v/>
      </c>
      <c r="Y13" s="37" t="str">
        <f t="shared" si="11"/>
        <v/>
      </c>
      <c r="Z13" s="37" t="str">
        <f t="shared" si="12"/>
        <v/>
      </c>
      <c r="AA13" s="37" t="str">
        <f t="shared" si="13"/>
        <v/>
      </c>
      <c r="AB13" s="37" t="str">
        <f t="shared" si="14"/>
        <v/>
      </c>
      <c r="AC13" s="36" t="str">
        <f t="shared" si="3"/>
        <v/>
      </c>
      <c r="AD13" s="36" t="str">
        <f t="shared" si="3"/>
        <v/>
      </c>
      <c r="AE13" s="36" t="str">
        <f t="shared" si="3"/>
        <v/>
      </c>
      <c r="AF13" s="36" t="str">
        <f t="shared" si="3"/>
        <v/>
      </c>
      <c r="AG13" s="36" t="str">
        <f t="shared" si="3"/>
        <v/>
      </c>
      <c r="AH13" s="36" t="str">
        <f t="shared" si="3"/>
        <v/>
      </c>
      <c r="AI13" s="36" t="str">
        <f t="shared" si="3"/>
        <v/>
      </c>
      <c r="AJ13" s="36" t="str">
        <f t="shared" si="3"/>
        <v/>
      </c>
      <c r="AK13" s="4" t="s">
        <v>38</v>
      </c>
    </row>
    <row r="14" spans="1:37" ht="18" customHeight="1">
      <c r="A14" s="29">
        <v>8</v>
      </c>
      <c r="B14" s="30"/>
      <c r="C14" s="31"/>
      <c r="D14" s="32"/>
      <c r="E14" s="33"/>
      <c r="F14" s="33"/>
      <c r="G14" s="33"/>
      <c r="H14" s="33"/>
      <c r="I14" s="33"/>
      <c r="J14" s="33"/>
      <c r="K14" s="33"/>
      <c r="L14" s="33"/>
      <c r="M14" s="34" t="str">
        <f t="shared" si="4"/>
        <v/>
      </c>
      <c r="N14" s="34" t="str">
        <f t="shared" si="5"/>
        <v/>
      </c>
      <c r="P14" s="4"/>
      <c r="Q14" s="36" t="str">
        <f t="shared" si="6"/>
        <v/>
      </c>
      <c r="R14" s="37" t="str">
        <f t="shared" si="0"/>
        <v/>
      </c>
      <c r="S14" s="37" t="str">
        <f t="shared" si="7"/>
        <v/>
      </c>
      <c r="T14" s="37" t="str">
        <f t="shared" si="1"/>
        <v/>
      </c>
      <c r="U14" s="37" t="str">
        <f t="shared" si="8"/>
        <v/>
      </c>
      <c r="V14" s="37" t="str">
        <f t="shared" si="2"/>
        <v/>
      </c>
      <c r="W14" s="37" t="str">
        <f t="shared" si="9"/>
        <v/>
      </c>
      <c r="X14" s="37" t="str">
        <f t="shared" si="10"/>
        <v/>
      </c>
      <c r="Y14" s="37" t="str">
        <f t="shared" si="11"/>
        <v/>
      </c>
      <c r="Z14" s="37" t="str">
        <f t="shared" si="12"/>
        <v/>
      </c>
      <c r="AA14" s="37" t="str">
        <f t="shared" si="13"/>
        <v/>
      </c>
      <c r="AB14" s="37" t="str">
        <f t="shared" si="14"/>
        <v/>
      </c>
      <c r="AC14" s="36" t="str">
        <f t="shared" si="3"/>
        <v/>
      </c>
      <c r="AD14" s="36" t="str">
        <f t="shared" si="3"/>
        <v/>
      </c>
      <c r="AE14" s="36" t="str">
        <f t="shared" si="3"/>
        <v/>
      </c>
      <c r="AF14" s="36" t="str">
        <f t="shared" si="3"/>
        <v/>
      </c>
      <c r="AG14" s="36" t="str">
        <f t="shared" si="3"/>
        <v/>
      </c>
      <c r="AH14" s="36" t="str">
        <f t="shared" si="3"/>
        <v/>
      </c>
      <c r="AI14" s="36" t="str">
        <f t="shared" si="3"/>
        <v/>
      </c>
      <c r="AJ14" s="36" t="str">
        <f t="shared" si="3"/>
        <v/>
      </c>
      <c r="AK14" s="4" t="s">
        <v>39</v>
      </c>
    </row>
    <row r="15" spans="1:37" ht="18" customHeight="1">
      <c r="A15" s="29">
        <v>9</v>
      </c>
      <c r="B15" s="30"/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4" t="str">
        <f t="shared" si="4"/>
        <v/>
      </c>
      <c r="N15" s="34" t="str">
        <f t="shared" si="5"/>
        <v/>
      </c>
      <c r="P15" s="4"/>
      <c r="Q15" s="36" t="str">
        <f t="shared" si="6"/>
        <v/>
      </c>
      <c r="R15" s="37" t="str">
        <f t="shared" si="0"/>
        <v/>
      </c>
      <c r="S15" s="37" t="str">
        <f t="shared" si="7"/>
        <v/>
      </c>
      <c r="T15" s="37" t="str">
        <f t="shared" si="1"/>
        <v/>
      </c>
      <c r="U15" s="37" t="str">
        <f t="shared" si="8"/>
        <v/>
      </c>
      <c r="V15" s="37" t="str">
        <f t="shared" si="2"/>
        <v/>
      </c>
      <c r="W15" s="37" t="str">
        <f t="shared" si="9"/>
        <v/>
      </c>
      <c r="X15" s="37" t="str">
        <f t="shared" si="10"/>
        <v/>
      </c>
      <c r="Y15" s="37" t="str">
        <f t="shared" si="11"/>
        <v/>
      </c>
      <c r="Z15" s="37" t="str">
        <f t="shared" si="12"/>
        <v/>
      </c>
      <c r="AA15" s="37" t="str">
        <f t="shared" si="13"/>
        <v/>
      </c>
      <c r="AB15" s="37" t="str">
        <f t="shared" si="14"/>
        <v/>
      </c>
      <c r="AC15" s="36" t="str">
        <f t="shared" si="3"/>
        <v/>
      </c>
      <c r="AD15" s="36" t="str">
        <f t="shared" si="3"/>
        <v/>
      </c>
      <c r="AE15" s="36" t="str">
        <f t="shared" si="3"/>
        <v/>
      </c>
      <c r="AF15" s="36" t="str">
        <f t="shared" si="3"/>
        <v/>
      </c>
      <c r="AG15" s="36" t="str">
        <f t="shared" si="3"/>
        <v/>
      </c>
      <c r="AH15" s="36" t="str">
        <f t="shared" si="3"/>
        <v/>
      </c>
      <c r="AI15" s="36" t="str">
        <f t="shared" si="3"/>
        <v/>
      </c>
      <c r="AJ15" s="36" t="str">
        <f t="shared" si="3"/>
        <v/>
      </c>
      <c r="AK15" s="4" t="s">
        <v>40</v>
      </c>
    </row>
    <row r="16" spans="1:37" ht="18" customHeight="1">
      <c r="A16" s="29">
        <v>10</v>
      </c>
      <c r="B16" s="30"/>
      <c r="C16" s="31"/>
      <c r="D16" s="32"/>
      <c r="E16" s="33"/>
      <c r="F16" s="33"/>
      <c r="G16" s="33"/>
      <c r="H16" s="33"/>
      <c r="I16" s="33"/>
      <c r="J16" s="33"/>
      <c r="K16" s="33"/>
      <c r="L16" s="33"/>
      <c r="M16" s="34" t="str">
        <f t="shared" si="4"/>
        <v/>
      </c>
      <c r="N16" s="34" t="str">
        <f t="shared" si="5"/>
        <v/>
      </c>
      <c r="P16" s="4"/>
      <c r="Q16" s="36" t="str">
        <f t="shared" si="6"/>
        <v/>
      </c>
      <c r="R16" s="37" t="str">
        <f t="shared" si="0"/>
        <v/>
      </c>
      <c r="S16" s="37" t="str">
        <f t="shared" si="7"/>
        <v/>
      </c>
      <c r="T16" s="37" t="str">
        <f t="shared" si="1"/>
        <v/>
      </c>
      <c r="U16" s="37" t="str">
        <f t="shared" si="8"/>
        <v/>
      </c>
      <c r="V16" s="37" t="str">
        <f t="shared" si="2"/>
        <v/>
      </c>
      <c r="W16" s="37" t="str">
        <f t="shared" si="9"/>
        <v/>
      </c>
      <c r="X16" s="37" t="str">
        <f t="shared" si="10"/>
        <v/>
      </c>
      <c r="Y16" s="37" t="str">
        <f t="shared" si="11"/>
        <v/>
      </c>
      <c r="Z16" s="37" t="str">
        <f t="shared" si="12"/>
        <v/>
      </c>
      <c r="AA16" s="37" t="str">
        <f t="shared" si="13"/>
        <v/>
      </c>
      <c r="AB16" s="37" t="str">
        <f t="shared" si="14"/>
        <v/>
      </c>
      <c r="AC16" s="36" t="str">
        <f t="shared" si="3"/>
        <v/>
      </c>
      <c r="AD16" s="36" t="str">
        <f t="shared" si="3"/>
        <v/>
      </c>
      <c r="AE16" s="36" t="str">
        <f t="shared" si="3"/>
        <v/>
      </c>
      <c r="AF16" s="36" t="str">
        <f t="shared" si="3"/>
        <v/>
      </c>
      <c r="AG16" s="36" t="str">
        <f t="shared" si="3"/>
        <v/>
      </c>
      <c r="AH16" s="36" t="str">
        <f t="shared" si="3"/>
        <v/>
      </c>
      <c r="AI16" s="36" t="str">
        <f t="shared" si="3"/>
        <v/>
      </c>
      <c r="AJ16" s="36" t="str">
        <f t="shared" si="3"/>
        <v/>
      </c>
      <c r="AK16" s="4" t="s">
        <v>41</v>
      </c>
    </row>
    <row r="17" spans="1:37" ht="18" customHeight="1">
      <c r="A17" s="29">
        <v>11</v>
      </c>
      <c r="B17" s="30"/>
      <c r="C17" s="31"/>
      <c r="D17" s="32"/>
      <c r="E17" s="33"/>
      <c r="F17" s="33"/>
      <c r="G17" s="33"/>
      <c r="H17" s="33"/>
      <c r="I17" s="33"/>
      <c r="J17" s="33"/>
      <c r="K17" s="33"/>
      <c r="L17" s="33"/>
      <c r="M17" s="34" t="str">
        <f t="shared" si="4"/>
        <v/>
      </c>
      <c r="N17" s="34" t="str">
        <f t="shared" si="5"/>
        <v/>
      </c>
      <c r="P17" s="4"/>
      <c r="Q17" s="36" t="str">
        <f t="shared" si="6"/>
        <v/>
      </c>
      <c r="R17" s="37" t="str">
        <f t="shared" si="0"/>
        <v/>
      </c>
      <c r="S17" s="37" t="str">
        <f t="shared" si="7"/>
        <v/>
      </c>
      <c r="T17" s="37" t="str">
        <f t="shared" si="1"/>
        <v/>
      </c>
      <c r="U17" s="37" t="str">
        <f t="shared" si="8"/>
        <v/>
      </c>
      <c r="V17" s="37" t="str">
        <f t="shared" si="2"/>
        <v/>
      </c>
      <c r="W17" s="37" t="str">
        <f t="shared" si="9"/>
        <v/>
      </c>
      <c r="X17" s="37" t="str">
        <f t="shared" si="10"/>
        <v/>
      </c>
      <c r="Y17" s="37" t="str">
        <f t="shared" si="11"/>
        <v/>
      </c>
      <c r="Z17" s="37" t="str">
        <f t="shared" si="12"/>
        <v/>
      </c>
      <c r="AA17" s="37" t="str">
        <f t="shared" si="13"/>
        <v/>
      </c>
      <c r="AB17" s="37" t="str">
        <f t="shared" si="14"/>
        <v/>
      </c>
      <c r="AC17" s="36" t="str">
        <f t="shared" si="3"/>
        <v/>
      </c>
      <c r="AD17" s="36" t="str">
        <f t="shared" si="3"/>
        <v/>
      </c>
      <c r="AE17" s="36" t="str">
        <f t="shared" si="3"/>
        <v/>
      </c>
      <c r="AF17" s="36" t="str">
        <f t="shared" si="3"/>
        <v/>
      </c>
      <c r="AG17" s="36" t="str">
        <f t="shared" si="3"/>
        <v/>
      </c>
      <c r="AH17" s="36" t="str">
        <f t="shared" si="3"/>
        <v/>
      </c>
      <c r="AI17" s="36" t="str">
        <f t="shared" si="3"/>
        <v/>
      </c>
      <c r="AJ17" s="36" t="str">
        <f t="shared" si="3"/>
        <v/>
      </c>
      <c r="AK17" s="4" t="s">
        <v>42</v>
      </c>
    </row>
    <row r="18" spans="1:37" ht="18" customHeight="1">
      <c r="A18" s="29">
        <v>12</v>
      </c>
      <c r="B18" s="30"/>
      <c r="C18" s="31"/>
      <c r="D18" s="32"/>
      <c r="E18" s="33"/>
      <c r="F18" s="33"/>
      <c r="G18" s="33"/>
      <c r="H18" s="33"/>
      <c r="I18" s="33"/>
      <c r="J18" s="33"/>
      <c r="K18" s="33"/>
      <c r="L18" s="33"/>
      <c r="M18" s="34" t="str">
        <f t="shared" si="4"/>
        <v/>
      </c>
      <c r="N18" s="34" t="str">
        <f t="shared" si="5"/>
        <v/>
      </c>
      <c r="P18" s="4"/>
      <c r="Q18" s="36" t="str">
        <f t="shared" si="6"/>
        <v/>
      </c>
      <c r="R18" s="37" t="str">
        <f t="shared" si="0"/>
        <v/>
      </c>
      <c r="S18" s="37" t="str">
        <f t="shared" si="7"/>
        <v/>
      </c>
      <c r="T18" s="37" t="str">
        <f t="shared" si="1"/>
        <v/>
      </c>
      <c r="U18" s="37" t="str">
        <f t="shared" si="8"/>
        <v/>
      </c>
      <c r="V18" s="37" t="str">
        <f t="shared" si="2"/>
        <v/>
      </c>
      <c r="W18" s="37" t="str">
        <f t="shared" si="9"/>
        <v/>
      </c>
      <c r="X18" s="37" t="str">
        <f t="shared" si="10"/>
        <v/>
      </c>
      <c r="Y18" s="37" t="str">
        <f t="shared" si="11"/>
        <v/>
      </c>
      <c r="Z18" s="37" t="str">
        <f t="shared" si="12"/>
        <v/>
      </c>
      <c r="AA18" s="37" t="str">
        <f t="shared" si="13"/>
        <v/>
      </c>
      <c r="AB18" s="37" t="str">
        <f t="shared" si="14"/>
        <v/>
      </c>
      <c r="AC18" s="36" t="str">
        <f t="shared" si="3"/>
        <v/>
      </c>
      <c r="AD18" s="36" t="str">
        <f t="shared" si="3"/>
        <v/>
      </c>
      <c r="AE18" s="36" t="str">
        <f t="shared" si="3"/>
        <v/>
      </c>
      <c r="AF18" s="36" t="str">
        <f t="shared" si="3"/>
        <v/>
      </c>
      <c r="AG18" s="36" t="str">
        <f t="shared" si="3"/>
        <v/>
      </c>
      <c r="AH18" s="36" t="str">
        <f t="shared" si="3"/>
        <v/>
      </c>
      <c r="AI18" s="36" t="str">
        <f t="shared" si="3"/>
        <v/>
      </c>
      <c r="AJ18" s="36" t="str">
        <f t="shared" si="3"/>
        <v/>
      </c>
      <c r="AK18" s="4" t="s">
        <v>43</v>
      </c>
    </row>
    <row r="19" spans="1:37" ht="18" customHeight="1">
      <c r="A19" s="29">
        <v>13</v>
      </c>
      <c r="B19" s="30"/>
      <c r="C19" s="31"/>
      <c r="D19" s="32"/>
      <c r="E19" s="33"/>
      <c r="F19" s="33"/>
      <c r="G19" s="33"/>
      <c r="H19" s="33"/>
      <c r="I19" s="33"/>
      <c r="J19" s="33"/>
      <c r="K19" s="33"/>
      <c r="L19" s="33"/>
      <c r="M19" s="34" t="str">
        <f t="shared" si="4"/>
        <v/>
      </c>
      <c r="N19" s="34" t="str">
        <f t="shared" si="5"/>
        <v/>
      </c>
      <c r="O19" s="28" t="s">
        <v>5</v>
      </c>
      <c r="P19" s="4"/>
      <c r="Q19" s="36" t="str">
        <f t="shared" si="6"/>
        <v/>
      </c>
      <c r="R19" s="37" t="str">
        <f t="shared" si="0"/>
        <v/>
      </c>
      <c r="S19" s="37" t="str">
        <f t="shared" si="7"/>
        <v/>
      </c>
      <c r="T19" s="37" t="str">
        <f t="shared" si="1"/>
        <v/>
      </c>
      <c r="U19" s="37" t="str">
        <f t="shared" si="8"/>
        <v/>
      </c>
      <c r="V19" s="37" t="str">
        <f t="shared" si="2"/>
        <v/>
      </c>
      <c r="W19" s="37" t="str">
        <f t="shared" si="9"/>
        <v/>
      </c>
      <c r="X19" s="37" t="str">
        <f t="shared" si="10"/>
        <v/>
      </c>
      <c r="Y19" s="37" t="str">
        <f t="shared" si="11"/>
        <v/>
      </c>
      <c r="Z19" s="37" t="str">
        <f t="shared" si="12"/>
        <v/>
      </c>
      <c r="AA19" s="37" t="str">
        <f t="shared" si="13"/>
        <v/>
      </c>
      <c r="AB19" s="37" t="str">
        <f t="shared" si="14"/>
        <v/>
      </c>
      <c r="AC19" s="36" t="str">
        <f t="shared" si="3"/>
        <v/>
      </c>
      <c r="AD19" s="36" t="str">
        <f t="shared" si="3"/>
        <v/>
      </c>
      <c r="AE19" s="36" t="str">
        <f t="shared" si="3"/>
        <v/>
      </c>
      <c r="AF19" s="36" t="str">
        <f t="shared" si="3"/>
        <v/>
      </c>
      <c r="AG19" s="36" t="str">
        <f t="shared" si="3"/>
        <v/>
      </c>
      <c r="AH19" s="36" t="str">
        <f t="shared" si="3"/>
        <v/>
      </c>
      <c r="AI19" s="36" t="str">
        <f t="shared" si="3"/>
        <v/>
      </c>
      <c r="AJ19" s="36" t="str">
        <f t="shared" si="3"/>
        <v/>
      </c>
      <c r="AK19" s="4" t="s">
        <v>44</v>
      </c>
    </row>
    <row r="20" spans="1:37" ht="18" customHeight="1">
      <c r="A20" s="29">
        <v>14</v>
      </c>
      <c r="B20" s="30"/>
      <c r="C20" s="31"/>
      <c r="D20" s="32"/>
      <c r="E20" s="33"/>
      <c r="F20" s="33"/>
      <c r="G20" s="33"/>
      <c r="H20" s="33"/>
      <c r="I20" s="33"/>
      <c r="J20" s="33"/>
      <c r="K20" s="33"/>
      <c r="L20" s="33"/>
      <c r="M20" s="34" t="str">
        <f t="shared" si="4"/>
        <v/>
      </c>
      <c r="N20" s="34" t="str">
        <f t="shared" si="5"/>
        <v/>
      </c>
      <c r="O20" s="28" t="s">
        <v>8</v>
      </c>
      <c r="P20" s="4"/>
      <c r="Q20" s="36" t="str">
        <f t="shared" si="6"/>
        <v/>
      </c>
      <c r="R20" s="37" t="str">
        <f t="shared" si="0"/>
        <v/>
      </c>
      <c r="S20" s="37" t="str">
        <f t="shared" si="7"/>
        <v/>
      </c>
      <c r="T20" s="37" t="str">
        <f t="shared" si="1"/>
        <v/>
      </c>
      <c r="U20" s="37" t="str">
        <f t="shared" si="8"/>
        <v/>
      </c>
      <c r="V20" s="37" t="str">
        <f t="shared" si="2"/>
        <v/>
      </c>
      <c r="W20" s="37" t="str">
        <f t="shared" si="9"/>
        <v/>
      </c>
      <c r="X20" s="37" t="str">
        <f t="shared" si="10"/>
        <v/>
      </c>
      <c r="Y20" s="37" t="str">
        <f t="shared" si="11"/>
        <v/>
      </c>
      <c r="Z20" s="37" t="str">
        <f t="shared" si="12"/>
        <v/>
      </c>
      <c r="AA20" s="37" t="str">
        <f t="shared" si="13"/>
        <v/>
      </c>
      <c r="AB20" s="37" t="str">
        <f t="shared" si="14"/>
        <v/>
      </c>
      <c r="AC20" s="36" t="str">
        <f t="shared" si="3"/>
        <v/>
      </c>
      <c r="AD20" s="36" t="str">
        <f t="shared" si="3"/>
        <v/>
      </c>
      <c r="AE20" s="36" t="str">
        <f t="shared" si="3"/>
        <v/>
      </c>
      <c r="AF20" s="36" t="str">
        <f t="shared" si="3"/>
        <v/>
      </c>
      <c r="AG20" s="36" t="str">
        <f t="shared" si="3"/>
        <v/>
      </c>
      <c r="AH20" s="36" t="str">
        <f t="shared" si="3"/>
        <v/>
      </c>
      <c r="AI20" s="36" t="str">
        <f t="shared" si="3"/>
        <v/>
      </c>
      <c r="AJ20" s="36" t="str">
        <f t="shared" si="3"/>
        <v/>
      </c>
      <c r="AK20" s="4" t="s">
        <v>45</v>
      </c>
    </row>
    <row r="21" spans="1:37" ht="18" customHeight="1">
      <c r="A21" s="29">
        <v>15</v>
      </c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4" t="str">
        <f t="shared" si="4"/>
        <v/>
      </c>
      <c r="N21" s="34" t="str">
        <f t="shared" si="5"/>
        <v/>
      </c>
      <c r="O21" s="28" t="s">
        <v>1</v>
      </c>
      <c r="P21" s="4"/>
      <c r="Q21" s="36" t="str">
        <f t="shared" si="6"/>
        <v/>
      </c>
      <c r="R21" s="37" t="str">
        <f t="shared" si="0"/>
        <v/>
      </c>
      <c r="S21" s="37" t="str">
        <f t="shared" si="7"/>
        <v/>
      </c>
      <c r="T21" s="37" t="str">
        <f t="shared" si="1"/>
        <v/>
      </c>
      <c r="U21" s="37" t="str">
        <f t="shared" si="8"/>
        <v/>
      </c>
      <c r="V21" s="37" t="str">
        <f t="shared" si="2"/>
        <v/>
      </c>
      <c r="W21" s="37" t="str">
        <f t="shared" si="9"/>
        <v/>
      </c>
      <c r="X21" s="37" t="str">
        <f t="shared" si="10"/>
        <v/>
      </c>
      <c r="Y21" s="37" t="str">
        <f t="shared" si="11"/>
        <v/>
      </c>
      <c r="Z21" s="37" t="str">
        <f t="shared" si="12"/>
        <v/>
      </c>
      <c r="AA21" s="37" t="str">
        <f t="shared" si="13"/>
        <v/>
      </c>
      <c r="AB21" s="37" t="str">
        <f t="shared" si="14"/>
        <v/>
      </c>
      <c r="AC21" s="36" t="str">
        <f t="shared" si="3"/>
        <v/>
      </c>
      <c r="AD21" s="36" t="str">
        <f t="shared" si="3"/>
        <v/>
      </c>
      <c r="AE21" s="36" t="str">
        <f t="shared" si="3"/>
        <v/>
      </c>
      <c r="AF21" s="36" t="str">
        <f t="shared" si="3"/>
        <v/>
      </c>
      <c r="AG21" s="36" t="str">
        <f t="shared" si="3"/>
        <v/>
      </c>
      <c r="AH21" s="36" t="str">
        <f t="shared" si="3"/>
        <v/>
      </c>
      <c r="AI21" s="36" t="str">
        <f t="shared" si="3"/>
        <v/>
      </c>
      <c r="AJ21" s="36" t="str">
        <f t="shared" si="3"/>
        <v/>
      </c>
      <c r="AK21" s="4" t="s">
        <v>46</v>
      </c>
    </row>
    <row r="22" spans="1:37" ht="18" customHeight="1">
      <c r="A22" s="29">
        <v>16</v>
      </c>
      <c r="B22" s="30"/>
      <c r="C22" s="31"/>
      <c r="D22" s="32"/>
      <c r="E22" s="33"/>
      <c r="F22" s="33"/>
      <c r="G22" s="33"/>
      <c r="H22" s="33"/>
      <c r="I22" s="33"/>
      <c r="J22" s="33"/>
      <c r="K22" s="33"/>
      <c r="L22" s="33"/>
      <c r="M22" s="34" t="str">
        <f t="shared" si="4"/>
        <v/>
      </c>
      <c r="N22" s="34" t="str">
        <f t="shared" si="5"/>
        <v/>
      </c>
      <c r="O22" s="28" t="s">
        <v>7</v>
      </c>
      <c r="P22" s="4"/>
      <c r="Q22" s="36" t="str">
        <f t="shared" si="6"/>
        <v/>
      </c>
      <c r="R22" s="37" t="str">
        <f t="shared" si="0"/>
        <v/>
      </c>
      <c r="S22" s="37" t="str">
        <f t="shared" si="7"/>
        <v/>
      </c>
      <c r="T22" s="37" t="str">
        <f t="shared" si="1"/>
        <v/>
      </c>
      <c r="U22" s="37" t="str">
        <f t="shared" si="8"/>
        <v/>
      </c>
      <c r="V22" s="37" t="str">
        <f t="shared" si="2"/>
        <v/>
      </c>
      <c r="W22" s="37" t="str">
        <f t="shared" si="9"/>
        <v/>
      </c>
      <c r="X22" s="37" t="str">
        <f t="shared" si="10"/>
        <v/>
      </c>
      <c r="Y22" s="37" t="str">
        <f t="shared" si="11"/>
        <v/>
      </c>
      <c r="Z22" s="37" t="str">
        <f t="shared" si="12"/>
        <v/>
      </c>
      <c r="AA22" s="37" t="str">
        <f t="shared" si="13"/>
        <v/>
      </c>
      <c r="AB22" s="37" t="str">
        <f t="shared" si="14"/>
        <v/>
      </c>
      <c r="AC22" s="36" t="str">
        <f t="shared" si="3"/>
        <v/>
      </c>
      <c r="AD22" s="36" t="str">
        <f t="shared" si="3"/>
        <v/>
      </c>
      <c r="AE22" s="36" t="str">
        <f t="shared" si="3"/>
        <v/>
      </c>
      <c r="AF22" s="36" t="str">
        <f t="shared" si="3"/>
        <v/>
      </c>
      <c r="AG22" s="36" t="str">
        <f t="shared" si="3"/>
        <v/>
      </c>
      <c r="AH22" s="36" t="str">
        <f t="shared" si="3"/>
        <v/>
      </c>
      <c r="AI22" s="36" t="str">
        <f t="shared" si="3"/>
        <v/>
      </c>
      <c r="AJ22" s="36" t="str">
        <f t="shared" si="3"/>
        <v/>
      </c>
      <c r="AK22" s="4" t="s">
        <v>47</v>
      </c>
    </row>
    <row r="23" spans="1:37" ht="18" customHeight="1">
      <c r="A23" s="29">
        <v>17</v>
      </c>
      <c r="B23" s="30"/>
      <c r="C23" s="31"/>
      <c r="D23" s="32"/>
      <c r="E23" s="33"/>
      <c r="F23" s="33"/>
      <c r="G23" s="33"/>
      <c r="H23" s="33"/>
      <c r="I23" s="33"/>
      <c r="J23" s="33"/>
      <c r="K23" s="33"/>
      <c r="L23" s="33"/>
      <c r="M23" s="34" t="str">
        <f t="shared" si="4"/>
        <v/>
      </c>
      <c r="N23" s="34" t="str">
        <f t="shared" si="5"/>
        <v/>
      </c>
      <c r="O23" s="28" t="s">
        <v>9</v>
      </c>
      <c r="P23" s="4"/>
      <c r="Q23" s="36" t="str">
        <f t="shared" si="6"/>
        <v/>
      </c>
      <c r="R23" s="37" t="str">
        <f t="shared" si="0"/>
        <v/>
      </c>
      <c r="S23" s="37" t="str">
        <f t="shared" si="7"/>
        <v/>
      </c>
      <c r="T23" s="37" t="str">
        <f t="shared" si="1"/>
        <v/>
      </c>
      <c r="U23" s="37" t="str">
        <f t="shared" si="8"/>
        <v/>
      </c>
      <c r="V23" s="37" t="str">
        <f t="shared" si="2"/>
        <v/>
      </c>
      <c r="W23" s="37" t="str">
        <f t="shared" si="9"/>
        <v/>
      </c>
      <c r="X23" s="37" t="str">
        <f t="shared" si="10"/>
        <v/>
      </c>
      <c r="Y23" s="37" t="str">
        <f t="shared" si="11"/>
        <v/>
      </c>
      <c r="Z23" s="37" t="str">
        <f t="shared" si="12"/>
        <v/>
      </c>
      <c r="AA23" s="37" t="str">
        <f t="shared" si="13"/>
        <v/>
      </c>
      <c r="AB23" s="37" t="str">
        <f t="shared" si="14"/>
        <v/>
      </c>
      <c r="AC23" s="36" t="str">
        <f t="shared" si="3"/>
        <v/>
      </c>
      <c r="AD23" s="36" t="str">
        <f t="shared" si="3"/>
        <v/>
      </c>
      <c r="AE23" s="36" t="str">
        <f t="shared" si="3"/>
        <v/>
      </c>
      <c r="AF23" s="36" t="str">
        <f t="shared" si="3"/>
        <v/>
      </c>
      <c r="AG23" s="36" t="str">
        <f t="shared" si="3"/>
        <v/>
      </c>
      <c r="AH23" s="36" t="str">
        <f t="shared" si="3"/>
        <v/>
      </c>
      <c r="AI23" s="36" t="str">
        <f t="shared" si="3"/>
        <v/>
      </c>
      <c r="AJ23" s="36" t="str">
        <f t="shared" si="3"/>
        <v/>
      </c>
      <c r="AK23" s="4" t="s">
        <v>48</v>
      </c>
    </row>
    <row r="24" spans="1:37" ht="18" customHeight="1">
      <c r="A24" s="29">
        <v>18</v>
      </c>
      <c r="B24" s="30"/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4" t="str">
        <f t="shared" si="4"/>
        <v/>
      </c>
      <c r="N24" s="34" t="str">
        <f t="shared" si="5"/>
        <v/>
      </c>
      <c r="O24" s="28" t="s">
        <v>4</v>
      </c>
      <c r="P24" s="4"/>
      <c r="Q24" s="36" t="str">
        <f t="shared" si="6"/>
        <v/>
      </c>
      <c r="R24" s="37" t="str">
        <f t="shared" si="0"/>
        <v/>
      </c>
      <c r="S24" s="37" t="str">
        <f t="shared" si="7"/>
        <v/>
      </c>
      <c r="T24" s="37" t="str">
        <f t="shared" si="1"/>
        <v/>
      </c>
      <c r="U24" s="37" t="str">
        <f t="shared" si="8"/>
        <v/>
      </c>
      <c r="V24" s="37" t="str">
        <f t="shared" si="2"/>
        <v/>
      </c>
      <c r="W24" s="37" t="str">
        <f t="shared" si="9"/>
        <v/>
      </c>
      <c r="X24" s="37" t="str">
        <f t="shared" si="10"/>
        <v/>
      </c>
      <c r="Y24" s="37" t="str">
        <f t="shared" si="11"/>
        <v/>
      </c>
      <c r="Z24" s="37" t="str">
        <f t="shared" si="12"/>
        <v/>
      </c>
      <c r="AA24" s="37" t="str">
        <f t="shared" si="13"/>
        <v/>
      </c>
      <c r="AB24" s="37" t="str">
        <f t="shared" si="14"/>
        <v/>
      </c>
      <c r="AC24" s="36" t="str">
        <f t="shared" si="3"/>
        <v/>
      </c>
      <c r="AD24" s="36" t="str">
        <f t="shared" si="3"/>
        <v/>
      </c>
      <c r="AE24" s="36" t="str">
        <f t="shared" si="3"/>
        <v/>
      </c>
      <c r="AF24" s="36" t="str">
        <f t="shared" si="3"/>
        <v/>
      </c>
      <c r="AG24" s="36" t="str">
        <f t="shared" si="3"/>
        <v/>
      </c>
      <c r="AH24" s="36" t="str">
        <f t="shared" si="3"/>
        <v/>
      </c>
      <c r="AI24" s="36" t="str">
        <f t="shared" si="3"/>
        <v/>
      </c>
      <c r="AJ24" s="36" t="str">
        <f t="shared" si="3"/>
        <v/>
      </c>
      <c r="AK24" s="4" t="s">
        <v>49</v>
      </c>
    </row>
    <row r="25" spans="1:37" ht="18" customHeight="1">
      <c r="A25" s="29">
        <v>19</v>
      </c>
      <c r="B25" s="30"/>
      <c r="C25" s="31"/>
      <c r="D25" s="32"/>
      <c r="E25" s="33"/>
      <c r="F25" s="33"/>
      <c r="G25" s="33"/>
      <c r="H25" s="33"/>
      <c r="I25" s="33"/>
      <c r="J25" s="33"/>
      <c r="K25" s="33"/>
      <c r="L25" s="33"/>
      <c r="M25" s="34" t="str">
        <f t="shared" si="4"/>
        <v/>
      </c>
      <c r="N25" s="34" t="str">
        <f t="shared" si="5"/>
        <v/>
      </c>
      <c r="O25" s="28" t="s">
        <v>16</v>
      </c>
      <c r="P25" s="4"/>
      <c r="Q25" s="36" t="str">
        <f t="shared" si="6"/>
        <v/>
      </c>
      <c r="R25" s="37" t="str">
        <f t="shared" si="0"/>
        <v/>
      </c>
      <c r="S25" s="37" t="str">
        <f t="shared" si="7"/>
        <v/>
      </c>
      <c r="T25" s="37" t="str">
        <f t="shared" si="1"/>
        <v/>
      </c>
      <c r="U25" s="37" t="str">
        <f t="shared" si="8"/>
        <v/>
      </c>
      <c r="V25" s="37" t="str">
        <f t="shared" si="2"/>
        <v/>
      </c>
      <c r="W25" s="37" t="str">
        <f t="shared" si="9"/>
        <v/>
      </c>
      <c r="X25" s="37" t="str">
        <f t="shared" si="10"/>
        <v/>
      </c>
      <c r="Y25" s="37" t="str">
        <f t="shared" si="11"/>
        <v/>
      </c>
      <c r="Z25" s="37" t="str">
        <f t="shared" si="12"/>
        <v/>
      </c>
      <c r="AA25" s="37" t="str">
        <f t="shared" si="13"/>
        <v/>
      </c>
      <c r="AB25" s="37" t="str">
        <f t="shared" si="14"/>
        <v/>
      </c>
      <c r="AC25" s="36" t="str">
        <f t="shared" si="3"/>
        <v/>
      </c>
      <c r="AD25" s="36" t="str">
        <f t="shared" si="3"/>
        <v/>
      </c>
      <c r="AE25" s="36" t="str">
        <f t="shared" si="3"/>
        <v/>
      </c>
      <c r="AF25" s="36" t="str">
        <f t="shared" si="3"/>
        <v/>
      </c>
      <c r="AG25" s="36" t="str">
        <f t="shared" si="3"/>
        <v/>
      </c>
      <c r="AH25" s="36" t="str">
        <f t="shared" si="3"/>
        <v/>
      </c>
      <c r="AI25" s="36" t="str">
        <f t="shared" si="3"/>
        <v/>
      </c>
      <c r="AJ25" s="36" t="str">
        <f t="shared" si="3"/>
        <v/>
      </c>
      <c r="AK25" s="4" t="s">
        <v>50</v>
      </c>
    </row>
    <row r="26" spans="1:37" ht="18" customHeight="1">
      <c r="A26" s="29">
        <v>20</v>
      </c>
      <c r="B26" s="30"/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 t="str">
        <f t="shared" si="4"/>
        <v/>
      </c>
      <c r="N26" s="34" t="str">
        <f t="shared" si="5"/>
        <v/>
      </c>
      <c r="O26" s="28" t="s">
        <v>6</v>
      </c>
      <c r="P26" s="4"/>
      <c r="Q26" s="36" t="str">
        <f t="shared" si="6"/>
        <v/>
      </c>
      <c r="R26" s="37" t="str">
        <f t="shared" si="0"/>
        <v/>
      </c>
      <c r="S26" s="37" t="str">
        <f t="shared" si="7"/>
        <v/>
      </c>
      <c r="T26" s="37" t="str">
        <f t="shared" si="1"/>
        <v/>
      </c>
      <c r="U26" s="37" t="str">
        <f t="shared" si="8"/>
        <v/>
      </c>
      <c r="V26" s="37" t="str">
        <f t="shared" si="2"/>
        <v/>
      </c>
      <c r="W26" s="37" t="str">
        <f>IF(SUM(E26:L26)&gt;=3,$O$7,"")</f>
        <v/>
      </c>
      <c r="X26" s="37" t="str">
        <f t="shared" si="10"/>
        <v/>
      </c>
      <c r="Y26" s="37" t="str">
        <f t="shared" si="11"/>
        <v/>
      </c>
      <c r="Z26" s="37" t="str">
        <f t="shared" si="12"/>
        <v/>
      </c>
      <c r="AA26" s="37" t="str">
        <f t="shared" si="13"/>
        <v/>
      </c>
      <c r="AB26" s="37" t="str">
        <f t="shared" si="14"/>
        <v/>
      </c>
      <c r="AC26" s="36" t="str">
        <f t="shared" si="3"/>
        <v/>
      </c>
      <c r="AD26" s="36" t="str">
        <f t="shared" si="3"/>
        <v/>
      </c>
      <c r="AE26" s="36" t="str">
        <f t="shared" si="3"/>
        <v/>
      </c>
      <c r="AF26" s="36" t="str">
        <f t="shared" si="3"/>
        <v/>
      </c>
      <c r="AG26" s="36" t="str">
        <f t="shared" si="3"/>
        <v/>
      </c>
      <c r="AH26" s="36" t="str">
        <f t="shared" si="3"/>
        <v/>
      </c>
      <c r="AI26" s="36" t="str">
        <f t="shared" si="3"/>
        <v/>
      </c>
      <c r="AJ26" s="36" t="str">
        <f t="shared" si="3"/>
        <v/>
      </c>
      <c r="AK26" s="4" t="s">
        <v>51</v>
      </c>
    </row>
    <row r="27" spans="1:37" ht="18" customHeight="1">
      <c r="AK27" s="4" t="s">
        <v>52</v>
      </c>
    </row>
    <row r="28" spans="1:37" ht="18" customHeight="1" thickBot="1">
      <c r="H28" s="38" t="s">
        <v>62</v>
      </c>
      <c r="AK28" s="4"/>
    </row>
    <row r="29" spans="1:37" ht="39.75" customHeight="1">
      <c r="H29" s="39" t="s">
        <v>63</v>
      </c>
      <c r="I29" s="40"/>
      <c r="J29" s="40"/>
      <c r="K29" s="40"/>
      <c r="L29" s="41"/>
      <c r="M29" s="42">
        <f>COUNTIFS($C$7:$C$26,$O$8,$M$7:$M$26,O7)+COUNTIFS($C$7:$C$26,$O$9,$M$7:$M$26,O7)</f>
        <v>0</v>
      </c>
      <c r="AK29" s="4" t="s">
        <v>53</v>
      </c>
    </row>
    <row r="30" spans="1:37" ht="39.75" customHeight="1">
      <c r="H30" s="40" t="s">
        <v>64</v>
      </c>
      <c r="I30" s="40"/>
      <c r="J30" s="40"/>
      <c r="K30" s="40"/>
      <c r="L30" s="41"/>
      <c r="M30" s="43">
        <f>COUNTIFS($C$7:$C$26,$O$10,$M$7:$M$26,O7)</f>
        <v>0</v>
      </c>
      <c r="AK30" s="4" t="s">
        <v>54</v>
      </c>
    </row>
    <row r="31" spans="1:37" ht="39.75" customHeight="1" thickBot="1">
      <c r="H31" s="44" t="s">
        <v>65</v>
      </c>
      <c r="I31" s="44"/>
      <c r="J31" s="44"/>
      <c r="K31" s="44"/>
      <c r="L31" s="45"/>
      <c r="M31" s="46">
        <f>COUNTIFS($C$7:$C$26,$O$11,$M$7:$M$26,O7)+COUNTIFS($C$7:$C$26,$O$12,$M$7:$M$26,O7)+COUNTIFS($C$7:$C$26,$O$13,$M$7:$M$26,O7)</f>
        <v>0</v>
      </c>
      <c r="AK31" s="4" t="s">
        <v>55</v>
      </c>
    </row>
    <row r="32" spans="1:37" ht="17.45" customHeight="1">
      <c r="H32" s="47"/>
      <c r="J32" s="3" t="s">
        <v>66</v>
      </c>
      <c r="AK32" s="4" t="s">
        <v>67</v>
      </c>
    </row>
    <row r="33" spans="37:37">
      <c r="AK33" s="4" t="s">
        <v>68</v>
      </c>
    </row>
    <row r="34" spans="37:37">
      <c r="AK34" s="4" t="s">
        <v>69</v>
      </c>
    </row>
    <row r="35" spans="37:37">
      <c r="AK35" s="4" t="s">
        <v>70</v>
      </c>
    </row>
    <row r="36" spans="37:37">
      <c r="AK36" s="4" t="s">
        <v>71</v>
      </c>
    </row>
  </sheetData>
  <sheetProtection formatCells="0" insertColumns="0" deleteRows="0"/>
  <mergeCells count="12">
    <mergeCell ref="H29:L29"/>
    <mergeCell ref="H30:L30"/>
    <mergeCell ref="H31:L31"/>
    <mergeCell ref="L2:N2"/>
    <mergeCell ref="L3:N3"/>
    <mergeCell ref="A5:A6"/>
    <mergeCell ref="B5:B6"/>
    <mergeCell ref="C5:C6"/>
    <mergeCell ref="D5:D6"/>
    <mergeCell ref="E5:L5"/>
    <mergeCell ref="M5:M6"/>
    <mergeCell ref="N5:N6"/>
  </mergeCells>
  <phoneticPr fontId="12"/>
  <conditionalFormatting sqref="D7:D26">
    <cfRule type="expression" dxfId="1" priority="1">
      <formula>$C7&lt;&gt;"職務分野別リーダー"</formula>
    </cfRule>
  </conditionalFormatting>
  <dataValidations count="3">
    <dataValidation type="list" allowBlank="1" showInputMessage="1" showErrorMessage="1" sqref="L2:N2" xr:uid="{160C53F7-9C89-4738-9AB2-69E7BDCEE7DB}">
      <formula1>$AK$1:$AK$36</formula1>
    </dataValidation>
    <dataValidation type="list" allowBlank="1" showInputMessage="1" showErrorMessage="1" sqref="D7:D26" xr:uid="{B17AF9AF-C17B-419E-B422-848F15F3A52F}">
      <formula1>$O$19:$O$26</formula1>
    </dataValidation>
    <dataValidation type="list" allowBlank="1" showInputMessage="1" showErrorMessage="1" sqref="C7:C26" xr:uid="{A26D3F65-2838-446D-90DC-FBF7BC746DDC}">
      <formula1>$O$8:$O$13</formula1>
    </dataValidation>
  </dataValidations>
  <pageMargins left="0.7" right="0.7" top="0.75" bottom="0.75" header="0.3" footer="0.3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C749-DED3-4177-B722-A55294B6CF28}">
  <dimension ref="A1:AK36"/>
  <sheetViews>
    <sheetView showGridLines="0" showZeros="0" view="pageBreakPreview" zoomScaleSheetLayoutView="100" workbookViewId="0">
      <selection activeCell="G13" sqref="G13"/>
    </sheetView>
  </sheetViews>
  <sheetFormatPr defaultColWidth="9" defaultRowHeight="13.5"/>
  <cols>
    <col min="1" max="1" width="3.25" style="1" bestFit="1" customWidth="1"/>
    <col min="2" max="2" width="14.75" style="2" customWidth="1"/>
    <col min="3" max="3" width="14.125" style="2" customWidth="1"/>
    <col min="4" max="4" width="13.5" style="2" customWidth="1"/>
    <col min="5" max="12" width="7.375" style="3" customWidth="1"/>
    <col min="13" max="14" width="8.125" style="3" customWidth="1"/>
    <col min="15" max="37" width="9" style="1" customWidth="1"/>
    <col min="38" max="16384" width="9" style="1"/>
  </cols>
  <sheetData>
    <row r="1" spans="1:37" ht="14.25" thickBot="1">
      <c r="A1" s="1" t="s">
        <v>15</v>
      </c>
      <c r="AK1" s="4" t="s">
        <v>26</v>
      </c>
    </row>
    <row r="2" spans="1:37" ht="17.25">
      <c r="A2" s="5" t="s">
        <v>21</v>
      </c>
      <c r="K2" s="6" t="s">
        <v>56</v>
      </c>
      <c r="L2" s="7"/>
      <c r="M2" s="8"/>
      <c r="N2" s="9"/>
      <c r="AK2" s="4" t="s">
        <v>27</v>
      </c>
    </row>
    <row r="3" spans="1:37" ht="18" thickBot="1">
      <c r="A3" s="10" t="s">
        <v>72</v>
      </c>
      <c r="K3" s="6" t="s">
        <v>22</v>
      </c>
      <c r="L3" s="11"/>
      <c r="M3" s="12"/>
      <c r="N3" s="13"/>
      <c r="AK3" s="4" t="s">
        <v>28</v>
      </c>
    </row>
    <row r="4" spans="1:37" ht="6.6" customHeight="1">
      <c r="AK4" s="4" t="s">
        <v>29</v>
      </c>
    </row>
    <row r="5" spans="1:37">
      <c r="A5" s="14" t="s">
        <v>0</v>
      </c>
      <c r="B5" s="15" t="s">
        <v>3</v>
      </c>
      <c r="C5" s="15" t="s">
        <v>2</v>
      </c>
      <c r="D5" s="16" t="s">
        <v>20</v>
      </c>
      <c r="E5" s="17" t="s">
        <v>58</v>
      </c>
      <c r="F5" s="17"/>
      <c r="G5" s="17"/>
      <c r="H5" s="17"/>
      <c r="I5" s="17"/>
      <c r="J5" s="17"/>
      <c r="K5" s="17"/>
      <c r="L5" s="17"/>
      <c r="M5" s="18" t="s">
        <v>25</v>
      </c>
      <c r="N5" s="1"/>
      <c r="AJ5" s="4" t="s">
        <v>30</v>
      </c>
    </row>
    <row r="6" spans="1:37" ht="45.6" customHeight="1">
      <c r="A6" s="19"/>
      <c r="B6" s="15"/>
      <c r="C6" s="15"/>
      <c r="D6" s="16"/>
      <c r="E6" s="20" t="s">
        <v>5</v>
      </c>
      <c r="F6" s="20" t="s">
        <v>8</v>
      </c>
      <c r="G6" s="21" t="s">
        <v>19</v>
      </c>
      <c r="H6" s="22" t="s">
        <v>7</v>
      </c>
      <c r="I6" s="22" t="s">
        <v>17</v>
      </c>
      <c r="J6" s="22" t="s">
        <v>18</v>
      </c>
      <c r="K6" s="21" t="s">
        <v>16</v>
      </c>
      <c r="L6" s="23" t="s">
        <v>6</v>
      </c>
      <c r="M6" s="18"/>
      <c r="N6" s="48"/>
      <c r="Q6" s="24" t="s">
        <v>10</v>
      </c>
      <c r="R6" s="4"/>
      <c r="S6" s="24" t="s">
        <v>12</v>
      </c>
      <c r="T6" s="4"/>
      <c r="U6" s="24" t="s">
        <v>14</v>
      </c>
      <c r="V6" s="24"/>
      <c r="W6" s="1" t="s">
        <v>59</v>
      </c>
      <c r="X6" s="24"/>
      <c r="Y6" s="1" t="s">
        <v>60</v>
      </c>
      <c r="Z6" s="24"/>
      <c r="AA6" s="1" t="s">
        <v>61</v>
      </c>
      <c r="AB6" s="24"/>
      <c r="AC6" s="25" t="s">
        <v>5</v>
      </c>
      <c r="AD6" s="25" t="s">
        <v>8</v>
      </c>
      <c r="AE6" s="25" t="s">
        <v>1</v>
      </c>
      <c r="AF6" s="26" t="s">
        <v>7</v>
      </c>
      <c r="AG6" s="27" t="s">
        <v>9</v>
      </c>
      <c r="AH6" s="28" t="s">
        <v>4</v>
      </c>
      <c r="AI6" s="25" t="s">
        <v>16</v>
      </c>
      <c r="AJ6" s="25" t="s">
        <v>6</v>
      </c>
      <c r="AK6" s="24" t="s">
        <v>31</v>
      </c>
    </row>
    <row r="7" spans="1:37" ht="18" customHeight="1">
      <c r="A7" s="29">
        <v>1</v>
      </c>
      <c r="B7" s="30"/>
      <c r="C7" s="31"/>
      <c r="D7" s="32"/>
      <c r="E7" s="33"/>
      <c r="F7" s="33"/>
      <c r="G7" s="33"/>
      <c r="H7" s="33"/>
      <c r="I7" s="33"/>
      <c r="J7" s="33"/>
      <c r="K7" s="33"/>
      <c r="L7" s="33"/>
      <c r="M7" s="34" t="str">
        <f>IFERROR(_xlfn.IFS(C7=$Q$6,R7,C7=$S$6,T7,C7=$U$6,V7,C7=$W$6,X7,C7=$Y$6,Z7,C7=$AA$6,AB7),"")</f>
        <v/>
      </c>
      <c r="N7" s="49"/>
      <c r="O7" s="35" t="s">
        <v>13</v>
      </c>
      <c r="P7" s="4" t="s">
        <v>11</v>
      </c>
      <c r="Q7" s="36" t="str">
        <f>IF(SUM(E7:L7)&gt;=3,$O$7,"")</f>
        <v/>
      </c>
      <c r="R7" s="37" t="str">
        <f>IF(AND(SUM(E7:K7)&gt;=3,SUM(L7)&gt;=1),$P$7,"")</f>
        <v/>
      </c>
      <c r="S7" s="37" t="str">
        <f>IF(SUM(E7:L7)&gt;=3,$O$7,"")</f>
        <v/>
      </c>
      <c r="T7" s="37" t="str">
        <f>IF(SUM(E7:L7)&gt;=4,$P$7,"")</f>
        <v/>
      </c>
      <c r="U7" s="37" t="str">
        <f>IF(SUM(E7:L7)&gt;=1,$O$7,"")</f>
        <v/>
      </c>
      <c r="V7" s="37" t="str">
        <f t="shared" ref="V7:V26" si="0">IF(SUM(AC7:AJ7)&gt;=1,$P$7,"")</f>
        <v/>
      </c>
      <c r="W7" s="37" t="str">
        <f>IF(SUM(E7:L7)&gt;=3,$O$7,"")</f>
        <v/>
      </c>
      <c r="X7" s="37" t="str">
        <f>IF(SUM(E7:L7)&gt;=4,$P$7,"")</f>
        <v/>
      </c>
      <c r="Y7" s="37" t="str">
        <f>IF(SUM(E7:L7)&gt;=3,$O$7,"")</f>
        <v/>
      </c>
      <c r="Z7" s="37" t="str">
        <f>IF(SUM(E7:L7)&gt;=4,$P$7,"")</f>
        <v/>
      </c>
      <c r="AA7" s="37" t="str">
        <f>IF(SUM(E7:L7)&gt;=3,$O$7,"")</f>
        <v/>
      </c>
      <c r="AB7" s="37" t="str">
        <f>IF(SUM(E7:L7)&gt;=4,$P$7,"")</f>
        <v/>
      </c>
      <c r="AC7" s="36" t="str">
        <f>IF($D7=AC$6,E7,"")</f>
        <v/>
      </c>
      <c r="AD7" s="36" t="str">
        <f>IF($D7=AD$6,F7,"")</f>
        <v/>
      </c>
      <c r="AE7" s="36" t="str">
        <f>IF($D7=AE$6,G7,"")</f>
        <v/>
      </c>
      <c r="AF7" s="36" t="str">
        <f>IF($D7=AF$6,H7,"")</f>
        <v/>
      </c>
      <c r="AG7" s="36" t="str">
        <f>IF($D7=AG$6,I7,"")</f>
        <v/>
      </c>
      <c r="AH7" s="36" t="str">
        <f>IF($D7=AH$6,J7,"")</f>
        <v/>
      </c>
      <c r="AI7" s="36" t="str">
        <f>IF($D7=AI$6,K7,"")</f>
        <v/>
      </c>
      <c r="AJ7" s="36" t="str">
        <f>IF($D7=AJ$6,L7,"")</f>
        <v/>
      </c>
      <c r="AK7" s="4" t="s">
        <v>32</v>
      </c>
    </row>
    <row r="8" spans="1:37" ht="18" customHeight="1">
      <c r="A8" s="29">
        <v>2</v>
      </c>
      <c r="B8" s="30"/>
      <c r="C8" s="31"/>
      <c r="D8" s="32"/>
      <c r="E8" s="33"/>
      <c r="F8" s="33"/>
      <c r="G8" s="33"/>
      <c r="H8" s="33"/>
      <c r="I8" s="33"/>
      <c r="J8" s="33"/>
      <c r="K8" s="33"/>
      <c r="L8" s="33"/>
      <c r="M8" s="34" t="str">
        <f>IFERROR(_xlfn.IFS(C8=$Q$6,R8,C8=$S$6,T8,C8=$U$6,V8,C8=$W$6,X8,C8=$Y$6,Z8,C8=$AA$6,AB8),"")</f>
        <v/>
      </c>
      <c r="N8" s="49"/>
      <c r="O8" s="35" t="s">
        <v>10</v>
      </c>
      <c r="P8" s="4"/>
      <c r="Q8" s="36" t="str">
        <f t="shared" ref="Q8:Q26" si="1">IF(SUM(E8:L8)&gt;=3,$O$7,"")</f>
        <v/>
      </c>
      <c r="R8" s="37" t="str">
        <f>IF(AND(SUM(E8:K8)&gt;=3,SUM(L8)&gt;=1),$P$7,"")</f>
        <v/>
      </c>
      <c r="S8" s="37" t="str">
        <f t="shared" ref="S8:S26" si="2">IF(SUM(E8:L8)&gt;=3,$O$7,"")</f>
        <v/>
      </c>
      <c r="T8" s="37" t="str">
        <f>IF(SUM(E8:L8)&gt;=4,$P$7,"")</f>
        <v/>
      </c>
      <c r="U8" s="37" t="str">
        <f t="shared" ref="U8:U26" si="3">IF(SUM(E8:L8)&gt;=1,$O$7,"")</f>
        <v/>
      </c>
      <c r="V8" s="37" t="str">
        <f t="shared" si="0"/>
        <v/>
      </c>
      <c r="W8" s="37" t="str">
        <f t="shared" ref="W8:W25" si="4">IF(SUM(E8:L8)&gt;=3,$O$7,"")</f>
        <v/>
      </c>
      <c r="X8" s="37" t="str">
        <f t="shared" ref="X8:X26" si="5">IF(SUM(E8:L8)&gt;=4,$P$7,"")</f>
        <v/>
      </c>
      <c r="Y8" s="37" t="str">
        <f t="shared" ref="Y8:Y26" si="6">IF(SUM(E8:L8)&gt;=3,$O$7,"")</f>
        <v/>
      </c>
      <c r="Z8" s="37" t="str">
        <f t="shared" ref="Z8:Z26" si="7">IF(SUM(E8:L8)&gt;=4,$P$7,"")</f>
        <v/>
      </c>
      <c r="AA8" s="37" t="str">
        <f t="shared" ref="AA8:AA26" si="8">IF(SUM(E8:L8)&gt;=3,$O$7,"")</f>
        <v/>
      </c>
      <c r="AB8" s="37" t="str">
        <f t="shared" ref="AB8:AB26" si="9">IF(SUM(E8:L8)&gt;=4,$P$7,"")</f>
        <v/>
      </c>
      <c r="AC8" s="36" t="str">
        <f>IF($D8=AC$6,E8,"")</f>
        <v/>
      </c>
      <c r="AD8" s="36" t="str">
        <f>IF($D8=AD$6,F8,"")</f>
        <v/>
      </c>
      <c r="AE8" s="36" t="str">
        <f>IF($D8=AE$6,G8,"")</f>
        <v/>
      </c>
      <c r="AF8" s="36" t="str">
        <f>IF($D8=AF$6,H8,"")</f>
        <v/>
      </c>
      <c r="AG8" s="36" t="str">
        <f>IF($D8=AG$6,I8,"")</f>
        <v/>
      </c>
      <c r="AH8" s="36" t="str">
        <f>IF($D8=AH$6,J8,"")</f>
        <v/>
      </c>
      <c r="AI8" s="36" t="str">
        <f>IF($D8=AI$6,K8,"")</f>
        <v/>
      </c>
      <c r="AJ8" s="36" t="str">
        <f>IF($D8=AJ$6,L8,"")</f>
        <v/>
      </c>
      <c r="AK8" s="4" t="s">
        <v>33</v>
      </c>
    </row>
    <row r="9" spans="1:37" ht="18" customHeight="1">
      <c r="A9" s="29">
        <v>3</v>
      </c>
      <c r="B9" s="30"/>
      <c r="C9" s="31"/>
      <c r="D9" s="32"/>
      <c r="E9" s="33"/>
      <c r="F9" s="33"/>
      <c r="G9" s="33"/>
      <c r="H9" s="33"/>
      <c r="I9" s="33"/>
      <c r="J9" s="33"/>
      <c r="K9" s="33"/>
      <c r="L9" s="33"/>
      <c r="M9" s="34" t="str">
        <f>IFERROR(_xlfn.IFS(C9=$Q$6,R9,C9=$S$6,T9,C9=$U$6,V9,C9=$W$6,X9,C9=$Y$6,Z9,C9=$AA$6,AB9),"")</f>
        <v/>
      </c>
      <c r="N9" s="49"/>
      <c r="O9" s="35" t="s">
        <v>12</v>
      </c>
      <c r="P9" s="4"/>
      <c r="Q9" s="36" t="str">
        <f t="shared" si="1"/>
        <v/>
      </c>
      <c r="R9" s="37" t="str">
        <f>IF(AND(SUM(E9:K9)&gt;=3,SUM(L9)&gt;=1),$P$7,"")</f>
        <v/>
      </c>
      <c r="S9" s="37" t="str">
        <f t="shared" si="2"/>
        <v/>
      </c>
      <c r="T9" s="37" t="str">
        <f>IF(SUM(E9:L9)&gt;=4,$P$7,"")</f>
        <v/>
      </c>
      <c r="U9" s="37" t="str">
        <f t="shared" si="3"/>
        <v/>
      </c>
      <c r="V9" s="37" t="str">
        <f t="shared" si="0"/>
        <v/>
      </c>
      <c r="W9" s="37" t="str">
        <f t="shared" si="4"/>
        <v/>
      </c>
      <c r="X9" s="37" t="str">
        <f t="shared" si="5"/>
        <v/>
      </c>
      <c r="Y9" s="37" t="str">
        <f t="shared" si="6"/>
        <v/>
      </c>
      <c r="Z9" s="37" t="str">
        <f t="shared" si="7"/>
        <v/>
      </c>
      <c r="AA9" s="37" t="str">
        <f t="shared" si="8"/>
        <v/>
      </c>
      <c r="AB9" s="37" t="str">
        <f t="shared" si="9"/>
        <v/>
      </c>
      <c r="AC9" s="36" t="str">
        <f>IF($D9=AC$6,E9,"")</f>
        <v/>
      </c>
      <c r="AD9" s="36" t="str">
        <f>IF($D9=AD$6,F9,"")</f>
        <v/>
      </c>
      <c r="AE9" s="36" t="str">
        <f>IF($D9=AE$6,G9,"")</f>
        <v/>
      </c>
      <c r="AF9" s="36" t="str">
        <f>IF($D9=AF$6,H9,"")</f>
        <v/>
      </c>
      <c r="AG9" s="36" t="str">
        <f>IF($D9=AG$6,I9,"")</f>
        <v/>
      </c>
      <c r="AH9" s="36" t="str">
        <f>IF($D9=AH$6,J9,"")</f>
        <v/>
      </c>
      <c r="AI9" s="36" t="str">
        <f>IF($D9=AI$6,K9,"")</f>
        <v/>
      </c>
      <c r="AJ9" s="36" t="str">
        <f>IF($D9=AJ$6,L9,"")</f>
        <v/>
      </c>
      <c r="AK9" s="4" t="s">
        <v>34</v>
      </c>
    </row>
    <row r="10" spans="1:37" ht="18" customHeight="1">
      <c r="A10" s="29">
        <v>4</v>
      </c>
      <c r="B10" s="30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4" t="str">
        <f>IFERROR(_xlfn.IFS(C10=$Q$6,R10,C10=$S$6,T10,C10=$U$6,V10,C10=$W$6,X10,C10=$Y$6,Z10,C10=$AA$6,AB10),"")</f>
        <v/>
      </c>
      <c r="N10" s="49"/>
      <c r="O10" s="35" t="s">
        <v>14</v>
      </c>
      <c r="P10" s="4"/>
      <c r="Q10" s="36" t="str">
        <f t="shared" si="1"/>
        <v/>
      </c>
      <c r="R10" s="37" t="str">
        <f>IF(AND(SUM(E10:K10)&gt;=3,SUM(L10)&gt;=1),$P$7,"")</f>
        <v/>
      </c>
      <c r="S10" s="37" t="str">
        <f t="shared" si="2"/>
        <v/>
      </c>
      <c r="T10" s="37" t="str">
        <f>IF(SUM(E10:L10)&gt;=4,$P$7,"")</f>
        <v/>
      </c>
      <c r="U10" s="37" t="str">
        <f t="shared" si="3"/>
        <v/>
      </c>
      <c r="V10" s="37" t="str">
        <f t="shared" si="0"/>
        <v/>
      </c>
      <c r="W10" s="37" t="str">
        <f t="shared" si="4"/>
        <v/>
      </c>
      <c r="X10" s="37" t="str">
        <f t="shared" si="5"/>
        <v/>
      </c>
      <c r="Y10" s="37" t="str">
        <f t="shared" si="6"/>
        <v/>
      </c>
      <c r="Z10" s="37" t="str">
        <f t="shared" si="7"/>
        <v/>
      </c>
      <c r="AA10" s="37" t="str">
        <f t="shared" si="8"/>
        <v/>
      </c>
      <c r="AB10" s="37" t="str">
        <f t="shared" si="9"/>
        <v/>
      </c>
      <c r="AC10" s="36" t="str">
        <f>IF($D10=AC$6,E10,"")</f>
        <v/>
      </c>
      <c r="AD10" s="36" t="str">
        <f>IF($D10=AD$6,F10,"")</f>
        <v/>
      </c>
      <c r="AE10" s="36" t="str">
        <f>IF($D10=AE$6,G10,"")</f>
        <v/>
      </c>
      <c r="AF10" s="36" t="str">
        <f>IF($D10=AF$6,H10,"")</f>
        <v/>
      </c>
      <c r="AG10" s="36" t="str">
        <f>IF($D10=AG$6,I10,"")</f>
        <v/>
      </c>
      <c r="AH10" s="36" t="str">
        <f>IF($D10=AH$6,J10,"")</f>
        <v/>
      </c>
      <c r="AI10" s="36" t="str">
        <f>IF($D10=AI$6,K10,"")</f>
        <v/>
      </c>
      <c r="AJ10" s="36" t="str">
        <f>IF($D10=AJ$6,L10,"")</f>
        <v/>
      </c>
      <c r="AK10" s="4" t="s">
        <v>35</v>
      </c>
    </row>
    <row r="11" spans="1:37" ht="18" customHeight="1">
      <c r="A11" s="29">
        <v>5</v>
      </c>
      <c r="B11" s="30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4" t="str">
        <f>IFERROR(_xlfn.IFS(C11=$Q$6,R11,C11=$S$6,T11,C11=$U$6,V11,C11=$W$6,X11,C11=$Y$6,Z11,C11=$AA$6,AB11),"")</f>
        <v/>
      </c>
      <c r="N11" s="49"/>
      <c r="O11" s="1" t="s">
        <v>59</v>
      </c>
      <c r="P11" s="4"/>
      <c r="Q11" s="36" t="str">
        <f t="shared" si="1"/>
        <v/>
      </c>
      <c r="R11" s="37" t="str">
        <f>IF(AND(SUM(E11:K11)&gt;=3,SUM(L11)&gt;=1),$P$7,"")</f>
        <v/>
      </c>
      <c r="S11" s="37" t="str">
        <f t="shared" si="2"/>
        <v/>
      </c>
      <c r="T11" s="37" t="str">
        <f>IF(SUM(E11:L11)&gt;=4,$P$7,"")</f>
        <v/>
      </c>
      <c r="U11" s="37" t="str">
        <f t="shared" si="3"/>
        <v/>
      </c>
      <c r="V11" s="37" t="str">
        <f t="shared" si="0"/>
        <v/>
      </c>
      <c r="W11" s="37" t="str">
        <f t="shared" si="4"/>
        <v/>
      </c>
      <c r="X11" s="37" t="str">
        <f t="shared" si="5"/>
        <v/>
      </c>
      <c r="Y11" s="37" t="str">
        <f t="shared" si="6"/>
        <v/>
      </c>
      <c r="Z11" s="37" t="str">
        <f t="shared" si="7"/>
        <v/>
      </c>
      <c r="AA11" s="37" t="str">
        <f t="shared" si="8"/>
        <v/>
      </c>
      <c r="AB11" s="37" t="str">
        <f t="shared" si="9"/>
        <v/>
      </c>
      <c r="AC11" s="36" t="str">
        <f>IF($D11=AC$6,E11,"")</f>
        <v/>
      </c>
      <c r="AD11" s="36" t="str">
        <f>IF($D11=AD$6,F11,"")</f>
        <v/>
      </c>
      <c r="AE11" s="36" t="str">
        <f>IF($D11=AE$6,G11,"")</f>
        <v/>
      </c>
      <c r="AF11" s="36" t="str">
        <f>IF($D11=AF$6,H11,"")</f>
        <v/>
      </c>
      <c r="AG11" s="36" t="str">
        <f>IF($D11=AG$6,I11,"")</f>
        <v/>
      </c>
      <c r="AH11" s="36" t="str">
        <f>IF($D11=AH$6,J11,"")</f>
        <v/>
      </c>
      <c r="AI11" s="36" t="str">
        <f>IF($D11=AI$6,K11,"")</f>
        <v/>
      </c>
      <c r="AJ11" s="36" t="str">
        <f>IF($D11=AJ$6,L11,"")</f>
        <v/>
      </c>
      <c r="AK11" s="4" t="s">
        <v>36</v>
      </c>
    </row>
    <row r="12" spans="1:37" ht="18" customHeight="1">
      <c r="A12" s="29">
        <v>6</v>
      </c>
      <c r="B12" s="30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4" t="str">
        <f>IFERROR(_xlfn.IFS(C12=$Q$6,R12,C12=$S$6,T12,C12=$U$6,V12,C12=$W$6,X12,C12=$Y$6,Z12,C12=$AA$6,AB12),"")</f>
        <v/>
      </c>
      <c r="N12" s="49"/>
      <c r="O12" s="1" t="s">
        <v>60</v>
      </c>
      <c r="P12" s="4"/>
      <c r="Q12" s="36" t="str">
        <f t="shared" si="1"/>
        <v/>
      </c>
      <c r="R12" s="37" t="str">
        <f>IF(AND(SUM(E12:K12)&gt;=3,SUM(L12)&gt;=1),$P$7,"")</f>
        <v/>
      </c>
      <c r="S12" s="37" t="str">
        <f t="shared" si="2"/>
        <v/>
      </c>
      <c r="T12" s="37" t="str">
        <f>IF(SUM(E12:L12)&gt;=4,$P$7,"")</f>
        <v/>
      </c>
      <c r="U12" s="37" t="str">
        <f t="shared" si="3"/>
        <v/>
      </c>
      <c r="V12" s="37" t="str">
        <f t="shared" si="0"/>
        <v/>
      </c>
      <c r="W12" s="37" t="str">
        <f t="shared" si="4"/>
        <v/>
      </c>
      <c r="X12" s="37" t="str">
        <f t="shared" si="5"/>
        <v/>
      </c>
      <c r="Y12" s="37" t="str">
        <f t="shared" si="6"/>
        <v/>
      </c>
      <c r="Z12" s="37" t="str">
        <f t="shared" si="7"/>
        <v/>
      </c>
      <c r="AA12" s="37" t="str">
        <f t="shared" si="8"/>
        <v/>
      </c>
      <c r="AB12" s="37" t="str">
        <f t="shared" si="9"/>
        <v/>
      </c>
      <c r="AC12" s="36" t="str">
        <f>IF($D12=AC$6,E12,"")</f>
        <v/>
      </c>
      <c r="AD12" s="36" t="str">
        <f>IF($D12=AD$6,F12,"")</f>
        <v/>
      </c>
      <c r="AE12" s="36" t="str">
        <f>IF($D12=AE$6,G12,"")</f>
        <v/>
      </c>
      <c r="AF12" s="36" t="str">
        <f>IF($D12=AF$6,H12,"")</f>
        <v/>
      </c>
      <c r="AG12" s="36" t="str">
        <f>IF($D12=AG$6,I12,"")</f>
        <v/>
      </c>
      <c r="AH12" s="36" t="str">
        <f>IF($D12=AH$6,J12,"")</f>
        <v/>
      </c>
      <c r="AI12" s="36" t="str">
        <f>IF($D12=AI$6,K12,"")</f>
        <v/>
      </c>
      <c r="AJ12" s="36" t="str">
        <f>IF($D12=AJ$6,L12,"")</f>
        <v/>
      </c>
      <c r="AK12" s="4" t="s">
        <v>37</v>
      </c>
    </row>
    <row r="13" spans="1:37" ht="18" customHeight="1">
      <c r="A13" s="29">
        <v>7</v>
      </c>
      <c r="B13" s="30"/>
      <c r="C13" s="31"/>
      <c r="D13" s="32"/>
      <c r="E13" s="33"/>
      <c r="F13" s="33"/>
      <c r="G13" s="33"/>
      <c r="H13" s="33"/>
      <c r="I13" s="33"/>
      <c r="J13" s="33"/>
      <c r="K13" s="33"/>
      <c r="L13" s="33"/>
      <c r="M13" s="34" t="str">
        <f>IFERROR(_xlfn.IFS(C13=$Q$6,R13,C13=$S$6,T13,C13=$U$6,V13,C13=$W$6,X13,C13=$Y$6,Z13,C13=$AA$6,AB13),"")</f>
        <v/>
      </c>
      <c r="N13" s="49"/>
      <c r="O13" s="1" t="s">
        <v>61</v>
      </c>
      <c r="P13" s="4"/>
      <c r="Q13" s="36" t="str">
        <f t="shared" si="1"/>
        <v/>
      </c>
      <c r="R13" s="37" t="str">
        <f>IF(AND(SUM(E13:K13)&gt;=3,SUM(L13)&gt;=1),$P$7,"")</f>
        <v/>
      </c>
      <c r="S13" s="37" t="str">
        <f t="shared" si="2"/>
        <v/>
      </c>
      <c r="T13" s="37" t="str">
        <f>IF(SUM(E13:L13)&gt;=4,$P$7,"")</f>
        <v/>
      </c>
      <c r="U13" s="37" t="str">
        <f t="shared" si="3"/>
        <v/>
      </c>
      <c r="V13" s="37" t="str">
        <f t="shared" si="0"/>
        <v/>
      </c>
      <c r="W13" s="37" t="str">
        <f t="shared" si="4"/>
        <v/>
      </c>
      <c r="X13" s="37" t="str">
        <f t="shared" si="5"/>
        <v/>
      </c>
      <c r="Y13" s="37" t="str">
        <f t="shared" si="6"/>
        <v/>
      </c>
      <c r="Z13" s="37" t="str">
        <f t="shared" si="7"/>
        <v/>
      </c>
      <c r="AA13" s="37" t="str">
        <f t="shared" si="8"/>
        <v/>
      </c>
      <c r="AB13" s="37" t="str">
        <f t="shared" si="9"/>
        <v/>
      </c>
      <c r="AC13" s="36" t="str">
        <f>IF($D13=AC$6,E13,"")</f>
        <v/>
      </c>
      <c r="AD13" s="36" t="str">
        <f>IF($D13=AD$6,F13,"")</f>
        <v/>
      </c>
      <c r="AE13" s="36" t="str">
        <f>IF($D13=AE$6,G13,"")</f>
        <v/>
      </c>
      <c r="AF13" s="36" t="str">
        <f>IF($D13=AF$6,H13,"")</f>
        <v/>
      </c>
      <c r="AG13" s="36" t="str">
        <f>IF($D13=AG$6,I13,"")</f>
        <v/>
      </c>
      <c r="AH13" s="36" t="str">
        <f>IF($D13=AH$6,J13,"")</f>
        <v/>
      </c>
      <c r="AI13" s="36" t="str">
        <f>IF($D13=AI$6,K13,"")</f>
        <v/>
      </c>
      <c r="AJ13" s="36" t="str">
        <f>IF($D13=AJ$6,L13,"")</f>
        <v/>
      </c>
      <c r="AK13" s="4" t="s">
        <v>38</v>
      </c>
    </row>
    <row r="14" spans="1:37" ht="18" customHeight="1">
      <c r="A14" s="29">
        <v>8</v>
      </c>
      <c r="B14" s="30"/>
      <c r="C14" s="31"/>
      <c r="D14" s="32"/>
      <c r="E14" s="33"/>
      <c r="F14" s="33"/>
      <c r="G14" s="33"/>
      <c r="H14" s="33"/>
      <c r="I14" s="33"/>
      <c r="J14" s="33"/>
      <c r="K14" s="33"/>
      <c r="L14" s="33"/>
      <c r="M14" s="34" t="str">
        <f>IFERROR(_xlfn.IFS(C14=$Q$6,R14,C14=$S$6,T14,C14=$U$6,V14,C14=$W$6,X14,C14=$Y$6,Z14,C14=$AA$6,AB14),"")</f>
        <v/>
      </c>
      <c r="N14" s="49"/>
      <c r="P14" s="4"/>
      <c r="Q14" s="36" t="str">
        <f t="shared" si="1"/>
        <v/>
      </c>
      <c r="R14" s="37" t="str">
        <f>IF(AND(SUM(E14:K14)&gt;=3,SUM(L14)&gt;=1),$P$7,"")</f>
        <v/>
      </c>
      <c r="S14" s="37" t="str">
        <f t="shared" si="2"/>
        <v/>
      </c>
      <c r="T14" s="37" t="str">
        <f>IF(SUM(E14:L14)&gt;=4,$P$7,"")</f>
        <v/>
      </c>
      <c r="U14" s="37" t="str">
        <f t="shared" si="3"/>
        <v/>
      </c>
      <c r="V14" s="37" t="str">
        <f t="shared" si="0"/>
        <v/>
      </c>
      <c r="W14" s="37" t="str">
        <f t="shared" si="4"/>
        <v/>
      </c>
      <c r="X14" s="37" t="str">
        <f t="shared" si="5"/>
        <v/>
      </c>
      <c r="Y14" s="37" t="str">
        <f t="shared" si="6"/>
        <v/>
      </c>
      <c r="Z14" s="37" t="str">
        <f t="shared" si="7"/>
        <v/>
      </c>
      <c r="AA14" s="37" t="str">
        <f t="shared" si="8"/>
        <v/>
      </c>
      <c r="AB14" s="37" t="str">
        <f t="shared" si="9"/>
        <v/>
      </c>
      <c r="AC14" s="36" t="str">
        <f>IF($D14=AC$6,E14,"")</f>
        <v/>
      </c>
      <c r="AD14" s="36" t="str">
        <f>IF($D14=AD$6,F14,"")</f>
        <v/>
      </c>
      <c r="AE14" s="36" t="str">
        <f>IF($D14=AE$6,G14,"")</f>
        <v/>
      </c>
      <c r="AF14" s="36" t="str">
        <f>IF($D14=AF$6,H14,"")</f>
        <v/>
      </c>
      <c r="AG14" s="36" t="str">
        <f>IF($D14=AG$6,I14,"")</f>
        <v/>
      </c>
      <c r="AH14" s="36" t="str">
        <f>IF($D14=AH$6,J14,"")</f>
        <v/>
      </c>
      <c r="AI14" s="36" t="str">
        <f>IF($D14=AI$6,K14,"")</f>
        <v/>
      </c>
      <c r="AJ14" s="36" t="str">
        <f>IF($D14=AJ$6,L14,"")</f>
        <v/>
      </c>
      <c r="AK14" s="4" t="s">
        <v>39</v>
      </c>
    </row>
    <row r="15" spans="1:37" ht="18" customHeight="1">
      <c r="A15" s="29">
        <v>9</v>
      </c>
      <c r="B15" s="30"/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4" t="str">
        <f>IFERROR(_xlfn.IFS(C15=$Q$6,R15,C15=$S$6,T15,C15=$U$6,V15,C15=$W$6,X15,C15=$Y$6,Z15,C15=$AA$6,AB15),"")</f>
        <v/>
      </c>
      <c r="N15" s="49"/>
      <c r="P15" s="4"/>
      <c r="Q15" s="36" t="str">
        <f t="shared" si="1"/>
        <v/>
      </c>
      <c r="R15" s="37" t="str">
        <f>IF(AND(SUM(E15:K15)&gt;=3,SUM(L15)&gt;=1),$P$7,"")</f>
        <v/>
      </c>
      <c r="S15" s="37" t="str">
        <f t="shared" si="2"/>
        <v/>
      </c>
      <c r="T15" s="37" t="str">
        <f>IF(SUM(E15:L15)&gt;=4,$P$7,"")</f>
        <v/>
      </c>
      <c r="U15" s="37" t="str">
        <f t="shared" si="3"/>
        <v/>
      </c>
      <c r="V15" s="37" t="str">
        <f t="shared" si="0"/>
        <v/>
      </c>
      <c r="W15" s="37" t="str">
        <f t="shared" si="4"/>
        <v/>
      </c>
      <c r="X15" s="37" t="str">
        <f t="shared" si="5"/>
        <v/>
      </c>
      <c r="Y15" s="37" t="str">
        <f t="shared" si="6"/>
        <v/>
      </c>
      <c r="Z15" s="37" t="str">
        <f t="shared" si="7"/>
        <v/>
      </c>
      <c r="AA15" s="37" t="str">
        <f t="shared" si="8"/>
        <v/>
      </c>
      <c r="AB15" s="37" t="str">
        <f t="shared" si="9"/>
        <v/>
      </c>
      <c r="AC15" s="36" t="str">
        <f>IF($D15=AC$6,E15,"")</f>
        <v/>
      </c>
      <c r="AD15" s="36" t="str">
        <f>IF($D15=AD$6,F15,"")</f>
        <v/>
      </c>
      <c r="AE15" s="36" t="str">
        <f>IF($D15=AE$6,G15,"")</f>
        <v/>
      </c>
      <c r="AF15" s="36" t="str">
        <f>IF($D15=AF$6,H15,"")</f>
        <v/>
      </c>
      <c r="AG15" s="36" t="str">
        <f>IF($D15=AG$6,I15,"")</f>
        <v/>
      </c>
      <c r="AH15" s="36" t="str">
        <f>IF($D15=AH$6,J15,"")</f>
        <v/>
      </c>
      <c r="AI15" s="36" t="str">
        <f>IF($D15=AI$6,K15,"")</f>
        <v/>
      </c>
      <c r="AJ15" s="36" t="str">
        <f>IF($D15=AJ$6,L15,"")</f>
        <v/>
      </c>
      <c r="AK15" s="4" t="s">
        <v>40</v>
      </c>
    </row>
    <row r="16" spans="1:37" ht="18" customHeight="1">
      <c r="A16" s="29">
        <v>10</v>
      </c>
      <c r="B16" s="30"/>
      <c r="C16" s="31"/>
      <c r="D16" s="32"/>
      <c r="E16" s="33"/>
      <c r="F16" s="33"/>
      <c r="G16" s="33"/>
      <c r="H16" s="33"/>
      <c r="I16" s="33"/>
      <c r="J16" s="33"/>
      <c r="K16" s="33"/>
      <c r="L16" s="33"/>
      <c r="M16" s="34" t="str">
        <f>IFERROR(_xlfn.IFS(C16=$Q$6,R16,C16=$S$6,T16,C16=$U$6,V16,C16=$W$6,X16,C16=$Y$6,Z16,C16=$AA$6,AB16),"")</f>
        <v/>
      </c>
      <c r="N16" s="49"/>
      <c r="P16" s="4"/>
      <c r="Q16" s="36" t="str">
        <f t="shared" si="1"/>
        <v/>
      </c>
      <c r="R16" s="37" t="str">
        <f>IF(AND(SUM(E16:K16)&gt;=3,SUM(L16)&gt;=1),$P$7,"")</f>
        <v/>
      </c>
      <c r="S16" s="37" t="str">
        <f t="shared" si="2"/>
        <v/>
      </c>
      <c r="T16" s="37" t="str">
        <f>IF(SUM(E16:L16)&gt;=4,$P$7,"")</f>
        <v/>
      </c>
      <c r="U16" s="37" t="str">
        <f t="shared" si="3"/>
        <v/>
      </c>
      <c r="V16" s="37" t="str">
        <f t="shared" si="0"/>
        <v/>
      </c>
      <c r="W16" s="37" t="str">
        <f t="shared" si="4"/>
        <v/>
      </c>
      <c r="X16" s="37" t="str">
        <f t="shared" si="5"/>
        <v/>
      </c>
      <c r="Y16" s="37" t="str">
        <f t="shared" si="6"/>
        <v/>
      </c>
      <c r="Z16" s="37" t="str">
        <f t="shared" si="7"/>
        <v/>
      </c>
      <c r="AA16" s="37" t="str">
        <f t="shared" si="8"/>
        <v/>
      </c>
      <c r="AB16" s="37" t="str">
        <f t="shared" si="9"/>
        <v/>
      </c>
      <c r="AC16" s="36" t="str">
        <f>IF($D16=AC$6,E16,"")</f>
        <v/>
      </c>
      <c r="AD16" s="36" t="str">
        <f>IF($D16=AD$6,F16,"")</f>
        <v/>
      </c>
      <c r="AE16" s="36" t="str">
        <f>IF($D16=AE$6,G16,"")</f>
        <v/>
      </c>
      <c r="AF16" s="36" t="str">
        <f>IF($D16=AF$6,H16,"")</f>
        <v/>
      </c>
      <c r="AG16" s="36" t="str">
        <f>IF($D16=AG$6,I16,"")</f>
        <v/>
      </c>
      <c r="AH16" s="36" t="str">
        <f>IF($D16=AH$6,J16,"")</f>
        <v/>
      </c>
      <c r="AI16" s="36" t="str">
        <f>IF($D16=AI$6,K16,"")</f>
        <v/>
      </c>
      <c r="AJ16" s="36" t="str">
        <f>IF($D16=AJ$6,L16,"")</f>
        <v/>
      </c>
      <c r="AK16" s="4" t="s">
        <v>41</v>
      </c>
    </row>
    <row r="17" spans="1:37" ht="18" customHeight="1">
      <c r="A17" s="29">
        <v>11</v>
      </c>
      <c r="B17" s="30"/>
      <c r="C17" s="31"/>
      <c r="D17" s="32"/>
      <c r="E17" s="33"/>
      <c r="F17" s="33"/>
      <c r="G17" s="33"/>
      <c r="H17" s="33"/>
      <c r="I17" s="33"/>
      <c r="J17" s="33"/>
      <c r="K17" s="33"/>
      <c r="L17" s="33"/>
      <c r="M17" s="34" t="str">
        <f>IFERROR(_xlfn.IFS(C17=$Q$6,R17,C17=$S$6,T17,C17=$U$6,V17,C17=$W$6,X17,C17=$Y$6,Z17,C17=$AA$6,AB17),"")</f>
        <v/>
      </c>
      <c r="N17" s="49"/>
      <c r="P17" s="4"/>
      <c r="Q17" s="36" t="str">
        <f t="shared" si="1"/>
        <v/>
      </c>
      <c r="R17" s="37" t="str">
        <f>IF(AND(SUM(E17:K17)&gt;=3,SUM(L17)&gt;=1),$P$7,"")</f>
        <v/>
      </c>
      <c r="S17" s="37" t="str">
        <f t="shared" si="2"/>
        <v/>
      </c>
      <c r="T17" s="37" t="str">
        <f>IF(SUM(E17:L17)&gt;=4,$P$7,"")</f>
        <v/>
      </c>
      <c r="U17" s="37" t="str">
        <f t="shared" si="3"/>
        <v/>
      </c>
      <c r="V17" s="37" t="str">
        <f t="shared" si="0"/>
        <v/>
      </c>
      <c r="W17" s="37" t="str">
        <f t="shared" si="4"/>
        <v/>
      </c>
      <c r="X17" s="37" t="str">
        <f t="shared" si="5"/>
        <v/>
      </c>
      <c r="Y17" s="37" t="str">
        <f t="shared" si="6"/>
        <v/>
      </c>
      <c r="Z17" s="37" t="str">
        <f t="shared" si="7"/>
        <v/>
      </c>
      <c r="AA17" s="37" t="str">
        <f t="shared" si="8"/>
        <v/>
      </c>
      <c r="AB17" s="37" t="str">
        <f t="shared" si="9"/>
        <v/>
      </c>
      <c r="AC17" s="36" t="str">
        <f>IF($D17=AC$6,E17,"")</f>
        <v/>
      </c>
      <c r="AD17" s="36" t="str">
        <f>IF($D17=AD$6,F17,"")</f>
        <v/>
      </c>
      <c r="AE17" s="36" t="str">
        <f>IF($D17=AE$6,G17,"")</f>
        <v/>
      </c>
      <c r="AF17" s="36" t="str">
        <f>IF($D17=AF$6,H17,"")</f>
        <v/>
      </c>
      <c r="AG17" s="36" t="str">
        <f>IF($D17=AG$6,I17,"")</f>
        <v/>
      </c>
      <c r="AH17" s="36" t="str">
        <f>IF($D17=AH$6,J17,"")</f>
        <v/>
      </c>
      <c r="AI17" s="36" t="str">
        <f>IF($D17=AI$6,K17,"")</f>
        <v/>
      </c>
      <c r="AJ17" s="36" t="str">
        <f>IF($D17=AJ$6,L17,"")</f>
        <v/>
      </c>
      <c r="AK17" s="4" t="s">
        <v>42</v>
      </c>
    </row>
    <row r="18" spans="1:37" ht="18" customHeight="1">
      <c r="A18" s="29">
        <v>12</v>
      </c>
      <c r="B18" s="30"/>
      <c r="C18" s="31"/>
      <c r="D18" s="32"/>
      <c r="E18" s="33"/>
      <c r="F18" s="33"/>
      <c r="G18" s="33"/>
      <c r="H18" s="33"/>
      <c r="I18" s="33"/>
      <c r="J18" s="33"/>
      <c r="K18" s="33"/>
      <c r="L18" s="33"/>
      <c r="M18" s="34" t="str">
        <f>IFERROR(_xlfn.IFS(C18=$Q$6,R18,C18=$S$6,T18,C18=$U$6,V18,C18=$W$6,X18,C18=$Y$6,Z18,C18=$AA$6,AB18),"")</f>
        <v/>
      </c>
      <c r="N18" s="49"/>
      <c r="P18" s="4"/>
      <c r="Q18" s="36" t="str">
        <f t="shared" si="1"/>
        <v/>
      </c>
      <c r="R18" s="37" t="str">
        <f>IF(AND(SUM(E18:K18)&gt;=3,SUM(L18)&gt;=1),$P$7,"")</f>
        <v/>
      </c>
      <c r="S18" s="37" t="str">
        <f t="shared" si="2"/>
        <v/>
      </c>
      <c r="T18" s="37" t="str">
        <f>IF(SUM(E18:L18)&gt;=4,$P$7,"")</f>
        <v/>
      </c>
      <c r="U18" s="37" t="str">
        <f t="shared" si="3"/>
        <v/>
      </c>
      <c r="V18" s="37" t="str">
        <f t="shared" si="0"/>
        <v/>
      </c>
      <c r="W18" s="37" t="str">
        <f t="shared" si="4"/>
        <v/>
      </c>
      <c r="X18" s="37" t="str">
        <f t="shared" si="5"/>
        <v/>
      </c>
      <c r="Y18" s="37" t="str">
        <f t="shared" si="6"/>
        <v/>
      </c>
      <c r="Z18" s="37" t="str">
        <f t="shared" si="7"/>
        <v/>
      </c>
      <c r="AA18" s="37" t="str">
        <f t="shared" si="8"/>
        <v/>
      </c>
      <c r="AB18" s="37" t="str">
        <f t="shared" si="9"/>
        <v/>
      </c>
      <c r="AC18" s="36" t="str">
        <f>IF($D18=AC$6,E18,"")</f>
        <v/>
      </c>
      <c r="AD18" s="36" t="str">
        <f>IF($D18=AD$6,F18,"")</f>
        <v/>
      </c>
      <c r="AE18" s="36" t="str">
        <f>IF($D18=AE$6,G18,"")</f>
        <v/>
      </c>
      <c r="AF18" s="36" t="str">
        <f>IF($D18=AF$6,H18,"")</f>
        <v/>
      </c>
      <c r="AG18" s="36" t="str">
        <f>IF($D18=AG$6,I18,"")</f>
        <v/>
      </c>
      <c r="AH18" s="36" t="str">
        <f>IF($D18=AH$6,J18,"")</f>
        <v/>
      </c>
      <c r="AI18" s="36" t="str">
        <f>IF($D18=AI$6,K18,"")</f>
        <v/>
      </c>
      <c r="AJ18" s="36" t="str">
        <f>IF($D18=AJ$6,L18,"")</f>
        <v/>
      </c>
      <c r="AK18" s="4" t="s">
        <v>43</v>
      </c>
    </row>
    <row r="19" spans="1:37" ht="18" customHeight="1">
      <c r="A19" s="29">
        <v>13</v>
      </c>
      <c r="B19" s="30"/>
      <c r="C19" s="31"/>
      <c r="D19" s="32"/>
      <c r="E19" s="33"/>
      <c r="F19" s="33"/>
      <c r="G19" s="33"/>
      <c r="H19" s="33"/>
      <c r="I19" s="33"/>
      <c r="J19" s="33"/>
      <c r="K19" s="33"/>
      <c r="L19" s="33"/>
      <c r="M19" s="34" t="str">
        <f>IFERROR(_xlfn.IFS(C19=$Q$6,R19,C19=$S$6,T19,C19=$U$6,V19,C19=$W$6,X19,C19=$Y$6,Z19,C19=$AA$6,AB19),"")</f>
        <v/>
      </c>
      <c r="N19" s="49"/>
      <c r="O19" s="28" t="s">
        <v>5</v>
      </c>
      <c r="P19" s="4"/>
      <c r="Q19" s="36" t="str">
        <f t="shared" si="1"/>
        <v/>
      </c>
      <c r="R19" s="37" t="str">
        <f>IF(AND(SUM(E19:K19)&gt;=3,SUM(L19)&gt;=1),$P$7,"")</f>
        <v/>
      </c>
      <c r="S19" s="37" t="str">
        <f t="shared" si="2"/>
        <v/>
      </c>
      <c r="T19" s="37" t="str">
        <f>IF(SUM(E19:L19)&gt;=4,$P$7,"")</f>
        <v/>
      </c>
      <c r="U19" s="37" t="str">
        <f t="shared" si="3"/>
        <v/>
      </c>
      <c r="V19" s="37" t="str">
        <f t="shared" si="0"/>
        <v/>
      </c>
      <c r="W19" s="37" t="str">
        <f t="shared" si="4"/>
        <v/>
      </c>
      <c r="X19" s="37" t="str">
        <f t="shared" si="5"/>
        <v/>
      </c>
      <c r="Y19" s="37" t="str">
        <f t="shared" si="6"/>
        <v/>
      </c>
      <c r="Z19" s="37" t="str">
        <f t="shared" si="7"/>
        <v/>
      </c>
      <c r="AA19" s="37" t="str">
        <f t="shared" si="8"/>
        <v/>
      </c>
      <c r="AB19" s="37" t="str">
        <f t="shared" si="9"/>
        <v/>
      </c>
      <c r="AC19" s="36" t="str">
        <f>IF($D19=AC$6,E19,"")</f>
        <v/>
      </c>
      <c r="AD19" s="36" t="str">
        <f>IF($D19=AD$6,F19,"")</f>
        <v/>
      </c>
      <c r="AE19" s="36" t="str">
        <f>IF($D19=AE$6,G19,"")</f>
        <v/>
      </c>
      <c r="AF19" s="36" t="str">
        <f>IF($D19=AF$6,H19,"")</f>
        <v/>
      </c>
      <c r="AG19" s="36" t="str">
        <f>IF($D19=AG$6,I19,"")</f>
        <v/>
      </c>
      <c r="AH19" s="36" t="str">
        <f>IF($D19=AH$6,J19,"")</f>
        <v/>
      </c>
      <c r="AI19" s="36" t="str">
        <f>IF($D19=AI$6,K19,"")</f>
        <v/>
      </c>
      <c r="AJ19" s="36" t="str">
        <f>IF($D19=AJ$6,L19,"")</f>
        <v/>
      </c>
      <c r="AK19" s="4" t="s">
        <v>44</v>
      </c>
    </row>
    <row r="20" spans="1:37" ht="18" customHeight="1">
      <c r="A20" s="29">
        <v>14</v>
      </c>
      <c r="B20" s="30"/>
      <c r="C20" s="31"/>
      <c r="D20" s="32"/>
      <c r="E20" s="33"/>
      <c r="F20" s="33"/>
      <c r="G20" s="33"/>
      <c r="H20" s="33"/>
      <c r="I20" s="33"/>
      <c r="J20" s="33"/>
      <c r="K20" s="33"/>
      <c r="L20" s="33"/>
      <c r="M20" s="34" t="str">
        <f>IFERROR(_xlfn.IFS(C20=$Q$6,R20,C20=$S$6,T20,C20=$U$6,V20,C20=$W$6,X20,C20=$Y$6,Z20,C20=$AA$6,AB20),"")</f>
        <v/>
      </c>
      <c r="N20" s="49"/>
      <c r="O20" s="28" t="s">
        <v>8</v>
      </c>
      <c r="P20" s="4"/>
      <c r="Q20" s="36" t="str">
        <f t="shared" si="1"/>
        <v/>
      </c>
      <c r="R20" s="37" t="str">
        <f>IF(AND(SUM(E20:K20)&gt;=3,SUM(L20)&gt;=1),$P$7,"")</f>
        <v/>
      </c>
      <c r="S20" s="37" t="str">
        <f t="shared" si="2"/>
        <v/>
      </c>
      <c r="T20" s="37" t="str">
        <f>IF(SUM(E20:L20)&gt;=4,$P$7,"")</f>
        <v/>
      </c>
      <c r="U20" s="37" t="str">
        <f t="shared" si="3"/>
        <v/>
      </c>
      <c r="V20" s="37" t="str">
        <f t="shared" si="0"/>
        <v/>
      </c>
      <c r="W20" s="37" t="str">
        <f t="shared" si="4"/>
        <v/>
      </c>
      <c r="X20" s="37" t="str">
        <f t="shared" si="5"/>
        <v/>
      </c>
      <c r="Y20" s="37" t="str">
        <f t="shared" si="6"/>
        <v/>
      </c>
      <c r="Z20" s="37" t="str">
        <f t="shared" si="7"/>
        <v/>
      </c>
      <c r="AA20" s="37" t="str">
        <f t="shared" si="8"/>
        <v/>
      </c>
      <c r="AB20" s="37" t="str">
        <f t="shared" si="9"/>
        <v/>
      </c>
      <c r="AC20" s="36" t="str">
        <f>IF($D20=AC$6,E20,"")</f>
        <v/>
      </c>
      <c r="AD20" s="36" t="str">
        <f>IF($D20=AD$6,F20,"")</f>
        <v/>
      </c>
      <c r="AE20" s="36" t="str">
        <f>IF($D20=AE$6,G20,"")</f>
        <v/>
      </c>
      <c r="AF20" s="36" t="str">
        <f>IF($D20=AF$6,H20,"")</f>
        <v/>
      </c>
      <c r="AG20" s="36" t="str">
        <f>IF($D20=AG$6,I20,"")</f>
        <v/>
      </c>
      <c r="AH20" s="36" t="str">
        <f>IF($D20=AH$6,J20,"")</f>
        <v/>
      </c>
      <c r="AI20" s="36" t="str">
        <f>IF($D20=AI$6,K20,"")</f>
        <v/>
      </c>
      <c r="AJ20" s="36" t="str">
        <f>IF($D20=AJ$6,L20,"")</f>
        <v/>
      </c>
      <c r="AK20" s="4" t="s">
        <v>45</v>
      </c>
    </row>
    <row r="21" spans="1:37" ht="18" customHeight="1">
      <c r="A21" s="29">
        <v>15</v>
      </c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4" t="str">
        <f>IFERROR(_xlfn.IFS(C21=$Q$6,R21,C21=$S$6,T21,C21=$U$6,V21,C21=$W$6,X21,C21=$Y$6,Z21,C21=$AA$6,AB21),"")</f>
        <v/>
      </c>
      <c r="N21" s="49"/>
      <c r="O21" s="28" t="s">
        <v>1</v>
      </c>
      <c r="P21" s="4"/>
      <c r="Q21" s="36" t="str">
        <f t="shared" si="1"/>
        <v/>
      </c>
      <c r="R21" s="37" t="str">
        <f>IF(AND(SUM(E21:K21)&gt;=3,SUM(L21)&gt;=1),$P$7,"")</f>
        <v/>
      </c>
      <c r="S21" s="37" t="str">
        <f t="shared" si="2"/>
        <v/>
      </c>
      <c r="T21" s="37" t="str">
        <f>IF(SUM(E21:L21)&gt;=4,$P$7,"")</f>
        <v/>
      </c>
      <c r="U21" s="37" t="str">
        <f t="shared" si="3"/>
        <v/>
      </c>
      <c r="V21" s="37" t="str">
        <f t="shared" si="0"/>
        <v/>
      </c>
      <c r="W21" s="37" t="str">
        <f t="shared" si="4"/>
        <v/>
      </c>
      <c r="X21" s="37" t="str">
        <f t="shared" si="5"/>
        <v/>
      </c>
      <c r="Y21" s="37" t="str">
        <f t="shared" si="6"/>
        <v/>
      </c>
      <c r="Z21" s="37" t="str">
        <f t="shared" si="7"/>
        <v/>
      </c>
      <c r="AA21" s="37" t="str">
        <f t="shared" si="8"/>
        <v/>
      </c>
      <c r="AB21" s="37" t="str">
        <f t="shared" si="9"/>
        <v/>
      </c>
      <c r="AC21" s="36" t="str">
        <f>IF($D21=AC$6,E21,"")</f>
        <v/>
      </c>
      <c r="AD21" s="36" t="str">
        <f>IF($D21=AD$6,F21,"")</f>
        <v/>
      </c>
      <c r="AE21" s="36" t="str">
        <f>IF($D21=AE$6,G21,"")</f>
        <v/>
      </c>
      <c r="AF21" s="36" t="str">
        <f>IF($D21=AF$6,H21,"")</f>
        <v/>
      </c>
      <c r="AG21" s="36" t="str">
        <f>IF($D21=AG$6,I21,"")</f>
        <v/>
      </c>
      <c r="AH21" s="36" t="str">
        <f>IF($D21=AH$6,J21,"")</f>
        <v/>
      </c>
      <c r="AI21" s="36" t="str">
        <f>IF($D21=AI$6,K21,"")</f>
        <v/>
      </c>
      <c r="AJ21" s="36" t="str">
        <f>IF($D21=AJ$6,L21,"")</f>
        <v/>
      </c>
      <c r="AK21" s="4" t="s">
        <v>46</v>
      </c>
    </row>
    <row r="22" spans="1:37" ht="18" customHeight="1">
      <c r="A22" s="29">
        <v>16</v>
      </c>
      <c r="B22" s="30"/>
      <c r="C22" s="31"/>
      <c r="D22" s="32"/>
      <c r="E22" s="33"/>
      <c r="F22" s="33"/>
      <c r="G22" s="33"/>
      <c r="H22" s="33"/>
      <c r="I22" s="33"/>
      <c r="J22" s="33"/>
      <c r="K22" s="33"/>
      <c r="L22" s="33"/>
      <c r="M22" s="34" t="str">
        <f>IFERROR(_xlfn.IFS(C22=$Q$6,R22,C22=$S$6,T22,C22=$U$6,V22,C22=$W$6,X22,C22=$Y$6,Z22,C22=$AA$6,AB22),"")</f>
        <v/>
      </c>
      <c r="N22" s="49"/>
      <c r="O22" s="28" t="s">
        <v>7</v>
      </c>
      <c r="P22" s="4"/>
      <c r="Q22" s="36" t="str">
        <f t="shared" si="1"/>
        <v/>
      </c>
      <c r="R22" s="37" t="str">
        <f>IF(AND(SUM(E22:K22)&gt;=3,SUM(L22)&gt;=1),$P$7,"")</f>
        <v/>
      </c>
      <c r="S22" s="37" t="str">
        <f t="shared" si="2"/>
        <v/>
      </c>
      <c r="T22" s="37" t="str">
        <f>IF(SUM(E22:L22)&gt;=4,$P$7,"")</f>
        <v/>
      </c>
      <c r="U22" s="37" t="str">
        <f t="shared" si="3"/>
        <v/>
      </c>
      <c r="V22" s="37" t="str">
        <f t="shared" si="0"/>
        <v/>
      </c>
      <c r="W22" s="37" t="str">
        <f t="shared" si="4"/>
        <v/>
      </c>
      <c r="X22" s="37" t="str">
        <f t="shared" si="5"/>
        <v/>
      </c>
      <c r="Y22" s="37" t="str">
        <f t="shared" si="6"/>
        <v/>
      </c>
      <c r="Z22" s="37" t="str">
        <f t="shared" si="7"/>
        <v/>
      </c>
      <c r="AA22" s="37" t="str">
        <f t="shared" si="8"/>
        <v/>
      </c>
      <c r="AB22" s="37" t="str">
        <f t="shared" si="9"/>
        <v/>
      </c>
      <c r="AC22" s="36" t="str">
        <f>IF($D22=AC$6,E22,"")</f>
        <v/>
      </c>
      <c r="AD22" s="36" t="str">
        <f>IF($D22=AD$6,F22,"")</f>
        <v/>
      </c>
      <c r="AE22" s="36" t="str">
        <f>IF($D22=AE$6,G22,"")</f>
        <v/>
      </c>
      <c r="AF22" s="36" t="str">
        <f>IF($D22=AF$6,H22,"")</f>
        <v/>
      </c>
      <c r="AG22" s="36" t="str">
        <f>IF($D22=AG$6,I22,"")</f>
        <v/>
      </c>
      <c r="AH22" s="36" t="str">
        <f>IF($D22=AH$6,J22,"")</f>
        <v/>
      </c>
      <c r="AI22" s="36" t="str">
        <f>IF($D22=AI$6,K22,"")</f>
        <v/>
      </c>
      <c r="AJ22" s="36" t="str">
        <f>IF($D22=AJ$6,L22,"")</f>
        <v/>
      </c>
      <c r="AK22" s="4" t="s">
        <v>47</v>
      </c>
    </row>
    <row r="23" spans="1:37" ht="18" customHeight="1">
      <c r="A23" s="29">
        <v>17</v>
      </c>
      <c r="B23" s="30"/>
      <c r="C23" s="31"/>
      <c r="D23" s="32"/>
      <c r="E23" s="33"/>
      <c r="F23" s="33"/>
      <c r="G23" s="33"/>
      <c r="H23" s="33"/>
      <c r="I23" s="33"/>
      <c r="J23" s="33"/>
      <c r="K23" s="33"/>
      <c r="L23" s="33"/>
      <c r="M23" s="34" t="str">
        <f>IFERROR(_xlfn.IFS(C23=$Q$6,R23,C23=$S$6,T23,C23=$U$6,V23,C23=$W$6,X23,C23=$Y$6,Z23,C23=$AA$6,AB23),"")</f>
        <v/>
      </c>
      <c r="N23" s="49"/>
      <c r="O23" s="28" t="s">
        <v>9</v>
      </c>
      <c r="P23" s="4"/>
      <c r="Q23" s="36" t="str">
        <f t="shared" si="1"/>
        <v/>
      </c>
      <c r="R23" s="37" t="str">
        <f>IF(AND(SUM(E23:K23)&gt;=3,SUM(L23)&gt;=1),$P$7,"")</f>
        <v/>
      </c>
      <c r="S23" s="37" t="str">
        <f t="shared" si="2"/>
        <v/>
      </c>
      <c r="T23" s="37" t="str">
        <f>IF(SUM(E23:L23)&gt;=4,$P$7,"")</f>
        <v/>
      </c>
      <c r="U23" s="37" t="str">
        <f t="shared" si="3"/>
        <v/>
      </c>
      <c r="V23" s="37" t="str">
        <f t="shared" si="0"/>
        <v/>
      </c>
      <c r="W23" s="37" t="str">
        <f t="shared" si="4"/>
        <v/>
      </c>
      <c r="X23" s="37" t="str">
        <f t="shared" si="5"/>
        <v/>
      </c>
      <c r="Y23" s="37" t="str">
        <f t="shared" si="6"/>
        <v/>
      </c>
      <c r="Z23" s="37" t="str">
        <f t="shared" si="7"/>
        <v/>
      </c>
      <c r="AA23" s="37" t="str">
        <f t="shared" si="8"/>
        <v/>
      </c>
      <c r="AB23" s="37" t="str">
        <f t="shared" si="9"/>
        <v/>
      </c>
      <c r="AC23" s="36" t="str">
        <f>IF($D23=AC$6,E23,"")</f>
        <v/>
      </c>
      <c r="AD23" s="36" t="str">
        <f>IF($D23=AD$6,F23,"")</f>
        <v/>
      </c>
      <c r="AE23" s="36" t="str">
        <f>IF($D23=AE$6,G23,"")</f>
        <v/>
      </c>
      <c r="AF23" s="36" t="str">
        <f>IF($D23=AF$6,H23,"")</f>
        <v/>
      </c>
      <c r="AG23" s="36" t="str">
        <f>IF($D23=AG$6,I23,"")</f>
        <v/>
      </c>
      <c r="AH23" s="36" t="str">
        <f>IF($D23=AH$6,J23,"")</f>
        <v/>
      </c>
      <c r="AI23" s="36" t="str">
        <f>IF($D23=AI$6,K23,"")</f>
        <v/>
      </c>
      <c r="AJ23" s="36" t="str">
        <f>IF($D23=AJ$6,L23,"")</f>
        <v/>
      </c>
      <c r="AK23" s="4" t="s">
        <v>48</v>
      </c>
    </row>
    <row r="24" spans="1:37" ht="18" customHeight="1">
      <c r="A24" s="29">
        <v>18</v>
      </c>
      <c r="B24" s="30"/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4" t="str">
        <f>IFERROR(_xlfn.IFS(C24=$Q$6,R24,C24=$S$6,T24,C24=$U$6,V24,C24=$W$6,X24,C24=$Y$6,Z24,C24=$AA$6,AB24),"")</f>
        <v/>
      </c>
      <c r="N24" s="49"/>
      <c r="O24" s="28" t="s">
        <v>4</v>
      </c>
      <c r="P24" s="4"/>
      <c r="Q24" s="36" t="str">
        <f t="shared" si="1"/>
        <v/>
      </c>
      <c r="R24" s="37" t="str">
        <f>IF(AND(SUM(E24:K24)&gt;=3,SUM(L24)&gt;=1),$P$7,"")</f>
        <v/>
      </c>
      <c r="S24" s="37" t="str">
        <f t="shared" si="2"/>
        <v/>
      </c>
      <c r="T24" s="37" t="str">
        <f>IF(SUM(E24:L24)&gt;=4,$P$7,"")</f>
        <v/>
      </c>
      <c r="U24" s="37" t="str">
        <f t="shared" si="3"/>
        <v/>
      </c>
      <c r="V24" s="37" t="str">
        <f t="shared" si="0"/>
        <v/>
      </c>
      <c r="W24" s="37" t="str">
        <f t="shared" si="4"/>
        <v/>
      </c>
      <c r="X24" s="37" t="str">
        <f t="shared" si="5"/>
        <v/>
      </c>
      <c r="Y24" s="37" t="str">
        <f t="shared" si="6"/>
        <v/>
      </c>
      <c r="Z24" s="37" t="str">
        <f t="shared" si="7"/>
        <v/>
      </c>
      <c r="AA24" s="37" t="str">
        <f t="shared" si="8"/>
        <v/>
      </c>
      <c r="AB24" s="37" t="str">
        <f t="shared" si="9"/>
        <v/>
      </c>
      <c r="AC24" s="36" t="str">
        <f>IF($D24=AC$6,E24,"")</f>
        <v/>
      </c>
      <c r="AD24" s="36" t="str">
        <f>IF($D24=AD$6,F24,"")</f>
        <v/>
      </c>
      <c r="AE24" s="36" t="str">
        <f>IF($D24=AE$6,G24,"")</f>
        <v/>
      </c>
      <c r="AF24" s="36" t="str">
        <f>IF($D24=AF$6,H24,"")</f>
        <v/>
      </c>
      <c r="AG24" s="36" t="str">
        <f>IF($D24=AG$6,I24,"")</f>
        <v/>
      </c>
      <c r="AH24" s="36" t="str">
        <f>IF($D24=AH$6,J24,"")</f>
        <v/>
      </c>
      <c r="AI24" s="36" t="str">
        <f>IF($D24=AI$6,K24,"")</f>
        <v/>
      </c>
      <c r="AJ24" s="36" t="str">
        <f>IF($D24=AJ$6,L24,"")</f>
        <v/>
      </c>
      <c r="AK24" s="4" t="s">
        <v>49</v>
      </c>
    </row>
    <row r="25" spans="1:37" ht="18" customHeight="1">
      <c r="A25" s="29">
        <v>19</v>
      </c>
      <c r="B25" s="30"/>
      <c r="C25" s="31"/>
      <c r="D25" s="32"/>
      <c r="E25" s="33"/>
      <c r="F25" s="33"/>
      <c r="G25" s="33"/>
      <c r="H25" s="33"/>
      <c r="I25" s="33"/>
      <c r="J25" s="33"/>
      <c r="K25" s="33"/>
      <c r="L25" s="33"/>
      <c r="M25" s="34" t="str">
        <f>IFERROR(_xlfn.IFS(C25=$Q$6,R25,C25=$S$6,T25,C25=$U$6,V25,C25=$W$6,X25,C25=$Y$6,Z25,C25=$AA$6,AB25),"")</f>
        <v/>
      </c>
      <c r="N25" s="49"/>
      <c r="O25" s="28" t="s">
        <v>16</v>
      </c>
      <c r="P25" s="4"/>
      <c r="Q25" s="36" t="str">
        <f t="shared" si="1"/>
        <v/>
      </c>
      <c r="R25" s="37" t="str">
        <f>IF(AND(SUM(E25:K25)&gt;=3,SUM(L25)&gt;=1),$P$7,"")</f>
        <v/>
      </c>
      <c r="S25" s="37" t="str">
        <f t="shared" si="2"/>
        <v/>
      </c>
      <c r="T25" s="37" t="str">
        <f>IF(SUM(E25:L25)&gt;=4,$P$7,"")</f>
        <v/>
      </c>
      <c r="U25" s="37" t="str">
        <f t="shared" si="3"/>
        <v/>
      </c>
      <c r="V25" s="37" t="str">
        <f t="shared" si="0"/>
        <v/>
      </c>
      <c r="W25" s="37" t="str">
        <f t="shared" si="4"/>
        <v/>
      </c>
      <c r="X25" s="37" t="str">
        <f t="shared" si="5"/>
        <v/>
      </c>
      <c r="Y25" s="37" t="str">
        <f t="shared" si="6"/>
        <v/>
      </c>
      <c r="Z25" s="37" t="str">
        <f t="shared" si="7"/>
        <v/>
      </c>
      <c r="AA25" s="37" t="str">
        <f t="shared" si="8"/>
        <v/>
      </c>
      <c r="AB25" s="37" t="str">
        <f t="shared" si="9"/>
        <v/>
      </c>
      <c r="AC25" s="36" t="str">
        <f>IF($D25=AC$6,E25,"")</f>
        <v/>
      </c>
      <c r="AD25" s="36" t="str">
        <f>IF($D25=AD$6,F25,"")</f>
        <v/>
      </c>
      <c r="AE25" s="36" t="str">
        <f>IF($D25=AE$6,G25,"")</f>
        <v/>
      </c>
      <c r="AF25" s="36" t="str">
        <f>IF($D25=AF$6,H25,"")</f>
        <v/>
      </c>
      <c r="AG25" s="36" t="str">
        <f>IF($D25=AG$6,I25,"")</f>
        <v/>
      </c>
      <c r="AH25" s="36" t="str">
        <f>IF($D25=AH$6,J25,"")</f>
        <v/>
      </c>
      <c r="AI25" s="36" t="str">
        <f>IF($D25=AI$6,K25,"")</f>
        <v/>
      </c>
      <c r="AJ25" s="36" t="str">
        <f>IF($D25=AJ$6,L25,"")</f>
        <v/>
      </c>
      <c r="AK25" s="4" t="s">
        <v>50</v>
      </c>
    </row>
    <row r="26" spans="1:37" ht="18" customHeight="1">
      <c r="A26" s="29">
        <v>20</v>
      </c>
      <c r="B26" s="30"/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 t="str">
        <f>IFERROR(_xlfn.IFS(C26=$Q$6,R26,C26=$S$6,T26,C26=$U$6,V26,C26=$W$6,X26,C26=$Y$6,Z26,C26=$AA$6,AB26),"")</f>
        <v/>
      </c>
      <c r="N26" s="49"/>
      <c r="O26" s="28" t="s">
        <v>6</v>
      </c>
      <c r="P26" s="4"/>
      <c r="Q26" s="36" t="str">
        <f t="shared" si="1"/>
        <v/>
      </c>
      <c r="R26" s="37" t="str">
        <f>IF(AND(SUM(E26:K26)&gt;=3,SUM(L26)&gt;=1),$P$7,"")</f>
        <v/>
      </c>
      <c r="S26" s="37" t="str">
        <f t="shared" si="2"/>
        <v/>
      </c>
      <c r="T26" s="37" t="str">
        <f>IF(SUM(E26:L26)&gt;=4,$P$7,"")</f>
        <v/>
      </c>
      <c r="U26" s="37" t="str">
        <f t="shared" si="3"/>
        <v/>
      </c>
      <c r="V26" s="37" t="str">
        <f t="shared" si="0"/>
        <v/>
      </c>
      <c r="W26" s="37" t="str">
        <f>IF(SUM(E26:L26)&gt;=3,$O$7,"")</f>
        <v/>
      </c>
      <c r="X26" s="37" t="str">
        <f t="shared" si="5"/>
        <v/>
      </c>
      <c r="Y26" s="37" t="str">
        <f t="shared" si="6"/>
        <v/>
      </c>
      <c r="Z26" s="37" t="str">
        <f t="shared" si="7"/>
        <v/>
      </c>
      <c r="AA26" s="37" t="str">
        <f t="shared" si="8"/>
        <v/>
      </c>
      <c r="AB26" s="37" t="str">
        <f t="shared" si="9"/>
        <v/>
      </c>
      <c r="AC26" s="36" t="str">
        <f>IF($D26=AC$6,E26,"")</f>
        <v/>
      </c>
      <c r="AD26" s="36" t="str">
        <f>IF($D26=AD$6,F26,"")</f>
        <v/>
      </c>
      <c r="AE26" s="36" t="str">
        <f>IF($D26=AE$6,G26,"")</f>
        <v/>
      </c>
      <c r="AF26" s="36" t="str">
        <f>IF($D26=AF$6,H26,"")</f>
        <v/>
      </c>
      <c r="AG26" s="36" t="str">
        <f>IF($D26=AG$6,I26,"")</f>
        <v/>
      </c>
      <c r="AH26" s="36" t="str">
        <f>IF($D26=AH$6,J26,"")</f>
        <v/>
      </c>
      <c r="AI26" s="36" t="str">
        <f>IF($D26=AI$6,K26,"")</f>
        <v/>
      </c>
      <c r="AJ26" s="36" t="str">
        <f>IF($D26=AJ$6,L26,"")</f>
        <v/>
      </c>
      <c r="AK26" s="4" t="s">
        <v>51</v>
      </c>
    </row>
    <row r="27" spans="1:37" ht="18" customHeight="1">
      <c r="AK27" s="4" t="s">
        <v>52</v>
      </c>
    </row>
    <row r="28" spans="1:37" ht="18" customHeight="1" thickBot="1">
      <c r="H28" s="38" t="s">
        <v>62</v>
      </c>
      <c r="AK28" s="4"/>
    </row>
    <row r="29" spans="1:37" ht="39.75" customHeight="1">
      <c r="H29" s="39" t="s">
        <v>63</v>
      </c>
      <c r="I29" s="40"/>
      <c r="J29" s="40"/>
      <c r="K29" s="40"/>
      <c r="L29" s="41"/>
      <c r="M29" s="42" t="e">
        <f>COUNTIFS($C$7:$C$26,$O$8,#REF!,O7)+COUNTIFS($C$7:$C$26,$O$9,#REF!,O7)</f>
        <v>#REF!</v>
      </c>
      <c r="AK29" s="4" t="s">
        <v>53</v>
      </c>
    </row>
    <row r="30" spans="1:37" ht="39.75" customHeight="1">
      <c r="H30" s="40" t="s">
        <v>64</v>
      </c>
      <c r="I30" s="40"/>
      <c r="J30" s="40"/>
      <c r="K30" s="40"/>
      <c r="L30" s="41"/>
      <c r="M30" s="43" t="e">
        <f>COUNTIFS($C$7:$C$26,$O$10,#REF!,O7)</f>
        <v>#REF!</v>
      </c>
      <c r="AK30" s="4" t="s">
        <v>54</v>
      </c>
    </row>
    <row r="31" spans="1:37" ht="39.75" customHeight="1" thickBot="1">
      <c r="H31" s="44" t="s">
        <v>65</v>
      </c>
      <c r="I31" s="44"/>
      <c r="J31" s="44"/>
      <c r="K31" s="44"/>
      <c r="L31" s="45"/>
      <c r="M31" s="46" t="e">
        <f>COUNTIFS($C$7:$C$26,$O$11,#REF!,O7)+COUNTIFS($C$7:$C$26,$O$12,#REF!,O7)+COUNTIFS($C$7:$C$26,$O$13,#REF!,O7)</f>
        <v>#REF!</v>
      </c>
      <c r="AK31" s="4" t="s">
        <v>55</v>
      </c>
    </row>
    <row r="32" spans="1:37" ht="17.45" customHeight="1">
      <c r="H32" s="47"/>
      <c r="J32" s="3" t="s">
        <v>66</v>
      </c>
      <c r="AK32" s="4" t="s">
        <v>67</v>
      </c>
    </row>
    <row r="33" spans="37:37">
      <c r="AK33" s="4" t="s">
        <v>68</v>
      </c>
    </row>
    <row r="34" spans="37:37">
      <c r="AK34" s="4" t="s">
        <v>69</v>
      </c>
    </row>
    <row r="35" spans="37:37">
      <c r="AK35" s="4" t="s">
        <v>70</v>
      </c>
    </row>
    <row r="36" spans="37:37">
      <c r="AK36" s="4" t="s">
        <v>71</v>
      </c>
    </row>
  </sheetData>
  <sheetProtection formatCells="0" insertColumns="0" deleteRows="0"/>
  <mergeCells count="11">
    <mergeCell ref="H29:L29"/>
    <mergeCell ref="H30:L30"/>
    <mergeCell ref="H31:L31"/>
    <mergeCell ref="L2:N2"/>
    <mergeCell ref="L3:N3"/>
    <mergeCell ref="A5:A6"/>
    <mergeCell ref="B5:B6"/>
    <mergeCell ref="C5:C6"/>
    <mergeCell ref="D5:D6"/>
    <mergeCell ref="E5:L5"/>
    <mergeCell ref="M5:M6"/>
  </mergeCells>
  <phoneticPr fontId="12"/>
  <conditionalFormatting sqref="D7:D26">
    <cfRule type="expression" dxfId="0" priority="1">
      <formula>$C7&lt;&gt;"職務分野別リーダー"</formula>
    </cfRule>
  </conditionalFormatting>
  <dataValidations disablePrompts="1" count="3">
    <dataValidation type="list" allowBlank="1" showInputMessage="1" showErrorMessage="1" sqref="C7:C26" xr:uid="{AA34D932-8F9B-4221-A45A-C78BF11CC76A}">
      <formula1>$O$8:$O$13</formula1>
    </dataValidation>
    <dataValidation type="list" allowBlank="1" showInputMessage="1" showErrorMessage="1" sqref="D7:D26" xr:uid="{E3470C58-6ED0-4D2E-9414-D6C8A1F9FF18}">
      <formula1>$O$19:$O$26</formula1>
    </dataValidation>
    <dataValidation type="list" allowBlank="1" showInputMessage="1" showErrorMessage="1" sqref="L2:N2" xr:uid="{3EA6A714-27B8-47AA-8DD0-C70C6F549827}">
      <formula1>$AK$1:$AK$36</formula1>
    </dataValidation>
  </dataValidations>
  <pageMargins left="0.7" right="0.7" top="0.75" bottom="0.75" header="0.3" footer="0.3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〈R7〉【別紙1様式第2号】研修受講状況一覧表(保育所等)</vt:lpstr>
      <vt:lpstr>〈R８〉【別紙1様式第2号】研修受講状況一覧表(保育所）</vt:lpstr>
      <vt:lpstr>'〈R7〉【別紙1様式第2号】研修受講状況一覧表(保育所等)'!Print_Area</vt:lpstr>
      <vt:lpstr>'〈R８〉【別紙1様式第2号】研修受講状況一覧表(保育所）'!Print_Area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和香那</dc:creator>
  <cp:lastModifiedBy>新潟県</cp:lastModifiedBy>
  <cp:lastPrinted>2023-02-18T13:58:30Z</cp:lastPrinted>
  <dcterms:created xsi:type="dcterms:W3CDTF">2023-02-16T13:29:37Z</dcterms:created>
  <dcterms:modified xsi:type="dcterms:W3CDTF">2025-12-15T12:54:31Z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2023-03-13T07:42:31Z</vt:filetime>
  </property>
</Properties>
</file>