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0.69.7.18\share\☆少子化対策課M,Nドライブ移行用☆\Ｍドライブ（3月28-29退避）\平成31年度\保育支援係\C保育関係\c保育士関係\キャリアアップ研修\■処遇改善等加算Ⅱに係る取扱要領\R7改正\02 最終データ\別紙２様式\"/>
    </mc:Choice>
  </mc:AlternateContent>
  <xr:revisionPtr revIDLastSave="0" documentId="13_ncr:1_{BAA34029-D430-41F8-87B9-A77C55D42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&lt;R7&gt;【別紙２様式第2号】研修受講状況一覧表(幼稚園等)" sheetId="7" r:id="rId1"/>
    <sheet name="&lt;R８&gt;別紙２様式第2号】研修受講状況一覧表(幼稚園)" sheetId="8" r:id="rId2"/>
  </sheets>
  <definedNames>
    <definedName name="_xlnm.Print_Area" localSheetId="0">'&lt;R7&gt;【別紙２様式第2号】研修受講状況一覧表(幼稚園等)'!$A$1:$I$26</definedName>
    <definedName name="_xlnm.Print_Area" localSheetId="1">'&lt;R８&gt;別紙２様式第2号】研修受講状況一覧表(幼稚園)'!$A$1:$I$26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8" l="1"/>
  <c r="I31" i="8"/>
  <c r="I30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F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F25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F24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F23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F22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F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F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F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F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F17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F16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F15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F14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F13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F12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F11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F10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F9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F8" i="8"/>
  <c r="AA7" i="8"/>
  <c r="Y7" i="8"/>
  <c r="W7" i="8"/>
  <c r="U7" i="8"/>
  <c r="S7" i="8"/>
  <c r="R7" i="8"/>
  <c r="Q7" i="8"/>
  <c r="P7" i="8"/>
  <c r="O7" i="8"/>
  <c r="N7" i="8"/>
  <c r="AB7" i="8" s="1"/>
  <c r="M7" i="8"/>
  <c r="I32" i="7"/>
  <c r="I31" i="7"/>
  <c r="I30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G26" i="7"/>
  <c r="F26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G25" i="7"/>
  <c r="F25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G24" i="7"/>
  <c r="F24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G23" i="7"/>
  <c r="F23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G22" i="7"/>
  <c r="F22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G21" i="7"/>
  <c r="F21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G20" i="7"/>
  <c r="F20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G19" i="7"/>
  <c r="F19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G18" i="7"/>
  <c r="F18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G17" i="7"/>
  <c r="F17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G16" i="7"/>
  <c r="F16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G15" i="7"/>
  <c r="F15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G14" i="7"/>
  <c r="F14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G13" i="7"/>
  <c r="F13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G12" i="7"/>
  <c r="F12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G11" i="7"/>
  <c r="F11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G10" i="7"/>
  <c r="F10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G9" i="7"/>
  <c r="F9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G8" i="7"/>
  <c r="F8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G7" i="7"/>
  <c r="F7" i="7"/>
  <c r="T7" i="8" l="1"/>
  <c r="V7" i="8"/>
  <c r="X7" i="8"/>
  <c r="Z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D29" authorId="0" shapeId="0" xr:uid="{8C7684A5-2058-4C86-8004-7EBF824F8504}">
      <text>
        <r>
          <rPr>
            <b/>
            <sz val="9"/>
            <color indexed="53"/>
            <rFont val="MS P ゴシック"/>
            <family val="3"/>
            <charset val="128"/>
          </rPr>
          <t>別紙様式３　加算算定対象人数等認定申請書（区分３（質の向上分））の１に当該数値を転記してください。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D29" authorId="0" shapeId="0" xr:uid="{7DBE3B57-2399-465A-8F4E-3F0016C49D4D}">
      <text>
        <r>
          <rPr>
            <b/>
            <sz val="9"/>
            <color indexed="53"/>
            <rFont val="MS P ゴシック"/>
            <family val="3"/>
            <charset val="128"/>
          </rPr>
          <t>別紙様式３　加算算定対象人数等認定申請書（区分３（質の向上分））の１に当該数値を転記してください。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<sst xmlns="http://schemas.openxmlformats.org/spreadsheetml/2006/main" count="129" uniqueCount="60">
  <si>
    <t>No</t>
  </si>
  <si>
    <t>中核リーダー</t>
    <rPh sb="0" eb="2">
      <t>ちゅうかく</t>
    </rPh>
    <phoneticPr fontId="1" type="Hiragana"/>
  </si>
  <si>
    <t>施設・事業所名</t>
    <rPh sb="0" eb="2">
      <t>しせつ</t>
    </rPh>
    <rPh sb="3" eb="7">
      <t>じぎょうしょめい</t>
    </rPh>
    <phoneticPr fontId="1" type="Hiragana"/>
  </si>
  <si>
    <t>別紙２様式第２号</t>
    <rPh sb="0" eb="2">
      <t>ベッシ</t>
    </rPh>
    <rPh sb="3" eb="5">
      <t>ヨウシキ</t>
    </rPh>
    <rPh sb="5" eb="6">
      <t>ダイ</t>
    </rPh>
    <rPh sb="7" eb="8">
      <t>ゴウ</t>
    </rPh>
    <phoneticPr fontId="1"/>
  </si>
  <si>
    <t>研修受講状況一覧表（幼稚園及び認定こども園）</t>
    <rPh sb="0" eb="2">
      <t>ケンシュウ</t>
    </rPh>
    <rPh sb="2" eb="4">
      <t>ジュコウ</t>
    </rPh>
    <rPh sb="4" eb="9">
      <t>ジョウキョウイチランヒョウ</t>
    </rPh>
    <rPh sb="10" eb="13">
      <t>ヨウチエン</t>
    </rPh>
    <rPh sb="13" eb="14">
      <t>オヨ</t>
    </rPh>
    <rPh sb="15" eb="17">
      <t>ニンテイ</t>
    </rPh>
    <rPh sb="20" eb="21">
      <t>エン</t>
    </rPh>
    <phoneticPr fontId="1"/>
  </si>
  <si>
    <t>職員名</t>
    <rPh sb="0" eb="2">
      <t>しょくいん</t>
    </rPh>
    <rPh sb="2" eb="3">
      <t>めい</t>
    </rPh>
    <phoneticPr fontId="1" type="Hiragana"/>
  </si>
  <si>
    <t>相当する職位</t>
    <rPh sb="0" eb="2">
      <t>そうとう</t>
    </rPh>
    <rPh sb="4" eb="6">
      <t>しょくい</t>
    </rPh>
    <phoneticPr fontId="1" type="Hiragana"/>
  </si>
  <si>
    <t>受講時間</t>
    <rPh sb="0" eb="2">
      <t>じゅこう</t>
    </rPh>
    <rPh sb="2" eb="4">
      <t>じかん</t>
    </rPh>
    <phoneticPr fontId="1" type="Hiragana"/>
  </si>
  <si>
    <t>備考</t>
    <rPh sb="0" eb="2">
      <t>びこう</t>
    </rPh>
    <phoneticPr fontId="1" type="Hiragana"/>
  </si>
  <si>
    <t>R7年度における
修了要件</t>
    <rPh sb="2" eb="4">
      <t>ねんど</t>
    </rPh>
    <rPh sb="9" eb="11">
      <t>しゅうりょう</t>
    </rPh>
    <rPh sb="11" eb="13">
      <t>ようけん</t>
    </rPh>
    <phoneticPr fontId="1" type="Hiragana"/>
  </si>
  <si>
    <t>うち、
マネジメント
分野</t>
    <rPh sb="11" eb="13">
      <t>ぶんや</t>
    </rPh>
    <phoneticPr fontId="1" type="Hiragana"/>
  </si>
  <si>
    <t>○</t>
  </si>
  <si>
    <t>◎</t>
  </si>
  <si>
    <t>中核リーダー</t>
    <rPh sb="0" eb="2">
      <t>チュウカク</t>
    </rPh>
    <phoneticPr fontId="1"/>
  </si>
  <si>
    <t>専門リーダー</t>
    <rPh sb="0" eb="2">
      <t>センモン</t>
    </rPh>
    <phoneticPr fontId="1"/>
  </si>
  <si>
    <t>若手リーダー</t>
    <rPh sb="0" eb="2">
      <t>ワカテ</t>
    </rPh>
    <phoneticPr fontId="1"/>
  </si>
  <si>
    <t>R8年度以降
における
修了要件</t>
    <rPh sb="2" eb="4">
      <t>ねんど</t>
    </rPh>
    <rPh sb="4" eb="6">
      <t>いこう</t>
    </rPh>
    <rPh sb="12" eb="14">
      <t>しゅうりょう</t>
    </rPh>
    <rPh sb="14" eb="16">
      <t>ようけん</t>
    </rPh>
    <phoneticPr fontId="1" type="Hiragana"/>
  </si>
  <si>
    <t>修了要件</t>
    <rPh sb="0" eb="2">
      <t>しゅうりょう</t>
    </rPh>
    <rPh sb="2" eb="4">
      <t>ようけん</t>
    </rPh>
    <phoneticPr fontId="1" type="Hiragana"/>
  </si>
  <si>
    <t>新潟市</t>
    <rPh sb="0" eb="2">
      <t>ニイガタ</t>
    </rPh>
    <rPh sb="2" eb="3">
      <t>シ</t>
    </rPh>
    <phoneticPr fontId="1"/>
  </si>
  <si>
    <t>長岡市</t>
    <rPh sb="0" eb="2">
      <t>ナガオカ</t>
    </rPh>
    <rPh sb="2" eb="3">
      <t>シ</t>
    </rPh>
    <phoneticPr fontId="1"/>
  </si>
  <si>
    <t>三条市</t>
    <rPh sb="0" eb="3">
      <t>サンジョウシ</t>
    </rPh>
    <phoneticPr fontId="1"/>
  </si>
  <si>
    <t>柏崎市</t>
    <rPh sb="0" eb="3">
      <t>カシワザキシ</t>
    </rPh>
    <phoneticPr fontId="1"/>
  </si>
  <si>
    <t>新発田市</t>
    <rPh sb="0" eb="4">
      <t>シバタシ</t>
    </rPh>
    <phoneticPr fontId="1"/>
  </si>
  <si>
    <t>小千谷市</t>
    <rPh sb="0" eb="4">
      <t>オヂヤシ</t>
    </rPh>
    <phoneticPr fontId="1"/>
  </si>
  <si>
    <t>加茂市</t>
    <rPh sb="0" eb="3">
      <t>カモシ</t>
    </rPh>
    <phoneticPr fontId="1"/>
  </si>
  <si>
    <t>十日町市</t>
    <rPh sb="0" eb="4">
      <t>トオカマチシ</t>
    </rPh>
    <phoneticPr fontId="1"/>
  </si>
  <si>
    <t>見附市</t>
    <rPh sb="0" eb="3">
      <t>ミツケシ</t>
    </rPh>
    <phoneticPr fontId="1"/>
  </si>
  <si>
    <t>村上市</t>
    <rPh sb="0" eb="3">
      <t>ムラカミシ</t>
    </rPh>
    <phoneticPr fontId="1"/>
  </si>
  <si>
    <t>燕市</t>
    <rPh sb="0" eb="2">
      <t>ツバメシ</t>
    </rPh>
    <phoneticPr fontId="1"/>
  </si>
  <si>
    <t>糸魚川市</t>
    <rPh sb="0" eb="4">
      <t>イトイガワシ</t>
    </rPh>
    <phoneticPr fontId="1"/>
  </si>
  <si>
    <t>妙高市</t>
    <rPh sb="0" eb="3">
      <t>ミョウコウシ</t>
    </rPh>
    <phoneticPr fontId="1"/>
  </si>
  <si>
    <t>五泉市</t>
    <rPh sb="0" eb="3">
      <t>ゴセンシ</t>
    </rPh>
    <phoneticPr fontId="1"/>
  </si>
  <si>
    <t>上越市</t>
    <rPh sb="0" eb="3">
      <t>ジョウエツシ</t>
    </rPh>
    <phoneticPr fontId="1"/>
  </si>
  <si>
    <t>阿賀野市</t>
    <rPh sb="0" eb="4">
      <t>アガノシ</t>
    </rPh>
    <phoneticPr fontId="1"/>
  </si>
  <si>
    <t>佐渡市</t>
    <rPh sb="0" eb="3">
      <t>サドシ</t>
    </rPh>
    <phoneticPr fontId="1"/>
  </si>
  <si>
    <t>魚沼市</t>
    <rPh sb="0" eb="3">
      <t>ウオヌマシ</t>
    </rPh>
    <phoneticPr fontId="1"/>
  </si>
  <si>
    <t>南魚沼市</t>
    <rPh sb="0" eb="4">
      <t>ミナミウオヌマシ</t>
    </rPh>
    <phoneticPr fontId="1"/>
  </si>
  <si>
    <t>胎内市</t>
    <rPh sb="0" eb="3">
      <t>タイナイシ</t>
    </rPh>
    <phoneticPr fontId="1"/>
  </si>
  <si>
    <t>聖籠町</t>
    <rPh sb="0" eb="3">
      <t>セイロウマチ</t>
    </rPh>
    <phoneticPr fontId="1"/>
  </si>
  <si>
    <t>弥彦村</t>
    <rPh sb="0" eb="3">
      <t>ヤヒコムラ</t>
    </rPh>
    <phoneticPr fontId="1"/>
  </si>
  <si>
    <t>田上町</t>
    <rPh sb="0" eb="3">
      <t>タガミマチ</t>
    </rPh>
    <phoneticPr fontId="1"/>
  </si>
  <si>
    <t>阿賀町</t>
    <rPh sb="0" eb="3">
      <t>アガマチ</t>
    </rPh>
    <phoneticPr fontId="1"/>
  </si>
  <si>
    <t>出雲崎町</t>
    <rPh sb="0" eb="4">
      <t>イズモザキマチ</t>
    </rPh>
    <phoneticPr fontId="1"/>
  </si>
  <si>
    <t>湯沢町</t>
    <rPh sb="0" eb="3">
      <t>ユザワマチ</t>
    </rPh>
    <phoneticPr fontId="1"/>
  </si>
  <si>
    <t>津南町</t>
    <rPh sb="0" eb="3">
      <t>ツナンマチ</t>
    </rPh>
    <phoneticPr fontId="1"/>
  </si>
  <si>
    <t>関川村</t>
    <rPh sb="0" eb="3">
      <t>セキカワムラ</t>
    </rPh>
    <phoneticPr fontId="1"/>
  </si>
  <si>
    <t>刈羽村</t>
    <rPh sb="0" eb="3">
      <t>カリワムラ</t>
    </rPh>
    <phoneticPr fontId="1"/>
  </si>
  <si>
    <t>粟島浦村</t>
    <rPh sb="0" eb="4">
      <t>アワシマウラムラ</t>
    </rPh>
    <phoneticPr fontId="1"/>
  </si>
  <si>
    <t>市町村名</t>
    <rPh sb="0" eb="2">
      <t>しちょう</t>
    </rPh>
    <rPh sb="2" eb="3">
      <t>むら</t>
    </rPh>
    <rPh sb="3" eb="4">
      <t>めい</t>
    </rPh>
    <phoneticPr fontId="1" type="Hiragana"/>
  </si>
  <si>
    <r>
      <t>＜令和７</t>
    </r>
    <r>
      <rPr>
        <b/>
        <sz val="14"/>
        <color theme="1"/>
        <rFont val="HGｺﾞｼｯｸM"/>
        <family val="3"/>
        <charset val="128"/>
      </rPr>
      <t>年度＞</t>
    </r>
    <rPh sb="1" eb="3">
      <t>レイワ</t>
    </rPh>
    <rPh sb="4" eb="6">
      <t>ネンド</t>
    </rPh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</si>
  <si>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</si>
  <si>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</si>
  <si>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教頭</t>
    <rPh sb="0" eb="2">
      <t>キョウトウ</t>
    </rPh>
    <phoneticPr fontId="1"/>
  </si>
  <si>
    <t>主幹教諭</t>
    <rPh sb="0" eb="4">
      <t>シュカンキョウユ</t>
    </rPh>
    <phoneticPr fontId="1"/>
  </si>
  <si>
    <t>主幹保育教諭</t>
    <rPh sb="0" eb="2">
      <t>シュカン</t>
    </rPh>
    <rPh sb="2" eb="4">
      <t>ホイク</t>
    </rPh>
    <rPh sb="4" eb="6">
      <t>キョウユ</t>
    </rPh>
    <phoneticPr fontId="1"/>
  </si>
  <si>
    <t>別紙様式３　加算算定対象人数等認定申請書（区分３（質の向上分））　転記情報</t>
    <rPh sb="0" eb="2">
      <t>ベッシ</t>
    </rPh>
    <rPh sb="2" eb="4">
      <t>ヨウシキ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クブン</t>
    </rPh>
    <rPh sb="25" eb="26">
      <t>シツ</t>
    </rPh>
    <rPh sb="27" eb="29">
      <t>コウジョウ</t>
    </rPh>
    <rPh sb="29" eb="30">
      <t>ブン</t>
    </rPh>
    <rPh sb="33" eb="35">
      <t>テンキ</t>
    </rPh>
    <rPh sb="35" eb="37">
      <t>ジョウホウ</t>
    </rPh>
    <phoneticPr fontId="5"/>
  </si>
  <si>
    <t>中核リーダー・専門リーダー（人数Ａ）</t>
    <rPh sb="0" eb="2">
      <t>ちゅうかく</t>
    </rPh>
    <rPh sb="7" eb="9">
      <t>せんもん</t>
    </rPh>
    <rPh sb="14" eb="16">
      <t>にんずう</t>
    </rPh>
    <phoneticPr fontId="1" type="Hiragana"/>
  </si>
  <si>
    <t>若手リーダー（人数Ｂ）</t>
    <rPh sb="0" eb="2">
      <t>わかて</t>
    </rPh>
    <rPh sb="7" eb="9">
      <t>にんずう</t>
    </rPh>
    <phoneticPr fontId="1" type="Hiragana"/>
  </si>
  <si>
    <t>園長又は主任保育士、副園長、教頭、主幹教諭、主幹保育教諭等（人数Ａ）</t>
    <phoneticPr fontId="5"/>
  </si>
  <si>
    <r>
      <t>＜令和８</t>
    </r>
    <r>
      <rPr>
        <b/>
        <sz val="14"/>
        <color theme="1"/>
        <rFont val="HGｺﾞｼｯｸM"/>
        <family val="3"/>
        <charset val="128"/>
      </rPr>
      <t>年度＞</t>
    </r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</si>
</sst>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.0#&quot;時間&quot;"/>
  </numFmts>
  <fonts count="1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ｺﾞｼｯｸM"/>
      <family val="3"/>
    </font>
    <font>
      <b/>
      <sz val="14"/>
      <color theme="1"/>
      <name val="HGｺﾞｼｯｸM"/>
      <family val="3"/>
    </font>
    <font>
      <b/>
      <sz val="14"/>
      <color theme="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HGｺﾞｼｯｸM"/>
      <family val="3"/>
      <charset val="128"/>
    </font>
    <font>
      <sz val="10"/>
      <color theme="1"/>
      <name val="HGｺﾞｼｯｸM"/>
      <family val="3"/>
    </font>
    <font>
      <sz val="10"/>
      <color theme="1"/>
      <name val="HGｺﾞｼｯｸM"/>
      <family val="3"/>
      <charset val="128"/>
    </font>
    <font>
      <b/>
      <sz val="9"/>
      <color indexed="53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9FF"/>
      <color rgb="FFE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221615</xdr:colOff>
      <xdr:row>0</xdr:row>
      <xdr:rowOff>95885</xdr:rowOff>
    </xdr:from>
    <xdr:to>
      <xdr:col>41</xdr:col>
      <xdr:colOff>473075</xdr:colOff>
      <xdr:row>3</xdr:row>
      <xdr:rowOff>169545</xdr:rowOff>
    </xdr:to>
    <xdr:sp macro="" textlink="">
      <xdr:nvSpPr>
        <xdr:cNvPr id="2" name="四角形: 角を丸くする 11">
          <a:extLst>
            <a:ext uri="{FF2B5EF4-FFF2-40B4-BE49-F238E27FC236}">
              <a16:creationId xmlns:a16="http://schemas.microsoft.com/office/drawing/2014/main" id="{8FF993D0-CEE8-4C31-89B1-7275B5D7C551}"/>
            </a:ext>
          </a:extLst>
        </xdr:cNvPr>
        <xdr:cNvSpPr/>
      </xdr:nvSpPr>
      <xdr:spPr>
        <a:xfrm>
          <a:off x="8870315" y="95885"/>
          <a:ext cx="7795260" cy="807085"/>
        </a:xfrm>
        <a:prstGeom prst="roundRect">
          <a:avLst/>
        </a:prstGeom>
        <a:solidFill>
          <a:srgbClr val="CCFFCC"/>
        </a:solidFill>
        <a:ln w="28575">
          <a:solidFill>
            <a:srgbClr val="00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chemeClr val="tx1"/>
              </a:solidFill>
              <a:latin typeface="HGｺﾞｼｯｸM"/>
              <a:ea typeface="HGｺﾞｼｯｸM"/>
            </a:rPr>
            <a:t>幼稚園・認定こども園（幼保連携型・保育所型・幼稚園型・地方裁量型）はこの様式を使用してください。</a:t>
          </a:r>
          <a:endParaRPr kumimoji="1" lang="en-US" altLang="ja-JP" sz="1800" b="1">
            <a:solidFill>
              <a:schemeClr val="tx1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>
      <xdr:col>30</xdr:col>
      <xdr:colOff>165418</xdr:colOff>
      <xdr:row>10</xdr:row>
      <xdr:rowOff>176847</xdr:rowOff>
    </xdr:from>
    <xdr:to>
      <xdr:col>42</xdr:col>
      <xdr:colOff>664528</xdr:colOff>
      <xdr:row>34</xdr:row>
      <xdr:rowOff>72707</xdr:rowOff>
    </xdr:to>
    <xdr:grpSp>
      <xdr:nvGrpSpPr>
        <xdr:cNvPr id="3" name="グループ 3">
          <a:extLst>
            <a:ext uri="{FF2B5EF4-FFF2-40B4-BE49-F238E27FC236}">
              <a16:creationId xmlns:a16="http://schemas.microsoft.com/office/drawing/2014/main" id="{D6803082-493D-40DA-B6AD-D93BA4AB2740}"/>
            </a:ext>
          </a:extLst>
        </xdr:cNvPr>
        <xdr:cNvGrpSpPr/>
      </xdr:nvGrpSpPr>
      <xdr:grpSpPr>
        <a:xfrm>
          <a:off x="8805153" y="2698171"/>
          <a:ext cx="8701816" cy="5297095"/>
          <a:chOff x="8744248" y="973667"/>
          <a:chExt cx="8726352" cy="5372000"/>
        </a:xfrm>
      </xdr:grpSpPr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AA0D3B7A-6AB5-A3FB-0FB8-64471678419C}"/>
              </a:ext>
            </a:extLst>
          </xdr:cNvPr>
          <xdr:cNvSpPr/>
        </xdr:nvSpPr>
        <xdr:spPr>
          <a:xfrm>
            <a:off x="8744248" y="973667"/>
            <a:ext cx="8726352" cy="5372000"/>
          </a:xfrm>
          <a:prstGeom prst="roundRect">
            <a:avLst/>
          </a:prstGeom>
          <a:solidFill>
            <a:srgbClr val="CCFFCC"/>
          </a:solidFill>
          <a:ln w="28575">
            <a:solidFill>
              <a:srgbClr val="00CC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 b="0">
                <a:solidFill>
                  <a:schemeClr val="tx1"/>
                </a:solidFill>
                <a:latin typeface="HGｺﾞｼｯｸM"/>
                <a:ea typeface="HGｺﾞｼｯｸM"/>
              </a:rPr>
              <a:t>研修受講状況一覧表の作成にあたっては、「研修受講歴証明書」の下部（印刷範囲外）にある部分をコピーして</a:t>
            </a:r>
            <a:r>
              <a:rPr kumimoji="1" lang="ja-JP" altLang="en-US" sz="1200" b="1" u="sng">
                <a:solidFill>
                  <a:srgbClr val="FF0000"/>
                </a:solidFill>
                <a:latin typeface="HGｺﾞｼｯｸM"/>
                <a:ea typeface="HGｺﾞｼｯｸM"/>
              </a:rPr>
              <a:t>値で貼り付けてください</a:t>
            </a:r>
            <a:r>
              <a:rPr kumimoji="1" lang="ja-JP" altLang="en-US" sz="1200" b="0">
                <a:solidFill>
                  <a:schemeClr val="tx1"/>
                </a:solidFill>
                <a:latin typeface="HGｺﾞｼｯｸM"/>
                <a:ea typeface="HGｺﾞｼｯｸM"/>
              </a:rPr>
              <a:t>。</a:t>
            </a:r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r>
              <a:rPr kumimoji="1" lang="ja-JP" altLang="en-US" sz="1200" b="0">
                <a:solidFill>
                  <a:schemeClr val="tx1"/>
                </a:solidFill>
                <a:latin typeface="HGｺﾞｼｯｸM"/>
                <a:ea typeface="HGｺﾞｼｯｸM"/>
              </a:rPr>
              <a:t>①「研修受講歴証明書」の該当部分をコピー</a:t>
            </a:r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  <a:p>
            <a:pPr algn="l"/>
            <a:r>
              <a:rPr kumimoji="1" lang="ja-JP" altLang="en-US" sz="1200" b="0">
                <a:solidFill>
                  <a:schemeClr val="tx1"/>
                </a:solidFill>
                <a:latin typeface="HGｺﾞｼｯｸM"/>
                <a:ea typeface="HGｺﾞｼｯｸM"/>
              </a:rPr>
              <a:t>②「研修受講状況一覧表」のＢ列に</a:t>
            </a:r>
            <a:r>
              <a:rPr kumimoji="1" lang="ja-JP" altLang="en-US" sz="1200" b="1" u="sng">
                <a:solidFill>
                  <a:srgbClr val="FF0000"/>
                </a:solidFill>
                <a:latin typeface="HGｺﾞｼｯｸM"/>
                <a:ea typeface="HGｺﾞｼｯｸM"/>
              </a:rPr>
              <a:t>値で貼り付け</a:t>
            </a:r>
            <a:endParaRPr kumimoji="1" lang="en-US" altLang="ja-JP" sz="1200" b="1" u="sng">
              <a:solidFill>
                <a:srgbClr val="FF0000"/>
              </a:solidFill>
              <a:latin typeface="HGｺﾞｼｯｸM"/>
              <a:ea typeface="HGｺﾞｼｯｸM"/>
            </a:endParaRPr>
          </a:p>
          <a:p>
            <a:pPr algn="l"/>
            <a:endParaRPr kumimoji="1" lang="en-US" altLang="ja-JP" sz="1200" b="0">
              <a:solidFill>
                <a:schemeClr val="tx1"/>
              </a:solidFill>
              <a:latin typeface="HGｺﾞｼｯｸM"/>
              <a:ea typeface="HGｺﾞｼｯｸM"/>
            </a:endParaRPr>
          </a:p>
        </xdr:txBody>
      </xdr:sp>
      <xdr:grpSp>
        <xdr:nvGrpSpPr>
          <xdr:cNvPr id="5" name="グループ 11">
            <a:extLst>
              <a:ext uri="{FF2B5EF4-FFF2-40B4-BE49-F238E27FC236}">
                <a16:creationId xmlns:a16="http://schemas.microsoft.com/office/drawing/2014/main" id="{EFAC210B-A4A2-BF75-DB4A-5B2681FA2BE3}"/>
              </a:ext>
            </a:extLst>
          </xdr:cNvPr>
          <xdr:cNvGrpSpPr/>
        </xdr:nvGrpSpPr>
        <xdr:grpSpPr>
          <a:xfrm>
            <a:off x="9367032" y="4533900"/>
            <a:ext cx="5753882" cy="1428974"/>
            <a:chOff x="686433" y="792629"/>
            <a:chExt cx="5753082" cy="1429273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C611DBB9-E7C0-393A-4E06-36A30915EA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86433" y="792629"/>
              <a:ext cx="5753082" cy="1429273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" name="四角形 13">
              <a:extLst>
                <a:ext uri="{FF2B5EF4-FFF2-40B4-BE49-F238E27FC236}">
                  <a16:creationId xmlns:a16="http://schemas.microsoft.com/office/drawing/2014/main" id="{6DFDA824-643D-D246-673F-FA9530A2467B}"/>
                </a:ext>
              </a:extLst>
            </xdr:cNvPr>
            <xdr:cNvSpPr/>
          </xdr:nvSpPr>
          <xdr:spPr>
            <a:xfrm>
              <a:off x="842539" y="1210534"/>
              <a:ext cx="1064714" cy="157331"/>
            </a:xfrm>
            <a:prstGeom prst="rect">
              <a:avLst/>
            </a:prstGeom>
            <a:noFill/>
            <a:ln w="12700" cap="flat" cmpd="sng" algn="ctr">
              <a:solidFill>
                <a:srgbClr val="FF0000"/>
              </a:solidFill>
              <a:prstDash val="solid"/>
              <a:miter lim="800000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/>
            <a:lstStyle/>
            <a:p>
              <a:endParaRPr kumimoji="1" lang="ja-JP" altLang="en-US"/>
            </a:p>
          </xdr:txBody>
        </xdr:sp>
        <xdr:sp macro="" textlink="">
          <xdr:nvSpPr>
            <xdr:cNvPr id="8" name="四角形 14">
              <a:extLst>
                <a:ext uri="{FF2B5EF4-FFF2-40B4-BE49-F238E27FC236}">
                  <a16:creationId xmlns:a16="http://schemas.microsoft.com/office/drawing/2014/main" id="{CAE743E3-7FCF-265A-89EA-9057F5722D19}"/>
                </a:ext>
              </a:extLst>
            </xdr:cNvPr>
            <xdr:cNvSpPr/>
          </xdr:nvSpPr>
          <xdr:spPr>
            <a:xfrm>
              <a:off x="2012950" y="1699260"/>
              <a:ext cx="179439" cy="173019"/>
            </a:xfrm>
            <a:prstGeom prst="rect">
              <a:avLst/>
            </a:prstGeom>
            <a:noFill/>
            <a:ln w="12700" cap="flat" cmpd="sng" algn="ctr">
              <a:solidFill>
                <a:srgbClr val="FF0000"/>
              </a:solidFill>
              <a:prstDash val="solid"/>
              <a:miter lim="800000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/>
            <a:lstStyle/>
            <a:p>
              <a:endParaRPr kumimoji="1" lang="ja-JP" altLang="en-US"/>
            </a:p>
          </xdr:txBody>
        </xdr:sp>
      </xdr:grpSp>
    </xdr:grpSp>
    <xdr:clientData/>
  </xdr:twoCellAnchor>
  <xdr:twoCellAnchor editAs="oneCell">
    <xdr:from>
      <xdr:col>30</xdr:col>
      <xdr:colOff>641667</xdr:colOff>
      <xdr:row>16</xdr:row>
      <xdr:rowOff>20637</xdr:rowOff>
    </xdr:from>
    <xdr:to>
      <xdr:col>41</xdr:col>
      <xdr:colOff>620944</xdr:colOff>
      <xdr:row>23</xdr:row>
      <xdr:rowOff>5396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7CE8C18-8C97-4F5B-81C5-AD0F0C06D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61" t="48006" r="31397" b="25688"/>
        <a:stretch/>
      </xdr:blipFill>
      <xdr:spPr>
        <a:xfrm>
          <a:off x="9290367" y="3935412"/>
          <a:ext cx="7523077" cy="1584959"/>
        </a:xfrm>
        <a:prstGeom prst="rect">
          <a:avLst/>
        </a:prstGeom>
      </xdr:spPr>
    </xdr:pic>
    <xdr:clientData/>
  </xdr:twoCellAnchor>
  <xdr:twoCellAnchor>
    <xdr:from>
      <xdr:col>30</xdr:col>
      <xdr:colOff>219075</xdr:colOff>
      <xdr:row>5</xdr:row>
      <xdr:rowOff>42863</xdr:rowOff>
    </xdr:from>
    <xdr:to>
      <xdr:col>42</xdr:col>
      <xdr:colOff>542608</xdr:colOff>
      <xdr:row>9</xdr:row>
      <xdr:rowOff>128271</xdr:rowOff>
    </xdr:to>
    <xdr:sp macro="" textlink="">
      <xdr:nvSpPr>
        <xdr:cNvPr id="10" name="四角形: 角を丸くする 12">
          <a:extLst>
            <a:ext uri="{FF2B5EF4-FFF2-40B4-BE49-F238E27FC236}">
              <a16:creationId xmlns:a16="http://schemas.microsoft.com/office/drawing/2014/main" id="{2397B75D-F85B-4B41-A600-642C8010D593}"/>
            </a:ext>
          </a:extLst>
        </xdr:cNvPr>
        <xdr:cNvSpPr/>
      </xdr:nvSpPr>
      <xdr:spPr>
        <a:xfrm>
          <a:off x="8867775" y="1157288"/>
          <a:ext cx="8553133" cy="1285558"/>
        </a:xfrm>
        <a:prstGeom prst="roundRect">
          <a:avLst>
            <a:gd name="adj" fmla="val 16667"/>
          </a:avLst>
        </a:prstGeom>
        <a:solidFill>
          <a:srgbClr val="CCFFCC"/>
        </a:solidFill>
        <a:ln w="28575">
          <a:solidFill>
            <a:srgbClr val="00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HGｺﾞｼｯｸM"/>
              <a:ea typeface="HGｺﾞｼｯｸM"/>
            </a:rPr>
            <a:t>保育所・地域型において、</a:t>
          </a:r>
          <a:endParaRPr kumimoji="1" lang="en-US" altLang="ja-JP" sz="1400" b="0">
            <a:solidFill>
              <a:schemeClr val="tx1"/>
            </a:solidFill>
            <a:latin typeface="HGｺﾞｼｯｸM"/>
            <a:ea typeface="HGｺﾞｼｯｸM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HGｺﾞｼｯｸM"/>
              <a:ea typeface="HGｺﾞｼｯｸM"/>
            </a:rPr>
            <a:t>過去に幼稚園又は認定こども園に勤務しており、幼稚園・認定こども園における研修修了要件は満たすが、保育所・地域型における研修修了要件は満たさない職員がいる場合、</a:t>
          </a:r>
          <a:endParaRPr kumimoji="1" lang="en-US" altLang="ja-JP" sz="1400" b="1">
            <a:solidFill>
              <a:schemeClr val="tx1"/>
            </a:solidFill>
            <a:latin typeface="HGｺﾞｼｯｸM"/>
            <a:ea typeface="HGｺﾞｼｯｸM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HGｺﾞｼｯｸM"/>
              <a:ea typeface="HGｺﾞｼｯｸM"/>
            </a:rPr>
            <a:t>当該職員について</a:t>
          </a:r>
          <a:r>
            <a:rPr kumimoji="1" lang="ja-JP" altLang="en-US" sz="1400">
              <a:solidFill>
                <a:schemeClr val="tx1"/>
              </a:solidFill>
              <a:latin typeface="HGｺﾞｼｯｸM"/>
              <a:ea typeface="HGｺﾞｼｯｸM"/>
            </a:rPr>
            <a:t>この様式を使用してください。</a:t>
          </a:r>
          <a:endParaRPr kumimoji="1" lang="en-US" altLang="ja-JP" sz="1400" b="1">
            <a:solidFill>
              <a:schemeClr val="tx1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>
      <xdr:col>8</xdr:col>
      <xdr:colOff>0</xdr:colOff>
      <xdr:row>28</xdr:row>
      <xdr:rowOff>212912</xdr:rowOff>
    </xdr:from>
    <xdr:to>
      <xdr:col>8</xdr:col>
      <xdr:colOff>549088</xdr:colOff>
      <xdr:row>31</xdr:row>
      <xdr:rowOff>212912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2F33EF8-5DD5-4399-B16A-422A2591553A}"/>
            </a:ext>
          </a:extLst>
        </xdr:cNvPr>
        <xdr:cNvSpPr/>
      </xdr:nvSpPr>
      <xdr:spPr>
        <a:xfrm>
          <a:off x="8086725" y="6870887"/>
          <a:ext cx="549088" cy="6858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212912</xdr:rowOff>
    </xdr:from>
    <xdr:to>
      <xdr:col>8</xdr:col>
      <xdr:colOff>549088</xdr:colOff>
      <xdr:row>31</xdr:row>
      <xdr:rowOff>212912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E304FAE-3F9A-405D-911A-B4EBBCFC7249}"/>
            </a:ext>
          </a:extLst>
        </xdr:cNvPr>
        <xdr:cNvSpPr/>
      </xdr:nvSpPr>
      <xdr:spPr>
        <a:xfrm>
          <a:off x="8086725" y="6870887"/>
          <a:ext cx="549088" cy="6858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E226-2279-4E71-A3D1-7B7434F11D1B}">
  <dimension ref="A1:JF35"/>
  <sheetViews>
    <sheetView showGridLines="0" tabSelected="1" view="pageBreakPreview" zoomScale="85" zoomScaleSheetLayoutView="85" workbookViewId="0">
      <selection activeCell="G35" sqref="G35"/>
    </sheetView>
  </sheetViews>
  <sheetFormatPr defaultColWidth="9" defaultRowHeight="18.75"/>
  <cols>
    <col min="1" max="1" width="3.25" style="1" customWidth="1"/>
    <col min="2" max="2" width="20.75" style="2" customWidth="1"/>
    <col min="3" max="3" width="16.5" style="2" customWidth="1"/>
    <col min="4" max="5" width="13.5" style="2" customWidth="1"/>
    <col min="6" max="7" width="15.625" style="1" customWidth="1"/>
    <col min="8" max="9" width="7.375" style="1" customWidth="1"/>
    <col min="10" max="12" width="7.375" style="1" hidden="1" customWidth="1"/>
    <col min="13" max="14" width="8.125" style="1" hidden="1" customWidth="1"/>
    <col min="15" max="30" width="9" style="1" hidden="1" customWidth="1"/>
    <col min="31" max="266" width="9" style="1" customWidth="1"/>
    <col min="267" max="267" width="9" customWidth="1"/>
  </cols>
  <sheetData>
    <row r="1" spans="1:30" ht="19.5" thickBot="1">
      <c r="A1" s="1" t="s">
        <v>3</v>
      </c>
      <c r="B1" s="6"/>
      <c r="C1" s="6"/>
      <c r="D1" s="6"/>
      <c r="F1" s="2"/>
      <c r="G1" s="2"/>
      <c r="H1" s="2"/>
      <c r="I1" s="2"/>
      <c r="J1" s="2"/>
      <c r="K1" t="s">
        <v>13</v>
      </c>
      <c r="L1" s="10" t="s">
        <v>11</v>
      </c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t="s">
        <v>18</v>
      </c>
    </row>
    <row r="2" spans="1:30">
      <c r="A2" s="3" t="s">
        <v>4</v>
      </c>
      <c r="B2" s="6"/>
      <c r="C2" s="6"/>
      <c r="D2" s="6"/>
      <c r="F2" s="9" t="s">
        <v>48</v>
      </c>
      <c r="G2" s="16"/>
      <c r="H2" s="17"/>
      <c r="I2" s="18"/>
      <c r="K2" t="s">
        <v>14</v>
      </c>
      <c r="L2" s="11" t="s">
        <v>12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t="s">
        <v>19</v>
      </c>
    </row>
    <row r="3" spans="1:30" ht="19.5" thickBot="1">
      <c r="A3" s="4" t="s">
        <v>49</v>
      </c>
      <c r="B3" s="6"/>
      <c r="C3" s="6"/>
      <c r="D3" s="6"/>
      <c r="F3" s="9" t="s">
        <v>2</v>
      </c>
      <c r="G3" s="19"/>
      <c r="H3" s="20"/>
      <c r="I3" s="21"/>
      <c r="K3" t="s">
        <v>15</v>
      </c>
      <c r="L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t="s">
        <v>20</v>
      </c>
    </row>
    <row r="4" spans="1:30">
      <c r="B4" s="6"/>
      <c r="C4" s="6"/>
      <c r="D4" s="6"/>
      <c r="F4" s="2"/>
      <c r="G4" s="2"/>
      <c r="H4" s="2"/>
      <c r="I4" s="2"/>
      <c r="J4" s="2"/>
      <c r="K4" t="s">
        <v>50</v>
      </c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t="s">
        <v>21</v>
      </c>
    </row>
    <row r="5" spans="1:30" ht="11.25" customHeight="1">
      <c r="A5" s="14" t="s">
        <v>0</v>
      </c>
      <c r="B5" s="14" t="s">
        <v>5</v>
      </c>
      <c r="C5" s="14" t="s">
        <v>6</v>
      </c>
      <c r="D5" s="13" t="s">
        <v>7</v>
      </c>
      <c r="E5" s="7"/>
      <c r="F5" s="15" t="s">
        <v>9</v>
      </c>
      <c r="G5" s="15" t="s">
        <v>16</v>
      </c>
      <c r="H5" s="14" t="s">
        <v>8</v>
      </c>
      <c r="I5" s="14"/>
      <c r="K5" t="s">
        <v>51</v>
      </c>
      <c r="L5" s="11"/>
      <c r="M5" s="11" t="s">
        <v>1</v>
      </c>
      <c r="N5" s="11"/>
      <c r="O5" t="s">
        <v>14</v>
      </c>
      <c r="P5" s="11"/>
      <c r="Q5" t="s">
        <v>15</v>
      </c>
      <c r="R5" s="11"/>
      <c r="S5" t="s">
        <v>50</v>
      </c>
      <c r="T5" s="11"/>
      <c r="U5" t="s">
        <v>51</v>
      </c>
      <c r="V5" s="11"/>
      <c r="W5" t="s">
        <v>52</v>
      </c>
      <c r="X5" s="11"/>
      <c r="Y5" s="12" t="s">
        <v>53</v>
      </c>
      <c r="Z5" s="11"/>
      <c r="AA5" s="12" t="s">
        <v>54</v>
      </c>
      <c r="AB5" s="11"/>
      <c r="AC5" s="11"/>
      <c r="AD5" t="s">
        <v>22</v>
      </c>
    </row>
    <row r="6" spans="1:30" ht="40.5">
      <c r="A6" s="14"/>
      <c r="B6" s="14"/>
      <c r="C6" s="14"/>
      <c r="D6" s="14"/>
      <c r="E6" s="8" t="s">
        <v>10</v>
      </c>
      <c r="F6" s="15"/>
      <c r="G6" s="15"/>
      <c r="H6" s="14"/>
      <c r="I6" s="14"/>
      <c r="K6" t="s">
        <v>52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t="s">
        <v>23</v>
      </c>
    </row>
    <row r="7" spans="1:30" ht="18" customHeight="1">
      <c r="A7" s="5">
        <v>1</v>
      </c>
      <c r="B7" s="22"/>
      <c r="C7" s="23"/>
      <c r="D7" s="24"/>
      <c r="E7" s="24"/>
      <c r="F7" s="25" t="str">
        <f>IFERROR(_xlfn.IFS(C7=$K$1,M7,C7=$K$2,O7,C7=$K$3,Q7,C7=$K$4,S7,C7=$K$5,U7,C7=$K$6,W7,C7=$K$7,Y7,C7=$K$8,AA7),"")</f>
        <v/>
      </c>
      <c r="G7" s="25" t="str">
        <f>IFERROR(_xlfn.IFS(C7=$K$1,N7,C7=$K$2,P7,C7=$K$3,R7,C7=$K$4,T7,C7=$K$5,V7,C7=$K$6,X7,C7=$K$7,Z7,C7=$K$8,AB7),"")</f>
        <v/>
      </c>
      <c r="H7" s="26"/>
      <c r="I7" s="27"/>
      <c r="K7" s="12" t="s">
        <v>53</v>
      </c>
      <c r="L7" s="11"/>
      <c r="M7" s="28" t="str">
        <f>IF(D7&gt;=45,$L$1,"")</f>
        <v/>
      </c>
      <c r="N7" s="28" t="str">
        <f t="shared" ref="N7:N26" si="0">IF(AND(D7&gt;=60,E7&gt;=15),$L$2,"")</f>
        <v/>
      </c>
      <c r="O7" s="28" t="str">
        <f>IF(D7&gt;=45,$L$1,"")</f>
        <v/>
      </c>
      <c r="P7" s="28" t="str">
        <f t="shared" ref="P7:P26" si="1">IF(D7&gt;=60,$L$2,"")</f>
        <v/>
      </c>
      <c r="Q7" s="28" t="str">
        <f>IF(D7&gt;=15,$L$1,"")</f>
        <v/>
      </c>
      <c r="R7" s="28" t="str">
        <f>IF(D7&gt;=15,$L$2,"")</f>
        <v/>
      </c>
      <c r="S7" s="28" t="str">
        <f>IF(D7&gt;=45,$L$1,"")</f>
        <v/>
      </c>
      <c r="T7" s="28" t="str">
        <f>IF(AND(D7&gt;=60,E7&gt;=15),$L$2,"")</f>
        <v/>
      </c>
      <c r="U7" s="28" t="str">
        <f>IF(D7&gt;=45,$L$1,"")</f>
        <v/>
      </c>
      <c r="V7" s="28" t="str">
        <f>IF(AND(D7&gt;=60,E7&gt;=15),$L$2,"")</f>
        <v/>
      </c>
      <c r="W7" s="28" t="str">
        <f>IF(D7&gt;=45,$L$1,"")</f>
        <v/>
      </c>
      <c r="X7" s="28" t="str">
        <f>IF(AND(D7&gt;=60,E7&gt;=15),$L$2,"")</f>
        <v/>
      </c>
      <c r="Y7" s="28" t="str">
        <f>IF(D7&gt;=45,$L$1,"")</f>
        <v/>
      </c>
      <c r="Z7" s="28" t="str">
        <f>IF(AND(D7&gt;=60,E7&gt;=15),$L$2,"")</f>
        <v/>
      </c>
      <c r="AA7" s="28" t="str">
        <f>IF(D7&gt;=45,$L$1,"")</f>
        <v/>
      </c>
      <c r="AB7" s="28" t="str">
        <f>IF(AND(D7&gt;=60,E7&gt;=15),$L$2,"")</f>
        <v/>
      </c>
      <c r="AC7" s="11"/>
      <c r="AD7" t="s">
        <v>24</v>
      </c>
    </row>
    <row r="8" spans="1:30" ht="18" customHeight="1">
      <c r="A8" s="5">
        <v>2</v>
      </c>
      <c r="B8" s="22"/>
      <c r="C8" s="23"/>
      <c r="D8" s="24"/>
      <c r="E8" s="24"/>
      <c r="F8" s="25" t="str">
        <f t="shared" ref="F8:F26" si="2">IFERROR(_xlfn.IFS(C8=$K$1,M8,C8=$K$2,O8,C8=$K$3,Q8,C8=$K$4,S8,C8=$K$5,U8,C8=$K$6,W8,C8=$K$7,Y8,C8=$K$8,AA8),"")</f>
        <v/>
      </c>
      <c r="G8" s="25" t="str">
        <f t="shared" ref="G8:G26" si="3">IFERROR(_xlfn.IFS(C8=$K$1,N8,C8=$K$2,P8,C8=$K$3,R8,C8=$K$4,T8,C8=$K$5,V8,C8=$K$6,X8,C8=$K$7,Z8,C8=$K$8,AB8),"")</f>
        <v/>
      </c>
      <c r="H8" s="26"/>
      <c r="I8" s="27"/>
      <c r="K8" s="12" t="s">
        <v>54</v>
      </c>
      <c r="L8" s="11"/>
      <c r="M8" s="28" t="str">
        <f t="shared" ref="M8:M26" si="4">IF(D8&gt;=45,$L$1,"")</f>
        <v/>
      </c>
      <c r="N8" s="28" t="str">
        <f t="shared" si="0"/>
        <v/>
      </c>
      <c r="O8" s="28" t="str">
        <f t="shared" ref="O8:O26" si="5">IF(D8&gt;=45,$L$1,"")</f>
        <v/>
      </c>
      <c r="P8" s="28" t="str">
        <f t="shared" si="1"/>
        <v/>
      </c>
      <c r="Q8" s="28" t="str">
        <f t="shared" ref="Q8:Q26" si="6">IF(D8&gt;=15,$L$1,"")</f>
        <v/>
      </c>
      <c r="R8" s="28" t="str">
        <f t="shared" ref="R8:R26" si="7">IF(D8&gt;=15,$L$2,"")</f>
        <v/>
      </c>
      <c r="S8" s="28" t="str">
        <f t="shared" ref="S8:S26" si="8">IF(D8&gt;=45,$L$1,"")</f>
        <v/>
      </c>
      <c r="T8" s="28" t="str">
        <f t="shared" ref="T8:T26" si="9">IF(AND(D8&gt;=60,E8&gt;=15),$L$2,"")</f>
        <v/>
      </c>
      <c r="U8" s="28" t="str">
        <f t="shared" ref="U8:U26" si="10">IF(D8&gt;=45,$L$1,"")</f>
        <v/>
      </c>
      <c r="V8" s="28" t="str">
        <f t="shared" ref="V8:V26" si="11">IF(AND(D8&gt;=60,E8&gt;=15),$L$2,"")</f>
        <v/>
      </c>
      <c r="W8" s="28" t="str">
        <f t="shared" ref="W8:W26" si="12">IF(D8&gt;=45,$L$1,"")</f>
        <v/>
      </c>
      <c r="X8" s="28" t="str">
        <f t="shared" ref="X8:X26" si="13">IF(AND(D8&gt;=60,E8&gt;=15),$L$2,"")</f>
        <v/>
      </c>
      <c r="Y8" s="28" t="str">
        <f t="shared" ref="Y8:Y26" si="14">IF(D8&gt;=45,$L$1,"")</f>
        <v/>
      </c>
      <c r="Z8" s="28" t="str">
        <f t="shared" ref="Z8:Z26" si="15">IF(AND(D8&gt;=60,E8&gt;=15),$L$2,"")</f>
        <v/>
      </c>
      <c r="AA8" s="28" t="str">
        <f t="shared" ref="AA8:AA26" si="16">IF(D8&gt;=45,$L$1,"")</f>
        <v/>
      </c>
      <c r="AB8" s="28" t="str">
        <f t="shared" ref="AB8:AB26" si="17">IF(AND(D8&gt;=60,E8&gt;=15),$L$2,"")</f>
        <v/>
      </c>
      <c r="AC8" s="11"/>
      <c r="AD8" t="s">
        <v>25</v>
      </c>
    </row>
    <row r="9" spans="1:30" ht="18" customHeight="1">
      <c r="A9" s="5">
        <v>3</v>
      </c>
      <c r="B9" s="22"/>
      <c r="C9" s="23"/>
      <c r="D9" s="24"/>
      <c r="E9" s="24"/>
      <c r="F9" s="25" t="str">
        <f t="shared" si="2"/>
        <v/>
      </c>
      <c r="G9" s="25" t="str">
        <f t="shared" si="3"/>
        <v/>
      </c>
      <c r="H9" s="26"/>
      <c r="I9" s="27"/>
      <c r="L9" s="11"/>
      <c r="M9" s="28" t="str">
        <f t="shared" si="4"/>
        <v/>
      </c>
      <c r="N9" s="28" t="str">
        <f t="shared" si="0"/>
        <v/>
      </c>
      <c r="O9" s="28" t="str">
        <f t="shared" si="5"/>
        <v/>
      </c>
      <c r="P9" s="28" t="str">
        <f t="shared" si="1"/>
        <v/>
      </c>
      <c r="Q9" s="28" t="str">
        <f t="shared" si="6"/>
        <v/>
      </c>
      <c r="R9" s="28" t="str">
        <f t="shared" si="7"/>
        <v/>
      </c>
      <c r="S9" s="28" t="str">
        <f t="shared" si="8"/>
        <v/>
      </c>
      <c r="T9" s="28" t="str">
        <f t="shared" si="9"/>
        <v/>
      </c>
      <c r="U9" s="28" t="str">
        <f t="shared" si="10"/>
        <v/>
      </c>
      <c r="V9" s="28" t="str">
        <f t="shared" si="11"/>
        <v/>
      </c>
      <c r="W9" s="28" t="str">
        <f t="shared" si="12"/>
        <v/>
      </c>
      <c r="X9" s="28" t="str">
        <f t="shared" si="13"/>
        <v/>
      </c>
      <c r="Y9" s="28" t="str">
        <f t="shared" si="14"/>
        <v/>
      </c>
      <c r="Z9" s="28" t="str">
        <f t="shared" si="15"/>
        <v/>
      </c>
      <c r="AA9" s="28" t="str">
        <f t="shared" si="16"/>
        <v/>
      </c>
      <c r="AB9" s="28" t="str">
        <f t="shared" si="17"/>
        <v/>
      </c>
      <c r="AC9" s="11"/>
      <c r="AD9" t="s">
        <v>26</v>
      </c>
    </row>
    <row r="10" spans="1:30" ht="18" customHeight="1">
      <c r="A10" s="5">
        <v>4</v>
      </c>
      <c r="B10" s="22"/>
      <c r="C10" s="23"/>
      <c r="D10" s="24"/>
      <c r="E10" s="24"/>
      <c r="F10" s="25" t="str">
        <f t="shared" si="2"/>
        <v/>
      </c>
      <c r="G10" s="25" t="str">
        <f t="shared" si="3"/>
        <v/>
      </c>
      <c r="H10" s="26"/>
      <c r="I10" s="27"/>
      <c r="L10" s="11"/>
      <c r="M10" s="28" t="str">
        <f t="shared" si="4"/>
        <v/>
      </c>
      <c r="N10" s="28" t="str">
        <f t="shared" si="0"/>
        <v/>
      </c>
      <c r="O10" s="28" t="str">
        <f t="shared" si="5"/>
        <v/>
      </c>
      <c r="P10" s="28" t="str">
        <f t="shared" si="1"/>
        <v/>
      </c>
      <c r="Q10" s="28" t="str">
        <f t="shared" si="6"/>
        <v/>
      </c>
      <c r="R10" s="28" t="str">
        <f t="shared" si="7"/>
        <v/>
      </c>
      <c r="S10" s="28" t="str">
        <f t="shared" si="8"/>
        <v/>
      </c>
      <c r="T10" s="28" t="str">
        <f t="shared" si="9"/>
        <v/>
      </c>
      <c r="U10" s="28" t="str">
        <f t="shared" si="10"/>
        <v/>
      </c>
      <c r="V10" s="28" t="str">
        <f t="shared" si="11"/>
        <v/>
      </c>
      <c r="W10" s="28" t="str">
        <f t="shared" si="12"/>
        <v/>
      </c>
      <c r="X10" s="28" t="str">
        <f t="shared" si="13"/>
        <v/>
      </c>
      <c r="Y10" s="28" t="str">
        <f t="shared" si="14"/>
        <v/>
      </c>
      <c r="Z10" s="28" t="str">
        <f t="shared" si="15"/>
        <v/>
      </c>
      <c r="AA10" s="28" t="str">
        <f t="shared" si="16"/>
        <v/>
      </c>
      <c r="AB10" s="28" t="str">
        <f t="shared" si="17"/>
        <v/>
      </c>
      <c r="AC10" s="11"/>
      <c r="AD10" t="s">
        <v>27</v>
      </c>
    </row>
    <row r="11" spans="1:30" ht="18" customHeight="1">
      <c r="A11" s="5">
        <v>5</v>
      </c>
      <c r="B11" s="22"/>
      <c r="C11" s="23"/>
      <c r="D11" s="24"/>
      <c r="E11" s="24"/>
      <c r="F11" s="25" t="str">
        <f t="shared" si="2"/>
        <v/>
      </c>
      <c r="G11" s="25" t="str">
        <f t="shared" si="3"/>
        <v/>
      </c>
      <c r="H11" s="26"/>
      <c r="I11" s="27"/>
      <c r="L11" s="11"/>
      <c r="M11" s="28" t="str">
        <f t="shared" si="4"/>
        <v/>
      </c>
      <c r="N11" s="28" t="str">
        <f t="shared" si="0"/>
        <v/>
      </c>
      <c r="O11" s="28" t="str">
        <f t="shared" si="5"/>
        <v/>
      </c>
      <c r="P11" s="28" t="str">
        <f t="shared" si="1"/>
        <v/>
      </c>
      <c r="Q11" s="28" t="str">
        <f t="shared" si="6"/>
        <v/>
      </c>
      <c r="R11" s="28" t="str">
        <f t="shared" si="7"/>
        <v/>
      </c>
      <c r="S11" s="28" t="str">
        <f t="shared" si="8"/>
        <v/>
      </c>
      <c r="T11" s="28" t="str">
        <f t="shared" si="9"/>
        <v/>
      </c>
      <c r="U11" s="28" t="str">
        <f t="shared" si="10"/>
        <v/>
      </c>
      <c r="V11" s="28" t="str">
        <f t="shared" si="11"/>
        <v/>
      </c>
      <c r="W11" s="28" t="str">
        <f t="shared" si="12"/>
        <v/>
      </c>
      <c r="X11" s="28" t="str">
        <f t="shared" si="13"/>
        <v/>
      </c>
      <c r="Y11" s="28" t="str">
        <f t="shared" si="14"/>
        <v/>
      </c>
      <c r="Z11" s="28" t="str">
        <f t="shared" si="15"/>
        <v/>
      </c>
      <c r="AA11" s="28" t="str">
        <f t="shared" si="16"/>
        <v/>
      </c>
      <c r="AB11" s="28" t="str">
        <f t="shared" si="17"/>
        <v/>
      </c>
      <c r="AC11" s="11"/>
      <c r="AD11" t="s">
        <v>28</v>
      </c>
    </row>
    <row r="12" spans="1:30" ht="18" customHeight="1">
      <c r="A12" s="5">
        <v>6</v>
      </c>
      <c r="B12" s="22"/>
      <c r="C12" s="23"/>
      <c r="D12" s="24"/>
      <c r="E12" s="24"/>
      <c r="F12" s="25" t="str">
        <f t="shared" si="2"/>
        <v/>
      </c>
      <c r="G12" s="25" t="str">
        <f t="shared" si="3"/>
        <v/>
      </c>
      <c r="H12" s="26"/>
      <c r="I12" s="27"/>
      <c r="L12" s="11"/>
      <c r="M12" s="28" t="str">
        <f t="shared" si="4"/>
        <v/>
      </c>
      <c r="N12" s="28" t="str">
        <f t="shared" si="0"/>
        <v/>
      </c>
      <c r="O12" s="28" t="str">
        <f t="shared" si="5"/>
        <v/>
      </c>
      <c r="P12" s="28" t="str">
        <f t="shared" si="1"/>
        <v/>
      </c>
      <c r="Q12" s="28" t="str">
        <f t="shared" si="6"/>
        <v/>
      </c>
      <c r="R12" s="28" t="str">
        <f t="shared" si="7"/>
        <v/>
      </c>
      <c r="S12" s="28" t="str">
        <f t="shared" si="8"/>
        <v/>
      </c>
      <c r="T12" s="28" t="str">
        <f t="shared" si="9"/>
        <v/>
      </c>
      <c r="U12" s="28" t="str">
        <f t="shared" si="10"/>
        <v/>
      </c>
      <c r="V12" s="28" t="str">
        <f t="shared" si="11"/>
        <v/>
      </c>
      <c r="W12" s="28" t="str">
        <f t="shared" si="12"/>
        <v/>
      </c>
      <c r="X12" s="28" t="str">
        <f t="shared" si="13"/>
        <v/>
      </c>
      <c r="Y12" s="28" t="str">
        <f t="shared" si="14"/>
        <v/>
      </c>
      <c r="Z12" s="28" t="str">
        <f t="shared" si="15"/>
        <v/>
      </c>
      <c r="AA12" s="28" t="str">
        <f t="shared" si="16"/>
        <v/>
      </c>
      <c r="AB12" s="28" t="str">
        <f t="shared" si="17"/>
        <v/>
      </c>
      <c r="AC12" s="11"/>
      <c r="AD12" t="s">
        <v>29</v>
      </c>
    </row>
    <row r="13" spans="1:30" ht="18" customHeight="1">
      <c r="A13" s="5">
        <v>7</v>
      </c>
      <c r="B13" s="22"/>
      <c r="C13" s="23"/>
      <c r="D13" s="24"/>
      <c r="E13" s="24"/>
      <c r="F13" s="25" t="str">
        <f t="shared" si="2"/>
        <v/>
      </c>
      <c r="G13" s="25" t="str">
        <f t="shared" si="3"/>
        <v/>
      </c>
      <c r="H13" s="26"/>
      <c r="I13" s="27"/>
      <c r="L13" s="11"/>
      <c r="M13" s="28" t="str">
        <f t="shared" si="4"/>
        <v/>
      </c>
      <c r="N13" s="28" t="str">
        <f t="shared" si="0"/>
        <v/>
      </c>
      <c r="O13" s="28" t="str">
        <f t="shared" si="5"/>
        <v/>
      </c>
      <c r="P13" s="28" t="str">
        <f t="shared" si="1"/>
        <v/>
      </c>
      <c r="Q13" s="28" t="str">
        <f t="shared" si="6"/>
        <v/>
      </c>
      <c r="R13" s="28" t="str">
        <f t="shared" si="7"/>
        <v/>
      </c>
      <c r="S13" s="28" t="str">
        <f t="shared" si="8"/>
        <v/>
      </c>
      <c r="T13" s="28" t="str">
        <f t="shared" si="9"/>
        <v/>
      </c>
      <c r="U13" s="28" t="str">
        <f t="shared" si="10"/>
        <v/>
      </c>
      <c r="V13" s="28" t="str">
        <f t="shared" si="11"/>
        <v/>
      </c>
      <c r="W13" s="28" t="str">
        <f t="shared" si="12"/>
        <v/>
      </c>
      <c r="X13" s="28" t="str">
        <f t="shared" si="13"/>
        <v/>
      </c>
      <c r="Y13" s="28" t="str">
        <f t="shared" si="14"/>
        <v/>
      </c>
      <c r="Z13" s="28" t="str">
        <f t="shared" si="15"/>
        <v/>
      </c>
      <c r="AA13" s="28" t="str">
        <f t="shared" si="16"/>
        <v/>
      </c>
      <c r="AB13" s="28" t="str">
        <f t="shared" si="17"/>
        <v/>
      </c>
      <c r="AC13" s="11"/>
      <c r="AD13" t="s">
        <v>30</v>
      </c>
    </row>
    <row r="14" spans="1:30" ht="18" customHeight="1">
      <c r="A14" s="5">
        <v>8</v>
      </c>
      <c r="B14" s="22"/>
      <c r="C14" s="23"/>
      <c r="D14" s="24"/>
      <c r="E14" s="24"/>
      <c r="F14" s="25" t="str">
        <f t="shared" si="2"/>
        <v/>
      </c>
      <c r="G14" s="25" t="str">
        <f t="shared" si="3"/>
        <v/>
      </c>
      <c r="H14" s="26"/>
      <c r="I14" s="27"/>
      <c r="L14" s="11"/>
      <c r="M14" s="28" t="str">
        <f t="shared" si="4"/>
        <v/>
      </c>
      <c r="N14" s="28" t="str">
        <f t="shared" si="0"/>
        <v/>
      </c>
      <c r="O14" s="28" t="str">
        <f t="shared" si="5"/>
        <v/>
      </c>
      <c r="P14" s="28" t="str">
        <f t="shared" si="1"/>
        <v/>
      </c>
      <c r="Q14" s="28" t="str">
        <f t="shared" si="6"/>
        <v/>
      </c>
      <c r="R14" s="28" t="str">
        <f t="shared" si="7"/>
        <v/>
      </c>
      <c r="S14" s="28" t="str">
        <f t="shared" si="8"/>
        <v/>
      </c>
      <c r="T14" s="28" t="str">
        <f t="shared" si="9"/>
        <v/>
      </c>
      <c r="U14" s="28" t="str">
        <f t="shared" si="10"/>
        <v/>
      </c>
      <c r="V14" s="28" t="str">
        <f t="shared" si="11"/>
        <v/>
      </c>
      <c r="W14" s="28" t="str">
        <f t="shared" si="12"/>
        <v/>
      </c>
      <c r="X14" s="28" t="str">
        <f t="shared" si="13"/>
        <v/>
      </c>
      <c r="Y14" s="28" t="str">
        <f t="shared" si="14"/>
        <v/>
      </c>
      <c r="Z14" s="28" t="str">
        <f t="shared" si="15"/>
        <v/>
      </c>
      <c r="AA14" s="28" t="str">
        <f t="shared" si="16"/>
        <v/>
      </c>
      <c r="AB14" s="28" t="str">
        <f t="shared" si="17"/>
        <v/>
      </c>
      <c r="AC14" s="11"/>
      <c r="AD14" t="s">
        <v>31</v>
      </c>
    </row>
    <row r="15" spans="1:30" ht="18" customHeight="1">
      <c r="A15" s="5">
        <v>9</v>
      </c>
      <c r="B15" s="22"/>
      <c r="C15" s="23"/>
      <c r="D15" s="24"/>
      <c r="E15" s="24"/>
      <c r="F15" s="25" t="str">
        <f t="shared" si="2"/>
        <v/>
      </c>
      <c r="G15" s="25" t="str">
        <f t="shared" si="3"/>
        <v/>
      </c>
      <c r="H15" s="26"/>
      <c r="I15" s="27"/>
      <c r="L15" s="11"/>
      <c r="M15" s="28" t="str">
        <f t="shared" si="4"/>
        <v/>
      </c>
      <c r="N15" s="28" t="str">
        <f t="shared" si="0"/>
        <v/>
      </c>
      <c r="O15" s="28" t="str">
        <f t="shared" si="5"/>
        <v/>
      </c>
      <c r="P15" s="28" t="str">
        <f t="shared" si="1"/>
        <v/>
      </c>
      <c r="Q15" s="28" t="str">
        <f t="shared" si="6"/>
        <v/>
      </c>
      <c r="R15" s="28" t="str">
        <f t="shared" si="7"/>
        <v/>
      </c>
      <c r="S15" s="28" t="str">
        <f t="shared" si="8"/>
        <v/>
      </c>
      <c r="T15" s="28" t="str">
        <f t="shared" si="9"/>
        <v/>
      </c>
      <c r="U15" s="28" t="str">
        <f t="shared" si="10"/>
        <v/>
      </c>
      <c r="V15" s="28" t="str">
        <f t="shared" si="11"/>
        <v/>
      </c>
      <c r="W15" s="28" t="str">
        <f t="shared" si="12"/>
        <v/>
      </c>
      <c r="X15" s="28" t="str">
        <f t="shared" si="13"/>
        <v/>
      </c>
      <c r="Y15" s="28" t="str">
        <f t="shared" si="14"/>
        <v/>
      </c>
      <c r="Z15" s="28" t="str">
        <f t="shared" si="15"/>
        <v/>
      </c>
      <c r="AA15" s="28" t="str">
        <f t="shared" si="16"/>
        <v/>
      </c>
      <c r="AB15" s="28" t="str">
        <f t="shared" si="17"/>
        <v/>
      </c>
      <c r="AC15" s="11"/>
      <c r="AD15" t="s">
        <v>32</v>
      </c>
    </row>
    <row r="16" spans="1:30" ht="18" customHeight="1">
      <c r="A16" s="5">
        <v>10</v>
      </c>
      <c r="B16" s="22"/>
      <c r="C16" s="23"/>
      <c r="D16" s="24"/>
      <c r="E16" s="24"/>
      <c r="F16" s="25" t="str">
        <f t="shared" si="2"/>
        <v/>
      </c>
      <c r="G16" s="25" t="str">
        <f t="shared" si="3"/>
        <v/>
      </c>
      <c r="H16" s="26"/>
      <c r="I16" s="27"/>
      <c r="L16" s="11"/>
      <c r="M16" s="28" t="str">
        <f t="shared" si="4"/>
        <v/>
      </c>
      <c r="N16" s="28" t="str">
        <f t="shared" si="0"/>
        <v/>
      </c>
      <c r="O16" s="28" t="str">
        <f t="shared" si="5"/>
        <v/>
      </c>
      <c r="P16" s="28" t="str">
        <f t="shared" si="1"/>
        <v/>
      </c>
      <c r="Q16" s="28" t="str">
        <f t="shared" si="6"/>
        <v/>
      </c>
      <c r="R16" s="28" t="str">
        <f t="shared" si="7"/>
        <v/>
      </c>
      <c r="S16" s="28" t="str">
        <f t="shared" si="8"/>
        <v/>
      </c>
      <c r="T16" s="28" t="str">
        <f t="shared" si="9"/>
        <v/>
      </c>
      <c r="U16" s="28" t="str">
        <f t="shared" si="10"/>
        <v/>
      </c>
      <c r="V16" s="28" t="str">
        <f t="shared" si="11"/>
        <v/>
      </c>
      <c r="W16" s="28" t="str">
        <f t="shared" si="12"/>
        <v/>
      </c>
      <c r="X16" s="28" t="str">
        <f t="shared" si="13"/>
        <v/>
      </c>
      <c r="Y16" s="28" t="str">
        <f t="shared" si="14"/>
        <v/>
      </c>
      <c r="Z16" s="28" t="str">
        <f t="shared" si="15"/>
        <v/>
      </c>
      <c r="AA16" s="28" t="str">
        <f t="shared" si="16"/>
        <v/>
      </c>
      <c r="AB16" s="28" t="str">
        <f t="shared" si="17"/>
        <v/>
      </c>
      <c r="AC16" s="11"/>
      <c r="AD16" t="s">
        <v>33</v>
      </c>
    </row>
    <row r="17" spans="1:30" ht="18" customHeight="1">
      <c r="A17" s="5">
        <v>11</v>
      </c>
      <c r="B17" s="22"/>
      <c r="C17" s="23"/>
      <c r="D17" s="24"/>
      <c r="E17" s="24"/>
      <c r="F17" s="25" t="str">
        <f t="shared" si="2"/>
        <v/>
      </c>
      <c r="G17" s="25" t="str">
        <f t="shared" si="3"/>
        <v/>
      </c>
      <c r="H17" s="26"/>
      <c r="I17" s="27"/>
      <c r="L17" s="11"/>
      <c r="M17" s="28" t="str">
        <f t="shared" si="4"/>
        <v/>
      </c>
      <c r="N17" s="28" t="str">
        <f t="shared" si="0"/>
        <v/>
      </c>
      <c r="O17" s="28" t="str">
        <f t="shared" si="5"/>
        <v/>
      </c>
      <c r="P17" s="28" t="str">
        <f t="shared" si="1"/>
        <v/>
      </c>
      <c r="Q17" s="28" t="str">
        <f t="shared" si="6"/>
        <v/>
      </c>
      <c r="R17" s="28" t="str">
        <f t="shared" si="7"/>
        <v/>
      </c>
      <c r="S17" s="28" t="str">
        <f t="shared" si="8"/>
        <v/>
      </c>
      <c r="T17" s="28" t="str">
        <f t="shared" si="9"/>
        <v/>
      </c>
      <c r="U17" s="28" t="str">
        <f t="shared" si="10"/>
        <v/>
      </c>
      <c r="V17" s="28" t="str">
        <f t="shared" si="11"/>
        <v/>
      </c>
      <c r="W17" s="28" t="str">
        <f t="shared" si="12"/>
        <v/>
      </c>
      <c r="X17" s="28" t="str">
        <f t="shared" si="13"/>
        <v/>
      </c>
      <c r="Y17" s="28" t="str">
        <f t="shared" si="14"/>
        <v/>
      </c>
      <c r="Z17" s="28" t="str">
        <f t="shared" si="15"/>
        <v/>
      </c>
      <c r="AA17" s="28" t="str">
        <f t="shared" si="16"/>
        <v/>
      </c>
      <c r="AB17" s="28" t="str">
        <f t="shared" si="17"/>
        <v/>
      </c>
      <c r="AC17" s="11"/>
      <c r="AD17" t="s">
        <v>34</v>
      </c>
    </row>
    <row r="18" spans="1:30" ht="18" customHeight="1">
      <c r="A18" s="5">
        <v>12</v>
      </c>
      <c r="B18" s="22"/>
      <c r="C18" s="23"/>
      <c r="D18" s="24"/>
      <c r="E18" s="24"/>
      <c r="F18" s="25" t="str">
        <f t="shared" si="2"/>
        <v/>
      </c>
      <c r="G18" s="25" t="str">
        <f t="shared" si="3"/>
        <v/>
      </c>
      <c r="H18" s="26"/>
      <c r="I18" s="27"/>
      <c r="L18" s="11"/>
      <c r="M18" s="28" t="str">
        <f t="shared" si="4"/>
        <v/>
      </c>
      <c r="N18" s="28" t="str">
        <f t="shared" si="0"/>
        <v/>
      </c>
      <c r="O18" s="28" t="str">
        <f t="shared" si="5"/>
        <v/>
      </c>
      <c r="P18" s="28" t="str">
        <f t="shared" si="1"/>
        <v/>
      </c>
      <c r="Q18" s="28" t="str">
        <f t="shared" si="6"/>
        <v/>
      </c>
      <c r="R18" s="28" t="str">
        <f t="shared" si="7"/>
        <v/>
      </c>
      <c r="S18" s="28" t="str">
        <f t="shared" si="8"/>
        <v/>
      </c>
      <c r="T18" s="28" t="str">
        <f t="shared" si="9"/>
        <v/>
      </c>
      <c r="U18" s="28" t="str">
        <f t="shared" si="10"/>
        <v/>
      </c>
      <c r="V18" s="28" t="str">
        <f t="shared" si="11"/>
        <v/>
      </c>
      <c r="W18" s="28" t="str">
        <f t="shared" si="12"/>
        <v/>
      </c>
      <c r="X18" s="28" t="str">
        <f t="shared" si="13"/>
        <v/>
      </c>
      <c r="Y18" s="28" t="str">
        <f t="shared" si="14"/>
        <v/>
      </c>
      <c r="Z18" s="28" t="str">
        <f t="shared" si="15"/>
        <v/>
      </c>
      <c r="AA18" s="28" t="str">
        <f t="shared" si="16"/>
        <v/>
      </c>
      <c r="AB18" s="28" t="str">
        <f t="shared" si="17"/>
        <v/>
      </c>
      <c r="AC18" s="11"/>
      <c r="AD18" t="s">
        <v>35</v>
      </c>
    </row>
    <row r="19" spans="1:30" ht="18" customHeight="1">
      <c r="A19" s="5">
        <v>13</v>
      </c>
      <c r="B19" s="22"/>
      <c r="C19" s="23"/>
      <c r="D19" s="24"/>
      <c r="E19" s="24"/>
      <c r="F19" s="25" t="str">
        <f t="shared" si="2"/>
        <v/>
      </c>
      <c r="G19" s="25" t="str">
        <f t="shared" si="3"/>
        <v/>
      </c>
      <c r="H19" s="26"/>
      <c r="I19" s="27"/>
      <c r="L19" s="11"/>
      <c r="M19" s="28" t="str">
        <f t="shared" si="4"/>
        <v/>
      </c>
      <c r="N19" s="28" t="str">
        <f t="shared" si="0"/>
        <v/>
      </c>
      <c r="O19" s="28" t="str">
        <f t="shared" si="5"/>
        <v/>
      </c>
      <c r="P19" s="28" t="str">
        <f t="shared" si="1"/>
        <v/>
      </c>
      <c r="Q19" s="28" t="str">
        <f t="shared" si="6"/>
        <v/>
      </c>
      <c r="R19" s="28" t="str">
        <f t="shared" si="7"/>
        <v/>
      </c>
      <c r="S19" s="28" t="str">
        <f t="shared" si="8"/>
        <v/>
      </c>
      <c r="T19" s="28" t="str">
        <f t="shared" si="9"/>
        <v/>
      </c>
      <c r="U19" s="28" t="str">
        <f t="shared" si="10"/>
        <v/>
      </c>
      <c r="V19" s="28" t="str">
        <f t="shared" si="11"/>
        <v/>
      </c>
      <c r="W19" s="28" t="str">
        <f t="shared" si="12"/>
        <v/>
      </c>
      <c r="X19" s="28" t="str">
        <f t="shared" si="13"/>
        <v/>
      </c>
      <c r="Y19" s="28" t="str">
        <f t="shared" si="14"/>
        <v/>
      </c>
      <c r="Z19" s="28" t="str">
        <f t="shared" si="15"/>
        <v/>
      </c>
      <c r="AA19" s="28" t="str">
        <f t="shared" si="16"/>
        <v/>
      </c>
      <c r="AB19" s="28" t="str">
        <f t="shared" si="17"/>
        <v/>
      </c>
      <c r="AC19" s="11"/>
      <c r="AD19" t="s">
        <v>36</v>
      </c>
    </row>
    <row r="20" spans="1:30" ht="18" customHeight="1">
      <c r="A20" s="5">
        <v>14</v>
      </c>
      <c r="B20" s="22"/>
      <c r="C20" s="23"/>
      <c r="D20" s="24"/>
      <c r="E20" s="24"/>
      <c r="F20" s="25" t="str">
        <f t="shared" si="2"/>
        <v/>
      </c>
      <c r="G20" s="25" t="str">
        <f t="shared" si="3"/>
        <v/>
      </c>
      <c r="H20" s="26"/>
      <c r="I20" s="27"/>
      <c r="L20" s="11"/>
      <c r="M20" s="28" t="str">
        <f t="shared" si="4"/>
        <v/>
      </c>
      <c r="N20" s="28" t="str">
        <f t="shared" si="0"/>
        <v/>
      </c>
      <c r="O20" s="28" t="str">
        <f t="shared" si="5"/>
        <v/>
      </c>
      <c r="P20" s="28" t="str">
        <f t="shared" si="1"/>
        <v/>
      </c>
      <c r="Q20" s="28" t="str">
        <f t="shared" si="6"/>
        <v/>
      </c>
      <c r="R20" s="28" t="str">
        <f t="shared" si="7"/>
        <v/>
      </c>
      <c r="S20" s="28" t="str">
        <f t="shared" si="8"/>
        <v/>
      </c>
      <c r="T20" s="28" t="str">
        <f t="shared" si="9"/>
        <v/>
      </c>
      <c r="U20" s="28" t="str">
        <f t="shared" si="10"/>
        <v/>
      </c>
      <c r="V20" s="28" t="str">
        <f t="shared" si="11"/>
        <v/>
      </c>
      <c r="W20" s="28" t="str">
        <f t="shared" si="12"/>
        <v/>
      </c>
      <c r="X20" s="28" t="str">
        <f t="shared" si="13"/>
        <v/>
      </c>
      <c r="Y20" s="28" t="str">
        <f t="shared" si="14"/>
        <v/>
      </c>
      <c r="Z20" s="28" t="str">
        <f t="shared" si="15"/>
        <v/>
      </c>
      <c r="AA20" s="28" t="str">
        <f t="shared" si="16"/>
        <v/>
      </c>
      <c r="AB20" s="28" t="str">
        <f t="shared" si="17"/>
        <v/>
      </c>
      <c r="AC20" s="11"/>
      <c r="AD20" t="s">
        <v>37</v>
      </c>
    </row>
    <row r="21" spans="1:30" ht="18" customHeight="1">
      <c r="A21" s="5">
        <v>15</v>
      </c>
      <c r="B21" s="22"/>
      <c r="C21" s="23"/>
      <c r="D21" s="24"/>
      <c r="E21" s="24"/>
      <c r="F21" s="25" t="str">
        <f t="shared" si="2"/>
        <v/>
      </c>
      <c r="G21" s="25" t="str">
        <f t="shared" si="3"/>
        <v/>
      </c>
      <c r="H21" s="26"/>
      <c r="I21" s="27"/>
      <c r="L21" s="11"/>
      <c r="M21" s="28" t="str">
        <f t="shared" si="4"/>
        <v/>
      </c>
      <c r="N21" s="28" t="str">
        <f t="shared" si="0"/>
        <v/>
      </c>
      <c r="O21" s="28" t="str">
        <f t="shared" si="5"/>
        <v/>
      </c>
      <c r="P21" s="28" t="str">
        <f t="shared" si="1"/>
        <v/>
      </c>
      <c r="Q21" s="28" t="str">
        <f t="shared" si="6"/>
        <v/>
      </c>
      <c r="R21" s="28" t="str">
        <f t="shared" si="7"/>
        <v/>
      </c>
      <c r="S21" s="28" t="str">
        <f t="shared" si="8"/>
        <v/>
      </c>
      <c r="T21" s="28" t="str">
        <f t="shared" si="9"/>
        <v/>
      </c>
      <c r="U21" s="28" t="str">
        <f t="shared" si="10"/>
        <v/>
      </c>
      <c r="V21" s="28" t="str">
        <f t="shared" si="11"/>
        <v/>
      </c>
      <c r="W21" s="28" t="str">
        <f t="shared" si="12"/>
        <v/>
      </c>
      <c r="X21" s="28" t="str">
        <f t="shared" si="13"/>
        <v/>
      </c>
      <c r="Y21" s="28" t="str">
        <f t="shared" si="14"/>
        <v/>
      </c>
      <c r="Z21" s="28" t="str">
        <f t="shared" si="15"/>
        <v/>
      </c>
      <c r="AA21" s="28" t="str">
        <f t="shared" si="16"/>
        <v/>
      </c>
      <c r="AB21" s="28" t="str">
        <f t="shared" si="17"/>
        <v/>
      </c>
      <c r="AC21" s="11"/>
      <c r="AD21" t="s">
        <v>38</v>
      </c>
    </row>
    <row r="22" spans="1:30" ht="18" customHeight="1">
      <c r="A22" s="5">
        <v>16</v>
      </c>
      <c r="B22" s="22"/>
      <c r="C22" s="23"/>
      <c r="D22" s="24"/>
      <c r="E22" s="24"/>
      <c r="F22" s="25" t="str">
        <f t="shared" si="2"/>
        <v/>
      </c>
      <c r="G22" s="25" t="str">
        <f t="shared" si="3"/>
        <v/>
      </c>
      <c r="H22" s="26"/>
      <c r="I22" s="27"/>
      <c r="L22" s="11"/>
      <c r="M22" s="28" t="str">
        <f t="shared" si="4"/>
        <v/>
      </c>
      <c r="N22" s="28" t="str">
        <f t="shared" si="0"/>
        <v/>
      </c>
      <c r="O22" s="28" t="str">
        <f t="shared" si="5"/>
        <v/>
      </c>
      <c r="P22" s="28" t="str">
        <f t="shared" si="1"/>
        <v/>
      </c>
      <c r="Q22" s="28" t="str">
        <f t="shared" si="6"/>
        <v/>
      </c>
      <c r="R22" s="28" t="str">
        <f t="shared" si="7"/>
        <v/>
      </c>
      <c r="S22" s="28" t="str">
        <f t="shared" si="8"/>
        <v/>
      </c>
      <c r="T22" s="28" t="str">
        <f t="shared" si="9"/>
        <v/>
      </c>
      <c r="U22" s="28" t="str">
        <f t="shared" si="10"/>
        <v/>
      </c>
      <c r="V22" s="28" t="str">
        <f t="shared" si="11"/>
        <v/>
      </c>
      <c r="W22" s="28" t="str">
        <f t="shared" si="12"/>
        <v/>
      </c>
      <c r="X22" s="28" t="str">
        <f t="shared" si="13"/>
        <v/>
      </c>
      <c r="Y22" s="28" t="str">
        <f t="shared" si="14"/>
        <v/>
      </c>
      <c r="Z22" s="28" t="str">
        <f t="shared" si="15"/>
        <v/>
      </c>
      <c r="AA22" s="28" t="str">
        <f t="shared" si="16"/>
        <v/>
      </c>
      <c r="AB22" s="28" t="str">
        <f t="shared" si="17"/>
        <v/>
      </c>
      <c r="AC22" s="11"/>
      <c r="AD22" t="s">
        <v>39</v>
      </c>
    </row>
    <row r="23" spans="1:30" ht="18" customHeight="1">
      <c r="A23" s="5">
        <v>17</v>
      </c>
      <c r="B23" s="22"/>
      <c r="C23" s="23"/>
      <c r="D23" s="24"/>
      <c r="E23" s="24"/>
      <c r="F23" s="25" t="str">
        <f t="shared" si="2"/>
        <v/>
      </c>
      <c r="G23" s="25" t="str">
        <f t="shared" si="3"/>
        <v/>
      </c>
      <c r="H23" s="26"/>
      <c r="I23" s="27"/>
      <c r="L23" s="11"/>
      <c r="M23" s="28" t="str">
        <f t="shared" si="4"/>
        <v/>
      </c>
      <c r="N23" s="28" t="str">
        <f t="shared" si="0"/>
        <v/>
      </c>
      <c r="O23" s="28" t="str">
        <f t="shared" si="5"/>
        <v/>
      </c>
      <c r="P23" s="28" t="str">
        <f t="shared" si="1"/>
        <v/>
      </c>
      <c r="Q23" s="28" t="str">
        <f t="shared" si="6"/>
        <v/>
      </c>
      <c r="R23" s="28" t="str">
        <f t="shared" si="7"/>
        <v/>
      </c>
      <c r="S23" s="28" t="str">
        <f t="shared" si="8"/>
        <v/>
      </c>
      <c r="T23" s="28" t="str">
        <f t="shared" si="9"/>
        <v/>
      </c>
      <c r="U23" s="28" t="str">
        <f t="shared" si="10"/>
        <v/>
      </c>
      <c r="V23" s="28" t="str">
        <f t="shared" si="11"/>
        <v/>
      </c>
      <c r="W23" s="28" t="str">
        <f t="shared" si="12"/>
        <v/>
      </c>
      <c r="X23" s="28" t="str">
        <f t="shared" si="13"/>
        <v/>
      </c>
      <c r="Y23" s="28" t="str">
        <f t="shared" si="14"/>
        <v/>
      </c>
      <c r="Z23" s="28" t="str">
        <f t="shared" si="15"/>
        <v/>
      </c>
      <c r="AA23" s="28" t="str">
        <f t="shared" si="16"/>
        <v/>
      </c>
      <c r="AB23" s="28" t="str">
        <f t="shared" si="17"/>
        <v/>
      </c>
      <c r="AC23" s="11"/>
      <c r="AD23" t="s">
        <v>40</v>
      </c>
    </row>
    <row r="24" spans="1:30" ht="18" customHeight="1">
      <c r="A24" s="5">
        <v>18</v>
      </c>
      <c r="B24" s="22"/>
      <c r="C24" s="23"/>
      <c r="D24" s="24"/>
      <c r="E24" s="24"/>
      <c r="F24" s="25" t="str">
        <f t="shared" si="2"/>
        <v/>
      </c>
      <c r="G24" s="25" t="str">
        <f t="shared" si="3"/>
        <v/>
      </c>
      <c r="H24" s="26"/>
      <c r="I24" s="27"/>
      <c r="L24" s="11"/>
      <c r="M24" s="28" t="str">
        <f t="shared" si="4"/>
        <v/>
      </c>
      <c r="N24" s="28" t="str">
        <f t="shared" si="0"/>
        <v/>
      </c>
      <c r="O24" s="28" t="str">
        <f t="shared" si="5"/>
        <v/>
      </c>
      <c r="P24" s="28" t="str">
        <f t="shared" si="1"/>
        <v/>
      </c>
      <c r="Q24" s="28" t="str">
        <f t="shared" si="6"/>
        <v/>
      </c>
      <c r="R24" s="28" t="str">
        <f t="shared" si="7"/>
        <v/>
      </c>
      <c r="S24" s="28" t="str">
        <f t="shared" si="8"/>
        <v/>
      </c>
      <c r="T24" s="28" t="str">
        <f t="shared" si="9"/>
        <v/>
      </c>
      <c r="U24" s="28" t="str">
        <f t="shared" si="10"/>
        <v/>
      </c>
      <c r="V24" s="28" t="str">
        <f t="shared" si="11"/>
        <v/>
      </c>
      <c r="W24" s="28" t="str">
        <f t="shared" si="12"/>
        <v/>
      </c>
      <c r="X24" s="28" t="str">
        <f t="shared" si="13"/>
        <v/>
      </c>
      <c r="Y24" s="28" t="str">
        <f t="shared" si="14"/>
        <v/>
      </c>
      <c r="Z24" s="28" t="str">
        <f t="shared" si="15"/>
        <v/>
      </c>
      <c r="AA24" s="28" t="str">
        <f t="shared" si="16"/>
        <v/>
      </c>
      <c r="AB24" s="28" t="str">
        <f t="shared" si="17"/>
        <v/>
      </c>
      <c r="AC24" s="11"/>
      <c r="AD24" t="s">
        <v>41</v>
      </c>
    </row>
    <row r="25" spans="1:30" ht="18" customHeight="1">
      <c r="A25" s="5">
        <v>19</v>
      </c>
      <c r="B25" s="22"/>
      <c r="C25" s="23"/>
      <c r="D25" s="24"/>
      <c r="E25" s="24"/>
      <c r="F25" s="25" t="str">
        <f t="shared" si="2"/>
        <v/>
      </c>
      <c r="G25" s="25" t="str">
        <f t="shared" si="3"/>
        <v/>
      </c>
      <c r="H25" s="26"/>
      <c r="I25" s="27"/>
      <c r="L25" s="11"/>
      <c r="M25" s="28" t="str">
        <f t="shared" si="4"/>
        <v/>
      </c>
      <c r="N25" s="28" t="str">
        <f t="shared" si="0"/>
        <v/>
      </c>
      <c r="O25" s="28" t="str">
        <f t="shared" si="5"/>
        <v/>
      </c>
      <c r="P25" s="28" t="str">
        <f t="shared" si="1"/>
        <v/>
      </c>
      <c r="Q25" s="28" t="str">
        <f t="shared" si="6"/>
        <v/>
      </c>
      <c r="R25" s="28" t="str">
        <f t="shared" si="7"/>
        <v/>
      </c>
      <c r="S25" s="28" t="str">
        <f t="shared" si="8"/>
        <v/>
      </c>
      <c r="T25" s="28" t="str">
        <f t="shared" si="9"/>
        <v/>
      </c>
      <c r="U25" s="28" t="str">
        <f t="shared" si="10"/>
        <v/>
      </c>
      <c r="V25" s="28" t="str">
        <f t="shared" si="11"/>
        <v/>
      </c>
      <c r="W25" s="28" t="str">
        <f t="shared" si="12"/>
        <v/>
      </c>
      <c r="X25" s="28" t="str">
        <f t="shared" si="13"/>
        <v/>
      </c>
      <c r="Y25" s="28" t="str">
        <f t="shared" si="14"/>
        <v/>
      </c>
      <c r="Z25" s="28" t="str">
        <f t="shared" si="15"/>
        <v/>
      </c>
      <c r="AA25" s="28" t="str">
        <f t="shared" si="16"/>
        <v/>
      </c>
      <c r="AB25" s="28" t="str">
        <f t="shared" si="17"/>
        <v/>
      </c>
      <c r="AC25" s="11"/>
      <c r="AD25" t="s">
        <v>42</v>
      </c>
    </row>
    <row r="26" spans="1:30" ht="18" customHeight="1">
      <c r="A26" s="5">
        <v>20</v>
      </c>
      <c r="B26" s="22"/>
      <c r="C26" s="23"/>
      <c r="D26" s="24"/>
      <c r="E26" s="24"/>
      <c r="F26" s="25" t="str">
        <f t="shared" si="2"/>
        <v/>
      </c>
      <c r="G26" s="25" t="str">
        <f t="shared" si="3"/>
        <v/>
      </c>
      <c r="H26" s="26"/>
      <c r="I26" s="27"/>
      <c r="L26" s="11"/>
      <c r="M26" s="28" t="str">
        <f t="shared" si="4"/>
        <v/>
      </c>
      <c r="N26" s="28" t="str">
        <f t="shared" si="0"/>
        <v/>
      </c>
      <c r="O26" s="28" t="str">
        <f t="shared" si="5"/>
        <v/>
      </c>
      <c r="P26" s="28" t="str">
        <f t="shared" si="1"/>
        <v/>
      </c>
      <c r="Q26" s="28" t="str">
        <f t="shared" si="6"/>
        <v/>
      </c>
      <c r="R26" s="28" t="str">
        <f t="shared" si="7"/>
        <v/>
      </c>
      <c r="S26" s="28" t="str">
        <f t="shared" si="8"/>
        <v/>
      </c>
      <c r="T26" s="28" t="str">
        <f t="shared" si="9"/>
        <v/>
      </c>
      <c r="U26" s="28" t="str">
        <f t="shared" si="10"/>
        <v/>
      </c>
      <c r="V26" s="28" t="str">
        <f t="shared" si="11"/>
        <v/>
      </c>
      <c r="W26" s="28" t="str">
        <f t="shared" si="12"/>
        <v/>
      </c>
      <c r="X26" s="28" t="str">
        <f t="shared" si="13"/>
        <v/>
      </c>
      <c r="Y26" s="28" t="str">
        <f t="shared" si="14"/>
        <v/>
      </c>
      <c r="Z26" s="28" t="str">
        <f t="shared" si="15"/>
        <v/>
      </c>
      <c r="AA26" s="28" t="str">
        <f t="shared" si="16"/>
        <v/>
      </c>
      <c r="AB26" s="28" t="str">
        <f t="shared" si="17"/>
        <v/>
      </c>
      <c r="AC26" s="11"/>
      <c r="AD26" t="s">
        <v>43</v>
      </c>
    </row>
    <row r="27" spans="1:30" ht="18" customHeight="1">
      <c r="AD27" t="s">
        <v>44</v>
      </c>
    </row>
    <row r="28" spans="1:30" ht="18" customHeight="1">
      <c r="AD28" t="s">
        <v>45</v>
      </c>
    </row>
    <row r="29" spans="1:30" ht="18" customHeight="1" thickBot="1">
      <c r="D29" s="29" t="s">
        <v>55</v>
      </c>
      <c r="F29" s="2"/>
      <c r="G29" s="2"/>
      <c r="H29" s="2"/>
      <c r="I29" s="2"/>
      <c r="J29" s="2"/>
      <c r="AD29" t="s">
        <v>46</v>
      </c>
    </row>
    <row r="30" spans="1:30" ht="18" customHeight="1">
      <c r="D30" s="30" t="s">
        <v>56</v>
      </c>
      <c r="E30" s="31"/>
      <c r="F30" s="31"/>
      <c r="G30" s="31"/>
      <c r="H30" s="32"/>
      <c r="I30" s="33">
        <f>COUNTIFS($C$7:$C$26,$K$1,$F$7:$F$26,L1)+COUNTIFS($C$7:$C$26,$K$2,$F$7:$F$26,L1)</f>
        <v>0</v>
      </c>
      <c r="J30" s="2"/>
      <c r="AD30" t="s">
        <v>47</v>
      </c>
    </row>
    <row r="31" spans="1:30" ht="18" customHeight="1">
      <c r="D31" s="31" t="s">
        <v>57</v>
      </c>
      <c r="E31" s="31"/>
      <c r="F31" s="31"/>
      <c r="G31" s="31"/>
      <c r="H31" s="32"/>
      <c r="I31" s="34">
        <f>COUNTIFS($C$7:$C$26,$K$3,$F$7:$F$26,L1)</f>
        <v>0</v>
      </c>
      <c r="J31" s="2"/>
      <c r="AD31"/>
    </row>
    <row r="32" spans="1:30" ht="18" customHeight="1" thickBot="1">
      <c r="D32" s="35" t="s">
        <v>58</v>
      </c>
      <c r="E32" s="35"/>
      <c r="F32" s="35"/>
      <c r="G32" s="35"/>
      <c r="H32" s="36"/>
      <c r="I32" s="37">
        <f>COUNTIFS($C$7:$C$26,$K$4,$F$7:$F$26,L1)+COUNTIFS($C$7:$C$26,$K$5,$F$7:$F$26,L1)+COUNTIFS($C$7:$C$26,$K$6,$F$7:$F$26,L1)+COUNTIFS($C$7:$C$26,$K$7,$F$7:$F$26,L1)+COUNTIFS($C$7:$C$26,$K$8,$F$7:$F$26,L1)</f>
        <v>0</v>
      </c>
      <c r="J32" s="2"/>
      <c r="AD32"/>
    </row>
    <row r="33" spans="30:30">
      <c r="AD33"/>
    </row>
    <row r="34" spans="30:30">
      <c r="AD34"/>
    </row>
    <row r="35" spans="30:30">
      <c r="AD35"/>
    </row>
  </sheetData>
  <sheetProtection formatCells="0" formatRows="0" insertRows="0"/>
  <mergeCells count="32">
    <mergeCell ref="H25:I25"/>
    <mergeCell ref="H26:I26"/>
    <mergeCell ref="D30:H30"/>
    <mergeCell ref="D31:H31"/>
    <mergeCell ref="D32:H32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G2:I2"/>
    <mergeCell ref="G3:I3"/>
    <mergeCell ref="A5:A6"/>
    <mergeCell ref="B5:B6"/>
    <mergeCell ref="C5:C6"/>
    <mergeCell ref="D5:D6"/>
    <mergeCell ref="F5:F6"/>
    <mergeCell ref="G5:G6"/>
    <mergeCell ref="H5:I6"/>
  </mergeCells>
  <phoneticPr fontId="5"/>
  <dataValidations count="2">
    <dataValidation type="list" allowBlank="1" showInputMessage="1" showErrorMessage="1" sqref="G2:I2" xr:uid="{7BE06435-F4AD-409C-9808-7B2B7E1D8552}">
      <formula1>$AD$1:$AD$30</formula1>
    </dataValidation>
    <dataValidation type="list" allowBlank="1" showInputMessage="1" showErrorMessage="1" sqref="C7:C26" xr:uid="{46480DE1-F722-4B4D-ABDA-916213E19F57}">
      <formula1>$K$1:$K$8</formula1>
    </dataValidation>
  </dataValidations>
  <pageMargins left="0.7" right="0.7" top="0.75" bottom="0.75" header="0.3" footer="0.3"/>
  <pageSetup paperSize="9" scale="9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3978-1985-4A8C-9D86-60D983908851}">
  <dimension ref="A1:JF35"/>
  <sheetViews>
    <sheetView showGridLines="0" view="pageBreakPreview" zoomScale="85" zoomScaleSheetLayoutView="85" workbookViewId="0">
      <selection activeCell="AG29" sqref="AG29"/>
    </sheetView>
  </sheetViews>
  <sheetFormatPr defaultColWidth="9" defaultRowHeight="18.75"/>
  <cols>
    <col min="1" max="1" width="3.25" style="1" customWidth="1"/>
    <col min="2" max="2" width="20.75" style="2" customWidth="1"/>
    <col min="3" max="3" width="16.5" style="2" customWidth="1"/>
    <col min="4" max="5" width="13.5" style="2" customWidth="1"/>
    <col min="6" max="7" width="15.625" style="1" customWidth="1"/>
    <col min="8" max="10" width="7.375" style="1" customWidth="1"/>
    <col min="11" max="12" width="7.375" style="1" hidden="1" customWidth="1"/>
    <col min="13" max="14" width="8.125" style="1" hidden="1" customWidth="1"/>
    <col min="15" max="30" width="9" style="1" hidden="1" customWidth="1"/>
    <col min="31" max="266" width="9" style="1" customWidth="1"/>
    <col min="267" max="267" width="9" customWidth="1"/>
  </cols>
  <sheetData>
    <row r="1" spans="1:30" ht="19.5" thickBot="1">
      <c r="A1" s="1" t="s">
        <v>3</v>
      </c>
      <c r="B1" s="6"/>
      <c r="C1" s="6"/>
      <c r="D1" s="6"/>
      <c r="F1" s="2"/>
      <c r="G1" s="2"/>
      <c r="H1" s="2"/>
      <c r="I1" s="2"/>
      <c r="J1" s="2"/>
      <c r="K1" t="s">
        <v>13</v>
      </c>
      <c r="L1" s="10" t="s">
        <v>11</v>
      </c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t="s">
        <v>18</v>
      </c>
    </row>
    <row r="2" spans="1:30">
      <c r="A2" s="3" t="s">
        <v>4</v>
      </c>
      <c r="B2" s="6"/>
      <c r="C2" s="6"/>
      <c r="D2" s="6"/>
      <c r="F2" s="9" t="s">
        <v>48</v>
      </c>
      <c r="G2" s="16"/>
      <c r="H2" s="17"/>
      <c r="I2" s="18"/>
      <c r="K2" t="s">
        <v>14</v>
      </c>
      <c r="L2" s="11" t="s">
        <v>12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t="s">
        <v>19</v>
      </c>
    </row>
    <row r="3" spans="1:30" ht="19.5" thickBot="1">
      <c r="A3" s="4" t="s">
        <v>59</v>
      </c>
      <c r="B3" s="6"/>
      <c r="C3" s="6"/>
      <c r="D3" s="6"/>
      <c r="F3" s="9" t="s">
        <v>2</v>
      </c>
      <c r="G3" s="19"/>
      <c r="H3" s="20"/>
      <c r="I3" s="21"/>
      <c r="K3" t="s">
        <v>15</v>
      </c>
      <c r="L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t="s">
        <v>20</v>
      </c>
    </row>
    <row r="4" spans="1:30">
      <c r="B4" s="6"/>
      <c r="C4" s="6"/>
      <c r="D4" s="6"/>
      <c r="F4" s="2"/>
      <c r="G4" s="2"/>
      <c r="H4" s="2"/>
      <c r="I4" s="2"/>
      <c r="J4" s="2"/>
      <c r="K4" t="s">
        <v>50</v>
      </c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t="s">
        <v>21</v>
      </c>
    </row>
    <row r="5" spans="1:30" ht="11.25" customHeight="1">
      <c r="A5" s="14" t="s">
        <v>0</v>
      </c>
      <c r="B5" s="14" t="s">
        <v>5</v>
      </c>
      <c r="C5" s="14" t="s">
        <v>6</v>
      </c>
      <c r="D5" s="13" t="s">
        <v>7</v>
      </c>
      <c r="E5" s="7"/>
      <c r="F5" s="15" t="s">
        <v>17</v>
      </c>
      <c r="G5" s="14" t="s">
        <v>8</v>
      </c>
      <c r="H5" s="14"/>
      <c r="I5" s="38"/>
      <c r="K5" t="s">
        <v>51</v>
      </c>
      <c r="L5" s="11"/>
      <c r="M5" s="11" t="s">
        <v>1</v>
      </c>
      <c r="N5" s="11"/>
      <c r="O5" t="s">
        <v>14</v>
      </c>
      <c r="P5" s="11"/>
      <c r="Q5" t="s">
        <v>15</v>
      </c>
      <c r="R5" s="11"/>
      <c r="S5" t="s">
        <v>50</v>
      </c>
      <c r="T5" s="11"/>
      <c r="U5" t="s">
        <v>51</v>
      </c>
      <c r="V5" s="11"/>
      <c r="W5" t="s">
        <v>52</v>
      </c>
      <c r="X5" s="11"/>
      <c r="Y5" s="12" t="s">
        <v>53</v>
      </c>
      <c r="Z5" s="11"/>
      <c r="AA5" s="12" t="s">
        <v>54</v>
      </c>
      <c r="AB5" s="11"/>
      <c r="AC5" s="11"/>
      <c r="AD5" t="s">
        <v>22</v>
      </c>
    </row>
    <row r="6" spans="1:30" ht="40.5">
      <c r="A6" s="14"/>
      <c r="B6" s="14"/>
      <c r="C6" s="14"/>
      <c r="D6" s="14"/>
      <c r="E6" s="8" t="s">
        <v>10</v>
      </c>
      <c r="F6" s="15"/>
      <c r="G6" s="14"/>
      <c r="H6" s="14"/>
      <c r="I6" s="38"/>
      <c r="K6" t="s">
        <v>52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t="s">
        <v>23</v>
      </c>
    </row>
    <row r="7" spans="1:30" ht="18" customHeight="1">
      <c r="A7" s="5">
        <v>1</v>
      </c>
      <c r="B7" s="22"/>
      <c r="C7" s="23"/>
      <c r="D7" s="24"/>
      <c r="E7" s="24"/>
      <c r="F7" s="25"/>
      <c r="G7" s="26"/>
      <c r="H7" s="27"/>
      <c r="I7" s="39"/>
      <c r="K7" s="12" t="s">
        <v>53</v>
      </c>
      <c r="L7" s="11"/>
      <c r="M7" s="28" t="str">
        <f>IF(D7&gt;=45,$L$1,"")</f>
        <v/>
      </c>
      <c r="N7" s="28" t="str">
        <f>IF(AND(D7&gt;=60,E7&gt;=15),$L$2,"")</f>
        <v/>
      </c>
      <c r="O7" s="28" t="str">
        <f>IF(D7&gt;=45,$L$1,"")</f>
        <v/>
      </c>
      <c r="P7" s="28" t="str">
        <f>IF(D7&gt;=60,$L$2,"")</f>
        <v/>
      </c>
      <c r="Q7" s="28" t="str">
        <f>IF(D7&gt;=15,$L$1,"")</f>
        <v/>
      </c>
      <c r="R7" s="28" t="str">
        <f>IF(D7&gt;=15,$L$2,"")</f>
        <v/>
      </c>
      <c r="S7" s="28" t="str">
        <f>IF(D7&gt;=45,$L$1,"")</f>
        <v/>
      </c>
      <c r="T7" s="28" t="str">
        <f>IF(OR($N$7=$L$2,$P$7=$L$2),$L$2,"")</f>
        <v/>
      </c>
      <c r="U7" s="28" t="str">
        <f>IF(D7&gt;=45,$L$1,"")</f>
        <v/>
      </c>
      <c r="V7" s="28" t="str">
        <f>IF(OR($N$7=$L$2,$P$7=$L$2),$L$2,"")</f>
        <v/>
      </c>
      <c r="W7" s="28" t="str">
        <f>IF(D7&gt;=45,$L$1,"")</f>
        <v/>
      </c>
      <c r="X7" s="28" t="str">
        <f>IF(OR($N$7=$L$2,$P$7=$L$2),$L$2,"")</f>
        <v/>
      </c>
      <c r="Y7" s="28" t="str">
        <f>IF(D7&gt;=45,$L$1,"")</f>
        <v/>
      </c>
      <c r="Z7" s="28" t="str">
        <f>IF(OR($N$7=$L$2,$P$7=$L$2),$L$2,"")</f>
        <v/>
      </c>
      <c r="AA7" s="28" t="str">
        <f>IF(D7&gt;=45,$L$1,"")</f>
        <v/>
      </c>
      <c r="AB7" s="28" t="str">
        <f>IF(OR($N$7=$L$2,$P$7=$L$2),$L$2,"")</f>
        <v/>
      </c>
      <c r="AC7" s="11"/>
      <c r="AD7" t="s">
        <v>24</v>
      </c>
    </row>
    <row r="8" spans="1:30" ht="18" customHeight="1">
      <c r="A8" s="5">
        <v>2</v>
      </c>
      <c r="B8" s="22"/>
      <c r="C8" s="23"/>
      <c r="D8" s="24"/>
      <c r="E8" s="24"/>
      <c r="F8" s="25" t="str">
        <f>IFERROR(_xlfn.IFS(C8=$K$1,N8,C8=$K$2,P8,C8=$K$3,R8,C8=$K$4,T8,C8=$K$5,V8,C8=$K$6,X8,C8=$K$7,Z8,C8=$K$8,AB8),"")</f>
        <v/>
      </c>
      <c r="G8" s="26"/>
      <c r="H8" s="27"/>
      <c r="I8" s="39"/>
      <c r="K8" s="12" t="s">
        <v>54</v>
      </c>
      <c r="L8" s="11"/>
      <c r="M8" s="28" t="str">
        <f t="shared" ref="M8:M26" si="0">IF(D8&gt;=45,$L$1,"")</f>
        <v/>
      </c>
      <c r="N8" s="28" t="str">
        <f>IF(AND(D8&gt;=60,E8&gt;=15),$L$2,"")</f>
        <v/>
      </c>
      <c r="O8" s="28" t="str">
        <f t="shared" ref="O8:O26" si="1">IF(D8&gt;=45,$L$1,"")</f>
        <v/>
      </c>
      <c r="P8" s="28" t="str">
        <f>IF(D8&gt;=60,$L$2,"")</f>
        <v/>
      </c>
      <c r="Q8" s="28" t="str">
        <f t="shared" ref="Q8:Q26" si="2">IF(D8&gt;=15,$L$1,"")</f>
        <v/>
      </c>
      <c r="R8" s="28" t="str">
        <f t="shared" ref="R8:R26" si="3">IF(D8&gt;=15,$L$2,"")</f>
        <v/>
      </c>
      <c r="S8" s="28" t="str">
        <f t="shared" ref="S8:S26" si="4">IF(D8&gt;=45,$L$1,"")</f>
        <v/>
      </c>
      <c r="T8" s="28" t="str">
        <f t="shared" ref="T8:T26" si="5">IF(AND(D8&gt;=60,E8&gt;=15),$L$2,"")</f>
        <v/>
      </c>
      <c r="U8" s="28" t="str">
        <f t="shared" ref="U8:U26" si="6">IF(D8&gt;=45,$L$1,"")</f>
        <v/>
      </c>
      <c r="V8" s="28" t="str">
        <f t="shared" ref="V8:V26" si="7">IF(AND(D8&gt;=60,E8&gt;=15),$L$2,"")</f>
        <v/>
      </c>
      <c r="W8" s="28" t="str">
        <f t="shared" ref="W8:W26" si="8">IF(D8&gt;=45,$L$1,"")</f>
        <v/>
      </c>
      <c r="X8" s="28" t="str">
        <f t="shared" ref="X8:X26" si="9">IF(AND(D8&gt;=60,E8&gt;=15),$L$2,"")</f>
        <v/>
      </c>
      <c r="Y8" s="28" t="str">
        <f t="shared" ref="Y8:Y26" si="10">IF(D8&gt;=45,$L$1,"")</f>
        <v/>
      </c>
      <c r="Z8" s="28" t="str">
        <f t="shared" ref="Z8:Z26" si="11">IF(AND(D8&gt;=60,E8&gt;=15),$L$2,"")</f>
        <v/>
      </c>
      <c r="AA8" s="28" t="str">
        <f t="shared" ref="AA8:AA26" si="12">IF(D8&gt;=45,$L$1,"")</f>
        <v/>
      </c>
      <c r="AB8" s="28" t="str">
        <f t="shared" ref="AB8:AB26" si="13">IF(AND(D8&gt;=60,E8&gt;=15),$L$2,"")</f>
        <v/>
      </c>
      <c r="AC8" s="11"/>
      <c r="AD8" t="s">
        <v>25</v>
      </c>
    </row>
    <row r="9" spans="1:30" ht="18" customHeight="1">
      <c r="A9" s="5">
        <v>3</v>
      </c>
      <c r="B9" s="22"/>
      <c r="C9" s="23"/>
      <c r="D9" s="24"/>
      <c r="E9" s="24"/>
      <c r="F9" s="25" t="str">
        <f>IFERROR(_xlfn.IFS(C9=$K$1,N9,C9=$K$2,P9,C9=$K$3,R9,C9=$K$4,T9,C9=$K$5,V9,C9=$K$6,X9,C9=$K$7,Z9,C9=$K$8,AB9),"")</f>
        <v/>
      </c>
      <c r="G9" s="26"/>
      <c r="H9" s="27"/>
      <c r="I9" s="39"/>
      <c r="L9" s="11"/>
      <c r="M9" s="28" t="str">
        <f t="shared" si="0"/>
        <v/>
      </c>
      <c r="N9" s="28" t="str">
        <f>IF(AND(D9&gt;=60,E9&gt;=15),$L$2,"")</f>
        <v/>
      </c>
      <c r="O9" s="28" t="str">
        <f t="shared" si="1"/>
        <v/>
      </c>
      <c r="P9" s="28" t="str">
        <f>IF(D9&gt;=60,$L$2,"")</f>
        <v/>
      </c>
      <c r="Q9" s="28" t="str">
        <f t="shared" si="2"/>
        <v/>
      </c>
      <c r="R9" s="28" t="str">
        <f t="shared" si="3"/>
        <v/>
      </c>
      <c r="S9" s="28" t="str">
        <f t="shared" si="4"/>
        <v/>
      </c>
      <c r="T9" s="28" t="str">
        <f t="shared" si="5"/>
        <v/>
      </c>
      <c r="U9" s="28" t="str">
        <f t="shared" si="6"/>
        <v/>
      </c>
      <c r="V9" s="28" t="str">
        <f t="shared" si="7"/>
        <v/>
      </c>
      <c r="W9" s="28" t="str">
        <f t="shared" si="8"/>
        <v/>
      </c>
      <c r="X9" s="28" t="str">
        <f t="shared" si="9"/>
        <v/>
      </c>
      <c r="Y9" s="28" t="str">
        <f t="shared" si="10"/>
        <v/>
      </c>
      <c r="Z9" s="28" t="str">
        <f t="shared" si="11"/>
        <v/>
      </c>
      <c r="AA9" s="28" t="str">
        <f t="shared" si="12"/>
        <v/>
      </c>
      <c r="AB9" s="28" t="str">
        <f t="shared" si="13"/>
        <v/>
      </c>
      <c r="AC9" s="11"/>
      <c r="AD9" t="s">
        <v>26</v>
      </c>
    </row>
    <row r="10" spans="1:30" ht="18" customHeight="1">
      <c r="A10" s="5">
        <v>4</v>
      </c>
      <c r="B10" s="22"/>
      <c r="C10" s="23"/>
      <c r="D10" s="24"/>
      <c r="E10" s="24"/>
      <c r="F10" s="25" t="str">
        <f>IFERROR(_xlfn.IFS(C10=$K$1,N10,C10=$K$2,P10,C10=$K$3,R10,C10=$K$4,T10,C10=$K$5,V10,C10=$K$6,X10,C10=$K$7,Z10,C10=$K$8,AB10),"")</f>
        <v/>
      </c>
      <c r="G10" s="26"/>
      <c r="H10" s="27"/>
      <c r="I10" s="39"/>
      <c r="L10" s="11"/>
      <c r="M10" s="28" t="str">
        <f t="shared" si="0"/>
        <v/>
      </c>
      <c r="N10" s="28" t="str">
        <f>IF(AND(D10&gt;=60,E10&gt;=15),$L$2,"")</f>
        <v/>
      </c>
      <c r="O10" s="28" t="str">
        <f t="shared" si="1"/>
        <v/>
      </c>
      <c r="P10" s="28" t="str">
        <f>IF(D10&gt;=60,$L$2,"")</f>
        <v/>
      </c>
      <c r="Q10" s="28" t="str">
        <f t="shared" si="2"/>
        <v/>
      </c>
      <c r="R10" s="28" t="str">
        <f t="shared" si="3"/>
        <v/>
      </c>
      <c r="S10" s="28" t="str">
        <f t="shared" si="4"/>
        <v/>
      </c>
      <c r="T10" s="28" t="str">
        <f t="shared" si="5"/>
        <v/>
      </c>
      <c r="U10" s="28" t="str">
        <f t="shared" si="6"/>
        <v/>
      </c>
      <c r="V10" s="28" t="str">
        <f t="shared" si="7"/>
        <v/>
      </c>
      <c r="W10" s="28" t="str">
        <f t="shared" si="8"/>
        <v/>
      </c>
      <c r="X10" s="28" t="str">
        <f t="shared" si="9"/>
        <v/>
      </c>
      <c r="Y10" s="28" t="str">
        <f t="shared" si="10"/>
        <v/>
      </c>
      <c r="Z10" s="28" t="str">
        <f t="shared" si="11"/>
        <v/>
      </c>
      <c r="AA10" s="28" t="str">
        <f t="shared" si="12"/>
        <v/>
      </c>
      <c r="AB10" s="28" t="str">
        <f t="shared" si="13"/>
        <v/>
      </c>
      <c r="AC10" s="11"/>
      <c r="AD10" t="s">
        <v>27</v>
      </c>
    </row>
    <row r="11" spans="1:30" ht="18" customHeight="1">
      <c r="A11" s="5">
        <v>5</v>
      </c>
      <c r="B11" s="22"/>
      <c r="C11" s="23"/>
      <c r="D11" s="24"/>
      <c r="E11" s="24"/>
      <c r="F11" s="25" t="str">
        <f>IFERROR(_xlfn.IFS(C11=$K$1,N11,C11=$K$2,P11,C11=$K$3,R11,C11=$K$4,T11,C11=$K$5,V11,C11=$K$6,X11,C11=$K$7,Z11,C11=$K$8,AB11),"")</f>
        <v/>
      </c>
      <c r="G11" s="26"/>
      <c r="H11" s="27"/>
      <c r="I11" s="39"/>
      <c r="L11" s="11"/>
      <c r="M11" s="28" t="str">
        <f t="shared" si="0"/>
        <v/>
      </c>
      <c r="N11" s="28" t="str">
        <f>IF(AND(D11&gt;=60,E11&gt;=15),$L$2,"")</f>
        <v/>
      </c>
      <c r="O11" s="28" t="str">
        <f t="shared" si="1"/>
        <v/>
      </c>
      <c r="P11" s="28" t="str">
        <f>IF(D11&gt;=60,$L$2,"")</f>
        <v/>
      </c>
      <c r="Q11" s="28" t="str">
        <f t="shared" si="2"/>
        <v/>
      </c>
      <c r="R11" s="28" t="str">
        <f t="shared" si="3"/>
        <v/>
      </c>
      <c r="S11" s="28" t="str">
        <f t="shared" si="4"/>
        <v/>
      </c>
      <c r="T11" s="28" t="str">
        <f t="shared" si="5"/>
        <v/>
      </c>
      <c r="U11" s="28" t="str">
        <f t="shared" si="6"/>
        <v/>
      </c>
      <c r="V11" s="28" t="str">
        <f t="shared" si="7"/>
        <v/>
      </c>
      <c r="W11" s="28" t="str">
        <f t="shared" si="8"/>
        <v/>
      </c>
      <c r="X11" s="28" t="str">
        <f t="shared" si="9"/>
        <v/>
      </c>
      <c r="Y11" s="28" t="str">
        <f t="shared" si="10"/>
        <v/>
      </c>
      <c r="Z11" s="28" t="str">
        <f t="shared" si="11"/>
        <v/>
      </c>
      <c r="AA11" s="28" t="str">
        <f t="shared" si="12"/>
        <v/>
      </c>
      <c r="AB11" s="28" t="str">
        <f t="shared" si="13"/>
        <v/>
      </c>
      <c r="AC11" s="11"/>
      <c r="AD11" t="s">
        <v>28</v>
      </c>
    </row>
    <row r="12" spans="1:30" ht="18" customHeight="1">
      <c r="A12" s="5">
        <v>6</v>
      </c>
      <c r="B12" s="22"/>
      <c r="C12" s="23"/>
      <c r="D12" s="24"/>
      <c r="E12" s="24"/>
      <c r="F12" s="25" t="str">
        <f>IFERROR(_xlfn.IFS(C12=$K$1,N12,C12=$K$2,P12,C12=$K$3,R12,C12=$K$4,T12,C12=$K$5,V12,C12=$K$6,X12,C12=$K$7,Z12,C12=$K$8,AB12),"")</f>
        <v/>
      </c>
      <c r="G12" s="26"/>
      <c r="H12" s="27"/>
      <c r="I12" s="39"/>
      <c r="L12" s="11"/>
      <c r="M12" s="28" t="str">
        <f t="shared" si="0"/>
        <v/>
      </c>
      <c r="N12" s="28" t="str">
        <f>IF(AND(D12&gt;=60,E12&gt;=15),$L$2,"")</f>
        <v/>
      </c>
      <c r="O12" s="28" t="str">
        <f t="shared" si="1"/>
        <v/>
      </c>
      <c r="P12" s="28" t="str">
        <f>IF(D12&gt;=60,$L$2,"")</f>
        <v/>
      </c>
      <c r="Q12" s="28" t="str">
        <f t="shared" si="2"/>
        <v/>
      </c>
      <c r="R12" s="28" t="str">
        <f t="shared" si="3"/>
        <v/>
      </c>
      <c r="S12" s="28" t="str">
        <f t="shared" si="4"/>
        <v/>
      </c>
      <c r="T12" s="28" t="str">
        <f t="shared" si="5"/>
        <v/>
      </c>
      <c r="U12" s="28" t="str">
        <f t="shared" si="6"/>
        <v/>
      </c>
      <c r="V12" s="28" t="str">
        <f t="shared" si="7"/>
        <v/>
      </c>
      <c r="W12" s="28" t="str">
        <f t="shared" si="8"/>
        <v/>
      </c>
      <c r="X12" s="28" t="str">
        <f t="shared" si="9"/>
        <v/>
      </c>
      <c r="Y12" s="28" t="str">
        <f t="shared" si="10"/>
        <v/>
      </c>
      <c r="Z12" s="28" t="str">
        <f t="shared" si="11"/>
        <v/>
      </c>
      <c r="AA12" s="28" t="str">
        <f t="shared" si="12"/>
        <v/>
      </c>
      <c r="AB12" s="28" t="str">
        <f t="shared" si="13"/>
        <v/>
      </c>
      <c r="AC12" s="11"/>
      <c r="AD12" t="s">
        <v>29</v>
      </c>
    </row>
    <row r="13" spans="1:30" ht="18" customHeight="1">
      <c r="A13" s="5">
        <v>7</v>
      </c>
      <c r="B13" s="22"/>
      <c r="C13" s="23"/>
      <c r="D13" s="24"/>
      <c r="E13" s="24"/>
      <c r="F13" s="25" t="str">
        <f>IFERROR(_xlfn.IFS(C13=$K$1,N13,C13=$K$2,P13,C13=$K$3,R13,C13=$K$4,T13,C13=$K$5,V13,C13=$K$6,X13,C13=$K$7,Z13,C13=$K$8,AB13),"")</f>
        <v/>
      </c>
      <c r="G13" s="26"/>
      <c r="H13" s="27"/>
      <c r="I13" s="39"/>
      <c r="L13" s="11"/>
      <c r="M13" s="28" t="str">
        <f t="shared" si="0"/>
        <v/>
      </c>
      <c r="N13" s="28" t="str">
        <f>IF(AND(D13&gt;=60,E13&gt;=15),$L$2,"")</f>
        <v/>
      </c>
      <c r="O13" s="28" t="str">
        <f t="shared" si="1"/>
        <v/>
      </c>
      <c r="P13" s="28" t="str">
        <f>IF(D13&gt;=60,$L$2,"")</f>
        <v/>
      </c>
      <c r="Q13" s="28" t="str">
        <f t="shared" si="2"/>
        <v/>
      </c>
      <c r="R13" s="28" t="str">
        <f t="shared" si="3"/>
        <v/>
      </c>
      <c r="S13" s="28" t="str">
        <f t="shared" si="4"/>
        <v/>
      </c>
      <c r="T13" s="28" t="str">
        <f t="shared" si="5"/>
        <v/>
      </c>
      <c r="U13" s="28" t="str">
        <f t="shared" si="6"/>
        <v/>
      </c>
      <c r="V13" s="28" t="str">
        <f t="shared" si="7"/>
        <v/>
      </c>
      <c r="W13" s="28" t="str">
        <f t="shared" si="8"/>
        <v/>
      </c>
      <c r="X13" s="28" t="str">
        <f t="shared" si="9"/>
        <v/>
      </c>
      <c r="Y13" s="28" t="str">
        <f t="shared" si="10"/>
        <v/>
      </c>
      <c r="Z13" s="28" t="str">
        <f t="shared" si="11"/>
        <v/>
      </c>
      <c r="AA13" s="28" t="str">
        <f t="shared" si="12"/>
        <v/>
      </c>
      <c r="AB13" s="28" t="str">
        <f t="shared" si="13"/>
        <v/>
      </c>
      <c r="AC13" s="11"/>
      <c r="AD13" t="s">
        <v>30</v>
      </c>
    </row>
    <row r="14" spans="1:30" ht="18" customHeight="1">
      <c r="A14" s="5">
        <v>8</v>
      </c>
      <c r="B14" s="22"/>
      <c r="C14" s="23"/>
      <c r="D14" s="24"/>
      <c r="E14" s="24"/>
      <c r="F14" s="25" t="str">
        <f>IFERROR(_xlfn.IFS(C14=$K$1,N14,C14=$K$2,P14,C14=$K$3,R14,C14=$K$4,T14,C14=$K$5,V14,C14=$K$6,X14,C14=$K$7,Z14,C14=$K$8,AB14),"")</f>
        <v/>
      </c>
      <c r="G14" s="26"/>
      <c r="H14" s="27"/>
      <c r="I14" s="39"/>
      <c r="L14" s="11"/>
      <c r="M14" s="28" t="str">
        <f t="shared" si="0"/>
        <v/>
      </c>
      <c r="N14" s="28" t="str">
        <f>IF(AND(D14&gt;=60,E14&gt;=15),$L$2,"")</f>
        <v/>
      </c>
      <c r="O14" s="28" t="str">
        <f t="shared" si="1"/>
        <v/>
      </c>
      <c r="P14" s="28" t="str">
        <f>IF(D14&gt;=60,$L$2,"")</f>
        <v/>
      </c>
      <c r="Q14" s="28" t="str">
        <f t="shared" si="2"/>
        <v/>
      </c>
      <c r="R14" s="28" t="str">
        <f t="shared" si="3"/>
        <v/>
      </c>
      <c r="S14" s="28" t="str">
        <f t="shared" si="4"/>
        <v/>
      </c>
      <c r="T14" s="28" t="str">
        <f t="shared" si="5"/>
        <v/>
      </c>
      <c r="U14" s="28" t="str">
        <f t="shared" si="6"/>
        <v/>
      </c>
      <c r="V14" s="28" t="str">
        <f t="shared" si="7"/>
        <v/>
      </c>
      <c r="W14" s="28" t="str">
        <f t="shared" si="8"/>
        <v/>
      </c>
      <c r="X14" s="28" t="str">
        <f t="shared" si="9"/>
        <v/>
      </c>
      <c r="Y14" s="28" t="str">
        <f t="shared" si="10"/>
        <v/>
      </c>
      <c r="Z14" s="28" t="str">
        <f t="shared" si="11"/>
        <v/>
      </c>
      <c r="AA14" s="28" t="str">
        <f t="shared" si="12"/>
        <v/>
      </c>
      <c r="AB14" s="28" t="str">
        <f t="shared" si="13"/>
        <v/>
      </c>
      <c r="AC14" s="11"/>
      <c r="AD14" t="s">
        <v>31</v>
      </c>
    </row>
    <row r="15" spans="1:30" ht="18" customHeight="1">
      <c r="A15" s="5">
        <v>9</v>
      </c>
      <c r="B15" s="22"/>
      <c r="C15" s="23"/>
      <c r="D15" s="24"/>
      <c r="E15" s="24"/>
      <c r="F15" s="25" t="str">
        <f>IFERROR(_xlfn.IFS(C15=$K$1,N15,C15=$K$2,P15,C15=$K$3,R15,C15=$K$4,T15,C15=$K$5,V15,C15=$K$6,X15,C15=$K$7,Z15,C15=$K$8,AB15),"")</f>
        <v/>
      </c>
      <c r="G15" s="26"/>
      <c r="H15" s="27"/>
      <c r="I15" s="39"/>
      <c r="L15" s="11"/>
      <c r="M15" s="28" t="str">
        <f t="shared" si="0"/>
        <v/>
      </c>
      <c r="N15" s="28" t="str">
        <f>IF(AND(D15&gt;=60,E15&gt;=15),$L$2,"")</f>
        <v/>
      </c>
      <c r="O15" s="28" t="str">
        <f t="shared" si="1"/>
        <v/>
      </c>
      <c r="P15" s="28" t="str">
        <f>IF(D15&gt;=60,$L$2,"")</f>
        <v/>
      </c>
      <c r="Q15" s="28" t="str">
        <f t="shared" si="2"/>
        <v/>
      </c>
      <c r="R15" s="28" t="str">
        <f t="shared" si="3"/>
        <v/>
      </c>
      <c r="S15" s="28" t="str">
        <f t="shared" si="4"/>
        <v/>
      </c>
      <c r="T15" s="28" t="str">
        <f t="shared" si="5"/>
        <v/>
      </c>
      <c r="U15" s="28" t="str">
        <f t="shared" si="6"/>
        <v/>
      </c>
      <c r="V15" s="28" t="str">
        <f t="shared" si="7"/>
        <v/>
      </c>
      <c r="W15" s="28" t="str">
        <f t="shared" si="8"/>
        <v/>
      </c>
      <c r="X15" s="28" t="str">
        <f t="shared" si="9"/>
        <v/>
      </c>
      <c r="Y15" s="28" t="str">
        <f t="shared" si="10"/>
        <v/>
      </c>
      <c r="Z15" s="28" t="str">
        <f t="shared" si="11"/>
        <v/>
      </c>
      <c r="AA15" s="28" t="str">
        <f t="shared" si="12"/>
        <v/>
      </c>
      <c r="AB15" s="28" t="str">
        <f t="shared" si="13"/>
        <v/>
      </c>
      <c r="AC15" s="11"/>
      <c r="AD15" t="s">
        <v>32</v>
      </c>
    </row>
    <row r="16" spans="1:30" ht="18" customHeight="1">
      <c r="A16" s="5">
        <v>10</v>
      </c>
      <c r="B16" s="22"/>
      <c r="C16" s="23"/>
      <c r="D16" s="24"/>
      <c r="E16" s="24"/>
      <c r="F16" s="25" t="str">
        <f>IFERROR(_xlfn.IFS(C16=$K$1,N16,C16=$K$2,P16,C16=$K$3,R16,C16=$K$4,T16,C16=$K$5,V16,C16=$K$6,X16,C16=$K$7,Z16,C16=$K$8,AB16),"")</f>
        <v/>
      </c>
      <c r="G16" s="26"/>
      <c r="H16" s="27"/>
      <c r="I16" s="39"/>
      <c r="L16" s="11"/>
      <c r="M16" s="28" t="str">
        <f t="shared" si="0"/>
        <v/>
      </c>
      <c r="N16" s="28" t="str">
        <f>IF(AND(D16&gt;=60,E16&gt;=15),$L$2,"")</f>
        <v/>
      </c>
      <c r="O16" s="28" t="str">
        <f t="shared" si="1"/>
        <v/>
      </c>
      <c r="P16" s="28" t="str">
        <f>IF(D16&gt;=60,$L$2,"")</f>
        <v/>
      </c>
      <c r="Q16" s="28" t="str">
        <f t="shared" si="2"/>
        <v/>
      </c>
      <c r="R16" s="28" t="str">
        <f t="shared" si="3"/>
        <v/>
      </c>
      <c r="S16" s="28" t="str">
        <f t="shared" si="4"/>
        <v/>
      </c>
      <c r="T16" s="28" t="str">
        <f t="shared" si="5"/>
        <v/>
      </c>
      <c r="U16" s="28" t="str">
        <f t="shared" si="6"/>
        <v/>
      </c>
      <c r="V16" s="28" t="str">
        <f t="shared" si="7"/>
        <v/>
      </c>
      <c r="W16" s="28" t="str">
        <f t="shared" si="8"/>
        <v/>
      </c>
      <c r="X16" s="28" t="str">
        <f t="shared" si="9"/>
        <v/>
      </c>
      <c r="Y16" s="28" t="str">
        <f t="shared" si="10"/>
        <v/>
      </c>
      <c r="Z16" s="28" t="str">
        <f t="shared" si="11"/>
        <v/>
      </c>
      <c r="AA16" s="28" t="str">
        <f t="shared" si="12"/>
        <v/>
      </c>
      <c r="AB16" s="28" t="str">
        <f t="shared" si="13"/>
        <v/>
      </c>
      <c r="AC16" s="11"/>
      <c r="AD16" t="s">
        <v>33</v>
      </c>
    </row>
    <row r="17" spans="1:30" ht="18" customHeight="1">
      <c r="A17" s="5">
        <v>11</v>
      </c>
      <c r="B17" s="22"/>
      <c r="C17" s="23"/>
      <c r="D17" s="24"/>
      <c r="E17" s="24"/>
      <c r="F17" s="25" t="str">
        <f>IFERROR(_xlfn.IFS(C17=$K$1,N17,C17=$K$2,P17,C17=$K$3,R17,C17=$K$4,T17,C17=$K$5,V17,C17=$K$6,X17,C17=$K$7,Z17,C17=$K$8,AB17),"")</f>
        <v/>
      </c>
      <c r="G17" s="26"/>
      <c r="H17" s="27"/>
      <c r="I17" s="39"/>
      <c r="L17" s="11"/>
      <c r="M17" s="28" t="str">
        <f t="shared" si="0"/>
        <v/>
      </c>
      <c r="N17" s="28" t="str">
        <f>IF(AND(D17&gt;=60,E17&gt;=15),$L$2,"")</f>
        <v/>
      </c>
      <c r="O17" s="28" t="str">
        <f t="shared" si="1"/>
        <v/>
      </c>
      <c r="P17" s="28" t="str">
        <f>IF(D17&gt;=60,$L$2,"")</f>
        <v/>
      </c>
      <c r="Q17" s="28" t="str">
        <f t="shared" si="2"/>
        <v/>
      </c>
      <c r="R17" s="28" t="str">
        <f t="shared" si="3"/>
        <v/>
      </c>
      <c r="S17" s="28" t="str">
        <f t="shared" si="4"/>
        <v/>
      </c>
      <c r="T17" s="28" t="str">
        <f t="shared" si="5"/>
        <v/>
      </c>
      <c r="U17" s="28" t="str">
        <f t="shared" si="6"/>
        <v/>
      </c>
      <c r="V17" s="28" t="str">
        <f t="shared" si="7"/>
        <v/>
      </c>
      <c r="W17" s="28" t="str">
        <f t="shared" si="8"/>
        <v/>
      </c>
      <c r="X17" s="28" t="str">
        <f t="shared" si="9"/>
        <v/>
      </c>
      <c r="Y17" s="28" t="str">
        <f t="shared" si="10"/>
        <v/>
      </c>
      <c r="Z17" s="28" t="str">
        <f t="shared" si="11"/>
        <v/>
      </c>
      <c r="AA17" s="28" t="str">
        <f t="shared" si="12"/>
        <v/>
      </c>
      <c r="AB17" s="28" t="str">
        <f t="shared" si="13"/>
        <v/>
      </c>
      <c r="AC17" s="11"/>
      <c r="AD17" t="s">
        <v>34</v>
      </c>
    </row>
    <row r="18" spans="1:30" ht="18" customHeight="1">
      <c r="A18" s="5">
        <v>12</v>
      </c>
      <c r="B18" s="22"/>
      <c r="C18" s="23"/>
      <c r="D18" s="24"/>
      <c r="E18" s="24"/>
      <c r="F18" s="25" t="str">
        <f>IFERROR(_xlfn.IFS(C18=$K$1,N18,C18=$K$2,P18,C18=$K$3,R18,C18=$K$4,T18,C18=$K$5,V18,C18=$K$6,X18,C18=$K$7,Z18,C18=$K$8,AB18),"")</f>
        <v/>
      </c>
      <c r="G18" s="26"/>
      <c r="H18" s="27"/>
      <c r="I18" s="39"/>
      <c r="L18" s="11"/>
      <c r="M18" s="28" t="str">
        <f t="shared" si="0"/>
        <v/>
      </c>
      <c r="N18" s="28" t="str">
        <f>IF(AND(D18&gt;=60,E18&gt;=15),$L$2,"")</f>
        <v/>
      </c>
      <c r="O18" s="28" t="str">
        <f t="shared" si="1"/>
        <v/>
      </c>
      <c r="P18" s="28" t="str">
        <f>IF(D18&gt;=60,$L$2,"")</f>
        <v/>
      </c>
      <c r="Q18" s="28" t="str">
        <f t="shared" si="2"/>
        <v/>
      </c>
      <c r="R18" s="28" t="str">
        <f t="shared" si="3"/>
        <v/>
      </c>
      <c r="S18" s="28" t="str">
        <f t="shared" si="4"/>
        <v/>
      </c>
      <c r="T18" s="28" t="str">
        <f t="shared" si="5"/>
        <v/>
      </c>
      <c r="U18" s="28" t="str">
        <f t="shared" si="6"/>
        <v/>
      </c>
      <c r="V18" s="28" t="str">
        <f t="shared" si="7"/>
        <v/>
      </c>
      <c r="W18" s="28" t="str">
        <f t="shared" si="8"/>
        <v/>
      </c>
      <c r="X18" s="28" t="str">
        <f t="shared" si="9"/>
        <v/>
      </c>
      <c r="Y18" s="28" t="str">
        <f t="shared" si="10"/>
        <v/>
      </c>
      <c r="Z18" s="28" t="str">
        <f t="shared" si="11"/>
        <v/>
      </c>
      <c r="AA18" s="28" t="str">
        <f t="shared" si="12"/>
        <v/>
      </c>
      <c r="AB18" s="28" t="str">
        <f t="shared" si="13"/>
        <v/>
      </c>
      <c r="AC18" s="11"/>
      <c r="AD18" t="s">
        <v>35</v>
      </c>
    </row>
    <row r="19" spans="1:30" ht="18" customHeight="1">
      <c r="A19" s="5">
        <v>13</v>
      </c>
      <c r="B19" s="22"/>
      <c r="C19" s="23"/>
      <c r="D19" s="24"/>
      <c r="E19" s="24"/>
      <c r="F19" s="25" t="str">
        <f>IFERROR(_xlfn.IFS(C19=$K$1,N19,C19=$K$2,P19,C19=$K$3,R19,C19=$K$4,T19,C19=$K$5,V19,C19=$K$6,X19,C19=$K$7,Z19,C19=$K$8,AB19),"")</f>
        <v/>
      </c>
      <c r="G19" s="26"/>
      <c r="H19" s="27"/>
      <c r="I19" s="39"/>
      <c r="L19" s="11"/>
      <c r="M19" s="28" t="str">
        <f t="shared" si="0"/>
        <v/>
      </c>
      <c r="N19" s="28" t="str">
        <f>IF(AND(D19&gt;=60,E19&gt;=15),$L$2,"")</f>
        <v/>
      </c>
      <c r="O19" s="28" t="str">
        <f t="shared" si="1"/>
        <v/>
      </c>
      <c r="P19" s="28" t="str">
        <f>IF(D19&gt;=60,$L$2,"")</f>
        <v/>
      </c>
      <c r="Q19" s="28" t="str">
        <f t="shared" si="2"/>
        <v/>
      </c>
      <c r="R19" s="28" t="str">
        <f t="shared" si="3"/>
        <v/>
      </c>
      <c r="S19" s="28" t="str">
        <f t="shared" si="4"/>
        <v/>
      </c>
      <c r="T19" s="28" t="str">
        <f t="shared" si="5"/>
        <v/>
      </c>
      <c r="U19" s="28" t="str">
        <f t="shared" si="6"/>
        <v/>
      </c>
      <c r="V19" s="28" t="str">
        <f t="shared" si="7"/>
        <v/>
      </c>
      <c r="W19" s="28" t="str">
        <f t="shared" si="8"/>
        <v/>
      </c>
      <c r="X19" s="28" t="str">
        <f t="shared" si="9"/>
        <v/>
      </c>
      <c r="Y19" s="28" t="str">
        <f t="shared" si="10"/>
        <v/>
      </c>
      <c r="Z19" s="28" t="str">
        <f t="shared" si="11"/>
        <v/>
      </c>
      <c r="AA19" s="28" t="str">
        <f t="shared" si="12"/>
        <v/>
      </c>
      <c r="AB19" s="28" t="str">
        <f t="shared" si="13"/>
        <v/>
      </c>
      <c r="AC19" s="11"/>
      <c r="AD19" t="s">
        <v>36</v>
      </c>
    </row>
    <row r="20" spans="1:30" ht="18" customHeight="1">
      <c r="A20" s="5">
        <v>14</v>
      </c>
      <c r="B20" s="22"/>
      <c r="C20" s="23"/>
      <c r="D20" s="24"/>
      <c r="E20" s="24"/>
      <c r="F20" s="25" t="str">
        <f>IFERROR(_xlfn.IFS(C20=$K$1,N20,C20=$K$2,P20,C20=$K$3,R20,C20=$K$4,T20,C20=$K$5,V20,C20=$K$6,X20,C20=$K$7,Z20,C20=$K$8,AB20),"")</f>
        <v/>
      </c>
      <c r="G20" s="26"/>
      <c r="H20" s="27"/>
      <c r="I20" s="39"/>
      <c r="L20" s="11"/>
      <c r="M20" s="28" t="str">
        <f t="shared" si="0"/>
        <v/>
      </c>
      <c r="N20" s="28" t="str">
        <f>IF(AND(D20&gt;=60,E20&gt;=15),$L$2,"")</f>
        <v/>
      </c>
      <c r="O20" s="28" t="str">
        <f t="shared" si="1"/>
        <v/>
      </c>
      <c r="P20" s="28" t="str">
        <f>IF(D20&gt;=60,$L$2,"")</f>
        <v/>
      </c>
      <c r="Q20" s="28" t="str">
        <f t="shared" si="2"/>
        <v/>
      </c>
      <c r="R20" s="28" t="str">
        <f t="shared" si="3"/>
        <v/>
      </c>
      <c r="S20" s="28" t="str">
        <f t="shared" si="4"/>
        <v/>
      </c>
      <c r="T20" s="28" t="str">
        <f t="shared" si="5"/>
        <v/>
      </c>
      <c r="U20" s="28" t="str">
        <f t="shared" si="6"/>
        <v/>
      </c>
      <c r="V20" s="28" t="str">
        <f t="shared" si="7"/>
        <v/>
      </c>
      <c r="W20" s="28" t="str">
        <f t="shared" si="8"/>
        <v/>
      </c>
      <c r="X20" s="28" t="str">
        <f t="shared" si="9"/>
        <v/>
      </c>
      <c r="Y20" s="28" t="str">
        <f t="shared" si="10"/>
        <v/>
      </c>
      <c r="Z20" s="28" t="str">
        <f t="shared" si="11"/>
        <v/>
      </c>
      <c r="AA20" s="28" t="str">
        <f t="shared" si="12"/>
        <v/>
      </c>
      <c r="AB20" s="28" t="str">
        <f t="shared" si="13"/>
        <v/>
      </c>
      <c r="AC20" s="11"/>
      <c r="AD20" t="s">
        <v>37</v>
      </c>
    </row>
    <row r="21" spans="1:30" ht="18" customHeight="1">
      <c r="A21" s="5">
        <v>15</v>
      </c>
      <c r="B21" s="22"/>
      <c r="C21" s="23"/>
      <c r="D21" s="24"/>
      <c r="E21" s="24"/>
      <c r="F21" s="25" t="str">
        <f>IFERROR(_xlfn.IFS(C21=$K$1,N21,C21=$K$2,P21,C21=$K$3,R21,C21=$K$4,T21,C21=$K$5,V21,C21=$K$6,X21,C21=$K$7,Z21,C21=$K$8,AB21),"")</f>
        <v/>
      </c>
      <c r="G21" s="26"/>
      <c r="H21" s="27"/>
      <c r="I21" s="39"/>
      <c r="L21" s="11"/>
      <c r="M21" s="28" t="str">
        <f t="shared" si="0"/>
        <v/>
      </c>
      <c r="N21" s="28" t="str">
        <f>IF(AND(D21&gt;=60,E21&gt;=15),$L$2,"")</f>
        <v/>
      </c>
      <c r="O21" s="28" t="str">
        <f t="shared" si="1"/>
        <v/>
      </c>
      <c r="P21" s="28" t="str">
        <f>IF(D21&gt;=60,$L$2,"")</f>
        <v/>
      </c>
      <c r="Q21" s="28" t="str">
        <f t="shared" si="2"/>
        <v/>
      </c>
      <c r="R21" s="28" t="str">
        <f t="shared" si="3"/>
        <v/>
      </c>
      <c r="S21" s="28" t="str">
        <f t="shared" si="4"/>
        <v/>
      </c>
      <c r="T21" s="28" t="str">
        <f t="shared" si="5"/>
        <v/>
      </c>
      <c r="U21" s="28" t="str">
        <f t="shared" si="6"/>
        <v/>
      </c>
      <c r="V21" s="28" t="str">
        <f t="shared" si="7"/>
        <v/>
      </c>
      <c r="W21" s="28" t="str">
        <f t="shared" si="8"/>
        <v/>
      </c>
      <c r="X21" s="28" t="str">
        <f t="shared" si="9"/>
        <v/>
      </c>
      <c r="Y21" s="28" t="str">
        <f t="shared" si="10"/>
        <v/>
      </c>
      <c r="Z21" s="28" t="str">
        <f t="shared" si="11"/>
        <v/>
      </c>
      <c r="AA21" s="28" t="str">
        <f t="shared" si="12"/>
        <v/>
      </c>
      <c r="AB21" s="28" t="str">
        <f t="shared" si="13"/>
        <v/>
      </c>
      <c r="AC21" s="11"/>
      <c r="AD21" t="s">
        <v>38</v>
      </c>
    </row>
    <row r="22" spans="1:30" ht="18" customHeight="1">
      <c r="A22" s="5">
        <v>16</v>
      </c>
      <c r="B22" s="22"/>
      <c r="C22" s="23"/>
      <c r="D22" s="24"/>
      <c r="E22" s="24"/>
      <c r="F22" s="25" t="str">
        <f>IFERROR(_xlfn.IFS(C22=$K$1,N22,C22=$K$2,P22,C22=$K$3,R22,C22=$K$4,T22,C22=$K$5,V22,C22=$K$6,X22,C22=$K$7,Z22,C22=$K$8,AB22),"")</f>
        <v/>
      </c>
      <c r="G22" s="26"/>
      <c r="H22" s="27"/>
      <c r="I22" s="39"/>
      <c r="L22" s="11"/>
      <c r="M22" s="28" t="str">
        <f t="shared" si="0"/>
        <v/>
      </c>
      <c r="N22" s="28" t="str">
        <f>IF(AND(D22&gt;=60,E22&gt;=15),$L$2,"")</f>
        <v/>
      </c>
      <c r="O22" s="28" t="str">
        <f t="shared" si="1"/>
        <v/>
      </c>
      <c r="P22" s="28" t="str">
        <f>IF(D22&gt;=60,$L$2,"")</f>
        <v/>
      </c>
      <c r="Q22" s="28" t="str">
        <f t="shared" si="2"/>
        <v/>
      </c>
      <c r="R22" s="28" t="str">
        <f t="shared" si="3"/>
        <v/>
      </c>
      <c r="S22" s="28" t="str">
        <f t="shared" si="4"/>
        <v/>
      </c>
      <c r="T22" s="28" t="str">
        <f t="shared" si="5"/>
        <v/>
      </c>
      <c r="U22" s="28" t="str">
        <f t="shared" si="6"/>
        <v/>
      </c>
      <c r="V22" s="28" t="str">
        <f t="shared" si="7"/>
        <v/>
      </c>
      <c r="W22" s="28" t="str">
        <f t="shared" si="8"/>
        <v/>
      </c>
      <c r="X22" s="28" t="str">
        <f t="shared" si="9"/>
        <v/>
      </c>
      <c r="Y22" s="28" t="str">
        <f t="shared" si="10"/>
        <v/>
      </c>
      <c r="Z22" s="28" t="str">
        <f t="shared" si="11"/>
        <v/>
      </c>
      <c r="AA22" s="28" t="str">
        <f t="shared" si="12"/>
        <v/>
      </c>
      <c r="AB22" s="28" t="str">
        <f t="shared" si="13"/>
        <v/>
      </c>
      <c r="AC22" s="11"/>
      <c r="AD22" t="s">
        <v>39</v>
      </c>
    </row>
    <row r="23" spans="1:30" ht="18" customHeight="1">
      <c r="A23" s="5">
        <v>17</v>
      </c>
      <c r="B23" s="22"/>
      <c r="C23" s="23"/>
      <c r="D23" s="24"/>
      <c r="E23" s="24"/>
      <c r="F23" s="25" t="str">
        <f>IFERROR(_xlfn.IFS(C23=$K$1,N23,C23=$K$2,P23,C23=$K$3,R23,C23=$K$4,T23,C23=$K$5,V23,C23=$K$6,X23,C23=$K$7,Z23,C23=$K$8,AB23),"")</f>
        <v/>
      </c>
      <c r="G23" s="26"/>
      <c r="H23" s="27"/>
      <c r="I23" s="39"/>
      <c r="L23" s="11"/>
      <c r="M23" s="28" t="str">
        <f t="shared" si="0"/>
        <v/>
      </c>
      <c r="N23" s="28" t="str">
        <f>IF(AND(D23&gt;=60,E23&gt;=15),$L$2,"")</f>
        <v/>
      </c>
      <c r="O23" s="28" t="str">
        <f t="shared" si="1"/>
        <v/>
      </c>
      <c r="P23" s="28" t="str">
        <f>IF(D23&gt;=60,$L$2,"")</f>
        <v/>
      </c>
      <c r="Q23" s="28" t="str">
        <f t="shared" si="2"/>
        <v/>
      </c>
      <c r="R23" s="28" t="str">
        <f t="shared" si="3"/>
        <v/>
      </c>
      <c r="S23" s="28" t="str">
        <f t="shared" si="4"/>
        <v/>
      </c>
      <c r="T23" s="28" t="str">
        <f t="shared" si="5"/>
        <v/>
      </c>
      <c r="U23" s="28" t="str">
        <f t="shared" si="6"/>
        <v/>
      </c>
      <c r="V23" s="28" t="str">
        <f t="shared" si="7"/>
        <v/>
      </c>
      <c r="W23" s="28" t="str">
        <f t="shared" si="8"/>
        <v/>
      </c>
      <c r="X23" s="28" t="str">
        <f t="shared" si="9"/>
        <v/>
      </c>
      <c r="Y23" s="28" t="str">
        <f t="shared" si="10"/>
        <v/>
      </c>
      <c r="Z23" s="28" t="str">
        <f t="shared" si="11"/>
        <v/>
      </c>
      <c r="AA23" s="28" t="str">
        <f t="shared" si="12"/>
        <v/>
      </c>
      <c r="AB23" s="28" t="str">
        <f t="shared" si="13"/>
        <v/>
      </c>
      <c r="AC23" s="11"/>
      <c r="AD23" t="s">
        <v>40</v>
      </c>
    </row>
    <row r="24" spans="1:30" ht="18" customHeight="1">
      <c r="A24" s="5">
        <v>18</v>
      </c>
      <c r="B24" s="22"/>
      <c r="C24" s="23"/>
      <c r="D24" s="24"/>
      <c r="E24" s="24"/>
      <c r="F24" s="25" t="str">
        <f>IFERROR(_xlfn.IFS(C24=$K$1,N24,C24=$K$2,P24,C24=$K$3,R24,C24=$K$4,T24,C24=$K$5,V24,C24=$K$6,X24,C24=$K$7,Z24,C24=$K$8,AB24),"")</f>
        <v/>
      </c>
      <c r="G24" s="26"/>
      <c r="H24" s="27"/>
      <c r="I24" s="39"/>
      <c r="L24" s="11"/>
      <c r="M24" s="28" t="str">
        <f t="shared" si="0"/>
        <v/>
      </c>
      <c r="N24" s="28" t="str">
        <f>IF(AND(D24&gt;=60,E24&gt;=15),$L$2,"")</f>
        <v/>
      </c>
      <c r="O24" s="28" t="str">
        <f t="shared" si="1"/>
        <v/>
      </c>
      <c r="P24" s="28" t="str">
        <f>IF(D24&gt;=60,$L$2,"")</f>
        <v/>
      </c>
      <c r="Q24" s="28" t="str">
        <f t="shared" si="2"/>
        <v/>
      </c>
      <c r="R24" s="28" t="str">
        <f t="shared" si="3"/>
        <v/>
      </c>
      <c r="S24" s="28" t="str">
        <f t="shared" si="4"/>
        <v/>
      </c>
      <c r="T24" s="28" t="str">
        <f t="shared" si="5"/>
        <v/>
      </c>
      <c r="U24" s="28" t="str">
        <f t="shared" si="6"/>
        <v/>
      </c>
      <c r="V24" s="28" t="str">
        <f t="shared" si="7"/>
        <v/>
      </c>
      <c r="W24" s="28" t="str">
        <f t="shared" si="8"/>
        <v/>
      </c>
      <c r="X24" s="28" t="str">
        <f t="shared" si="9"/>
        <v/>
      </c>
      <c r="Y24" s="28" t="str">
        <f t="shared" si="10"/>
        <v/>
      </c>
      <c r="Z24" s="28" t="str">
        <f t="shared" si="11"/>
        <v/>
      </c>
      <c r="AA24" s="28" t="str">
        <f t="shared" si="12"/>
        <v/>
      </c>
      <c r="AB24" s="28" t="str">
        <f t="shared" si="13"/>
        <v/>
      </c>
      <c r="AC24" s="11"/>
      <c r="AD24" t="s">
        <v>41</v>
      </c>
    </row>
    <row r="25" spans="1:30" ht="18" customHeight="1">
      <c r="A25" s="5">
        <v>19</v>
      </c>
      <c r="B25" s="22"/>
      <c r="C25" s="23"/>
      <c r="D25" s="24"/>
      <c r="E25" s="24"/>
      <c r="F25" s="25" t="str">
        <f>IFERROR(_xlfn.IFS(C25=$K$1,N25,C25=$K$2,P25,C25=$K$3,R25,C25=$K$4,T25,C25=$K$5,V25,C25=$K$6,X25,C25=$K$7,Z25,C25=$K$8,AB25),"")</f>
        <v/>
      </c>
      <c r="G25" s="26"/>
      <c r="H25" s="27"/>
      <c r="I25" s="39"/>
      <c r="L25" s="11"/>
      <c r="M25" s="28" t="str">
        <f t="shared" si="0"/>
        <v/>
      </c>
      <c r="N25" s="28" t="str">
        <f>IF(AND(D25&gt;=60,E25&gt;=15),$L$2,"")</f>
        <v/>
      </c>
      <c r="O25" s="28" t="str">
        <f t="shared" si="1"/>
        <v/>
      </c>
      <c r="P25" s="28" t="str">
        <f>IF(D25&gt;=60,$L$2,"")</f>
        <v/>
      </c>
      <c r="Q25" s="28" t="str">
        <f t="shared" si="2"/>
        <v/>
      </c>
      <c r="R25" s="28" t="str">
        <f t="shared" si="3"/>
        <v/>
      </c>
      <c r="S25" s="28" t="str">
        <f t="shared" si="4"/>
        <v/>
      </c>
      <c r="T25" s="28" t="str">
        <f t="shared" si="5"/>
        <v/>
      </c>
      <c r="U25" s="28" t="str">
        <f t="shared" si="6"/>
        <v/>
      </c>
      <c r="V25" s="28" t="str">
        <f t="shared" si="7"/>
        <v/>
      </c>
      <c r="W25" s="28" t="str">
        <f t="shared" si="8"/>
        <v/>
      </c>
      <c r="X25" s="28" t="str">
        <f t="shared" si="9"/>
        <v/>
      </c>
      <c r="Y25" s="28" t="str">
        <f t="shared" si="10"/>
        <v/>
      </c>
      <c r="Z25" s="28" t="str">
        <f t="shared" si="11"/>
        <v/>
      </c>
      <c r="AA25" s="28" t="str">
        <f t="shared" si="12"/>
        <v/>
      </c>
      <c r="AB25" s="28" t="str">
        <f t="shared" si="13"/>
        <v/>
      </c>
      <c r="AC25" s="11"/>
      <c r="AD25" t="s">
        <v>42</v>
      </c>
    </row>
    <row r="26" spans="1:30" ht="18" customHeight="1">
      <c r="A26" s="5">
        <v>20</v>
      </c>
      <c r="B26" s="22"/>
      <c r="C26" s="23"/>
      <c r="D26" s="24"/>
      <c r="E26" s="24"/>
      <c r="F26" s="25" t="str">
        <f>IFERROR(_xlfn.IFS(C26=$K$1,N26,C26=$K$2,P26,C26=$K$3,R26,C26=$K$4,T26,C26=$K$5,V26,C26=$K$6,X26,C26=$K$7,Z26,C26=$K$8,AB26),"")</f>
        <v/>
      </c>
      <c r="G26" s="26"/>
      <c r="H26" s="27"/>
      <c r="I26" s="39"/>
      <c r="L26" s="11"/>
      <c r="M26" s="28" t="str">
        <f t="shared" si="0"/>
        <v/>
      </c>
      <c r="N26" s="28" t="str">
        <f>IF(AND(D26&gt;=60,E26&gt;=15),$L$2,"")</f>
        <v/>
      </c>
      <c r="O26" s="28" t="str">
        <f t="shared" si="1"/>
        <v/>
      </c>
      <c r="P26" s="28" t="str">
        <f>IF(D26&gt;=60,$L$2,"")</f>
        <v/>
      </c>
      <c r="Q26" s="28" t="str">
        <f t="shared" si="2"/>
        <v/>
      </c>
      <c r="R26" s="28" t="str">
        <f t="shared" si="3"/>
        <v/>
      </c>
      <c r="S26" s="28" t="str">
        <f t="shared" si="4"/>
        <v/>
      </c>
      <c r="T26" s="28" t="str">
        <f t="shared" si="5"/>
        <v/>
      </c>
      <c r="U26" s="28" t="str">
        <f t="shared" si="6"/>
        <v/>
      </c>
      <c r="V26" s="28" t="str">
        <f t="shared" si="7"/>
        <v/>
      </c>
      <c r="W26" s="28" t="str">
        <f t="shared" si="8"/>
        <v/>
      </c>
      <c r="X26" s="28" t="str">
        <f t="shared" si="9"/>
        <v/>
      </c>
      <c r="Y26" s="28" t="str">
        <f t="shared" si="10"/>
        <v/>
      </c>
      <c r="Z26" s="28" t="str">
        <f t="shared" si="11"/>
        <v/>
      </c>
      <c r="AA26" s="28" t="str">
        <f t="shared" si="12"/>
        <v/>
      </c>
      <c r="AB26" s="28" t="str">
        <f t="shared" si="13"/>
        <v/>
      </c>
      <c r="AC26" s="11"/>
      <c r="AD26" t="s">
        <v>43</v>
      </c>
    </row>
    <row r="27" spans="1:30" ht="18" customHeight="1">
      <c r="AD27" t="s">
        <v>44</v>
      </c>
    </row>
    <row r="28" spans="1:30" ht="18" customHeight="1">
      <c r="AD28" t="s">
        <v>45</v>
      </c>
    </row>
    <row r="29" spans="1:30" ht="18" customHeight="1" thickBot="1">
      <c r="D29" s="29" t="s">
        <v>55</v>
      </c>
      <c r="F29" s="2"/>
      <c r="G29" s="2"/>
      <c r="H29" s="2"/>
      <c r="I29" s="2"/>
      <c r="J29" s="2"/>
      <c r="AD29" t="s">
        <v>46</v>
      </c>
    </row>
    <row r="30" spans="1:30" ht="18" customHeight="1">
      <c r="D30" s="30" t="s">
        <v>56</v>
      </c>
      <c r="E30" s="31"/>
      <c r="F30" s="31"/>
      <c r="G30" s="31"/>
      <c r="H30" s="32"/>
      <c r="I30" s="33" t="e">
        <f>COUNTIFS($C$7:$C$26,$K$1,#REF!,L1)+COUNTIFS($C$7:$C$26,$K$2,#REF!,L1)</f>
        <v>#REF!</v>
      </c>
      <c r="J30" s="2"/>
      <c r="AD30" t="s">
        <v>47</v>
      </c>
    </row>
    <row r="31" spans="1:30" ht="18" customHeight="1">
      <c r="D31" s="31" t="s">
        <v>57</v>
      </c>
      <c r="E31" s="31"/>
      <c r="F31" s="31"/>
      <c r="G31" s="31"/>
      <c r="H31" s="32"/>
      <c r="I31" s="34" t="e">
        <f>COUNTIFS($C$7:$C$26,$K$3,#REF!,L1)</f>
        <v>#REF!</v>
      </c>
      <c r="J31" s="2"/>
      <c r="AD31"/>
    </row>
    <row r="32" spans="1:30" ht="18" customHeight="1" thickBot="1">
      <c r="D32" s="35" t="s">
        <v>58</v>
      </c>
      <c r="E32" s="35"/>
      <c r="F32" s="35"/>
      <c r="G32" s="35"/>
      <c r="H32" s="36"/>
      <c r="I32" s="37" t="e">
        <f>COUNTIFS($C$7:$C$26,$K$4,#REF!,L1)+COUNTIFS($C$7:$C$26,$K$5,#REF!,L1)+COUNTIFS($C$7:$C$26,$K$6,#REF!,L1)+COUNTIFS($C$7:$C$26,$K$7,#REF!,L1)+COUNTIFS($C$7:$C$26,$K$8,#REF!,L1)</f>
        <v>#REF!</v>
      </c>
      <c r="J32" s="2"/>
      <c r="AD32"/>
    </row>
    <row r="33" spans="30:30">
      <c r="AD33"/>
    </row>
    <row r="34" spans="30:30">
      <c r="AD34"/>
    </row>
    <row r="35" spans="30:30">
      <c r="AD35"/>
    </row>
  </sheetData>
  <sheetProtection formatCells="0" formatRows="0" insertRows="0"/>
  <mergeCells count="31">
    <mergeCell ref="G25:H25"/>
    <mergeCell ref="G26:H26"/>
    <mergeCell ref="D30:H30"/>
    <mergeCell ref="D31:H31"/>
    <mergeCell ref="D32:H32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10:H10"/>
    <mergeCell ref="G11:H11"/>
    <mergeCell ref="G12:H12"/>
    <mergeCell ref="G2:I2"/>
    <mergeCell ref="G3:I3"/>
    <mergeCell ref="A5:A6"/>
    <mergeCell ref="B5:B6"/>
    <mergeCell ref="C5:C6"/>
    <mergeCell ref="D5:D6"/>
    <mergeCell ref="F5:F6"/>
    <mergeCell ref="G5:H6"/>
  </mergeCells>
  <phoneticPr fontId="5"/>
  <dataValidations count="2">
    <dataValidation type="list" allowBlank="1" showInputMessage="1" showErrorMessage="1" sqref="C7:C26" xr:uid="{E74B3297-6443-4D71-B4A6-41341F19BDEB}">
      <formula1>$K$1:$K$8</formula1>
    </dataValidation>
    <dataValidation type="list" allowBlank="1" showInputMessage="1" showErrorMessage="1" sqref="G2:I2" xr:uid="{E0E1941E-9CB1-4C10-B5EA-A45B9BD02A40}">
      <formula1>$AD$1:$AD$30</formula1>
    </dataValidation>
  </dataValidations>
  <pageMargins left="0.7" right="0.7" top="0.75" bottom="0.75" header="0.3" footer="0.3"/>
  <pageSetup paperSize="9" scale="9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&lt;R7&gt;【別紙２様式第2号】研修受講状況一覧表(幼稚園等)</vt:lpstr>
      <vt:lpstr>&lt;R８&gt;別紙２様式第2号】研修受講状況一覧表(幼稚園)</vt:lpstr>
      <vt:lpstr>'&lt;R7&gt;【別紙２様式第2号】研修受講状況一覧表(幼稚園等)'!Print_Area</vt:lpstr>
      <vt:lpstr>'&lt;R８&gt;別紙２様式第2号】研修受講状況一覧表(幼稚園)'!Print_Area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和香那</dc:creator>
  <cp:lastModifiedBy>新潟県</cp:lastModifiedBy>
  <dcterms:created xsi:type="dcterms:W3CDTF">2023-02-21T05:04:59Z</dcterms:created>
  <dcterms:modified xsi:type="dcterms:W3CDTF">2025-12-16T00:43:36Z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2023-03-13T11:12:43Z</vt:filetime>
  </property>
</Properties>
</file>