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n0053325\Desktop\R8.2.18_【220正午〆】公営企業に係る経営比較分析表（令和６年度決算）の確認について\修正後回答\"/>
    </mc:Choice>
  </mc:AlternateContent>
  <xr:revisionPtr revIDLastSave="0" documentId="13_ncr:1_{8ADA4AC4-E4AD-44B1-8D8B-7AB825B284C7}" xr6:coauthVersionLast="47" xr6:coauthVersionMax="47" xr10:uidLastSave="{00000000-0000-0000-0000-000000000000}"/>
  <workbookProtection workbookAlgorithmName="SHA-512" workbookHashValue="KHuOMtJGqleCLkycHXsFZm3yX6AW9qGgnheXaz7d9FRIHV9QbKAB63+GeuD/s5aOGOhNdJHJuKmYEw/ih0tl+Q==" workbookSaltValue="kNdLWDQPk/taWTzNOgucs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<sst xmlns="http://schemas.openxmlformats.org/spreadsheetml/2006/main" count="231" uniqueCount="117">
  <si>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</si>
  <si>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</si>
  <si>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</si>
  <si>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</si>
  <si>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</si>
  <si>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</si>
  <si>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</si>
  <si>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</si>
  <si>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</si>
  <si>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</si>
  <si>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</si>
  <si>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</si>
  <si>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</si>
  <si>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</si>
  <si>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</si>
  <si>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</si>
  <si>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</si>
  <si>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</si>
  <si>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</si>
  <si>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</si>
  <si>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</si>
  <si>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</si>
  <si>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</si>
  <si>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</si>
  <si>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</si>
  <si>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</si>
  <si>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</si>
  <si>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</si>
  <si>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</si>
  <si>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</si>
  <si>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</si>
  <si>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</si>
  <si>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</si>
  <si>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</si>
  <si>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</si>
  <si>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</si>
  <si>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</si>
  <si>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</si>
  <si>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</si>
  <si>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</si>
  <si>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</si>
  <si>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</si>
  <si>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</si>
  <si>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</si>
  <si>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</si>
  <si>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</si>
  <si>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</si>
  <si>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</si>
  <si>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</si>
  <si>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</si>
  <si>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</si>
  <si>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</si>
  <si>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</si>
  <si>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</si>
  <si>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</si>
  <si>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</si>
  <si>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</si>
  <si>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</si>
  <si>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</si>
  <si>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</si>
  <si>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</si>
  <si>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</si>
  <si>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</si>
  <si>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</si>
  <si>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</si>
  <si>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</si>
  <si>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</si>
  <si>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</si>
  <si>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</si>
  <si>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</si>
  <si>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</si>
  <si>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</si>
  <si>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</si>
  <si>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</si>
  <si>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</si>
  <si>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</si>
  <si>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</si>
  <si>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</si>
  <si>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</si>
  <si>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</si>
  <si>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</si>
  <si>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</si>
  <si>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</si>
  <si>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</si>
  <si>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</si>
  <si>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</si>
  <si>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</si>
  <si>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</si>
  <si>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</si>
  <si>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</si>
  <si>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</si>
  <si>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</si>
  <si>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</si>
  <si>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</si>
  <si>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</si>
  <si>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</si>
  <si>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</si>
  <si>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</si>
  <si>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</si>
  <si>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</si>
  <si>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</si>
  <si>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</si>
  <si>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</si>
  <si>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</si>
  <si>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</si>
  <si>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</si>
  <si>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</si>
  <si>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</si>
  <si>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</si>
  <si>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</si>
  <si>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</si>
  <si>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</si>
  <si>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</si>
  <si>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</si>
  <si>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・経常収支比率は100％を超えており、健全な状態である。
・流動比率は100％を大きく下回っているが、企業債の償還時期に合わせ適切な資金調達を行っている。
・企業債残高対事業規模比率は、減少傾向にある。
　新規の企業債発行を計画的に行う事で、より適切な投資規模に近づけていく予定である。
・汚水処理原価は類似団体平均値と比較してやや高い値となっており、前年度から大きく増加しているが、処理場統廃合に伴う一時的な経費によるものである。また、経費回収率は100％を大きく下回っている。持続可能な経営を実現するため適正な使用料水準の検討が課題となっている。
・施設利用率は、類似団体平均値と比較して、やや高い値となっている。
　今後の人口減少等を踏まえ、施設更新時に計画処理能力の見直し等を適宜行う必要がある。
・水洗化率は、類似団体平均値及び全国平均値よりも高い値となっている。
　今後も普及啓発を行い、接続促進に努めていく。</t>
    <phoneticPr fontId="4"/>
  </si>
  <si>
    <t>耐用年数を超えた管渠は存在していないが、処理場施設の一部の機械に耐用年数を超えているものが存在する。
今後、維持管理適正化計画に基づき、長寿命化に取り組み、適正な更新を図っていく。</t>
    <rPh sb="51" eb="53">
      <t>コンゴ</t>
    </rPh>
    <rPh sb="54" eb="56">
      <t>イジ</t>
    </rPh>
    <rPh sb="56" eb="58">
      <t>カンリ</t>
    </rPh>
    <rPh sb="58" eb="61">
      <t>テキセイカ</t>
    </rPh>
    <rPh sb="61" eb="63">
      <t>ケイカク</t>
    </rPh>
    <rPh sb="64" eb="65">
      <t>モト</t>
    </rPh>
    <rPh sb="68" eb="72">
      <t>チョウジュミョウカ</t>
    </rPh>
    <rPh sb="73" eb="74">
      <t>ト</t>
    </rPh>
    <rPh sb="75" eb="76">
      <t>ク</t>
    </rPh>
    <rPh sb="78" eb="80">
      <t>テキセイ</t>
    </rPh>
    <rPh sb="81" eb="83">
      <t>コウシン</t>
    </rPh>
    <rPh sb="84" eb="85">
      <t>ハカ</t>
    </rPh>
    <phoneticPr fontId="4"/>
  </si>
  <si>
    <t>・経営戦略やストックマネジメント計画等に基づき経営の健全化並びに経費回収率の改善を図っていく。
・急速な人口減少に伴うサービス需要が減少傾向にあるため、継続的な接続促進啓発活動による有収水量の確保や適切な使用料設定を検討していく。
・施設の老朽化に伴う更新需要の増大に対応するため、引き続き、ストックマネジメント計画に基づき、適正な更新と長寿命化を図っていく。
　また、小規模処理場の統合を進め、更新費用と維持管理費用の削減を図る。
・近年の物価高騰等により営業費用が増加傾向にある。包括的民間委託の拡大や新技術導入やＤＸ化による維持管理経費の削減を検討していく。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</si>
</sst>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6C-4482-9E01-0EA0554CC6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C36C-4482-9E01-0EA0554CC6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60.31</c:v>
                </c:pt>
                <c:pt idx="1">
                  <c:v>56.91</c:v>
                </c:pt>
                <c:pt idx="2">
                  <c:v>55.98</c:v>
                </c:pt>
                <c:pt idx="3">
                  <c:v>54.88</c:v>
                </c:pt>
                <c:pt idx="4">
                  <c:v>54.54</c:v>
                </c:pt>
              </c:numCache>
            </c:numRef>
          </c:val>
          <c:extLst>
            <c:ext xmlns:c16="http://schemas.microsoft.com/office/drawing/2014/chart" uri="{C3380CC4-5D6E-409C-BE32-E72D297353CC}">
              <c16:uniqueId val="{00000000-ADBE-44C0-9C0B-54DA3A45EA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ADBE-44C0-9C0B-54DA3A45EA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98.07</c:v>
                </c:pt>
                <c:pt idx="1">
                  <c:v>97.34</c:v>
                </c:pt>
                <c:pt idx="2">
                  <c:v>97.61</c:v>
                </c:pt>
                <c:pt idx="3">
                  <c:v>97.39</c:v>
                </c:pt>
                <c:pt idx="4">
                  <c:v>97.26</c:v>
                </c:pt>
              </c:numCache>
            </c:numRef>
          </c:val>
          <c:extLst>
            <c:ext xmlns:c16="http://schemas.microsoft.com/office/drawing/2014/chart" uri="{C3380CC4-5D6E-409C-BE32-E72D297353CC}">
              <c16:uniqueId val="{00000000-D790-49E7-9BFC-F27522B299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D790-49E7-9BFC-F27522B299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104.05</c:v>
                </c:pt>
                <c:pt idx="1">
                  <c:v>101.05</c:v>
                </c:pt>
                <c:pt idx="2">
                  <c:v>102.04</c:v>
                </c:pt>
                <c:pt idx="3">
                  <c:v>100.75</c:v>
                </c:pt>
                <c:pt idx="4">
                  <c:v>101.41</c:v>
                </c:pt>
              </c:numCache>
            </c:numRef>
          </c:val>
          <c:extLst>
            <c:ext xmlns:c16="http://schemas.microsoft.com/office/drawing/2014/chart" uri="{C3380CC4-5D6E-409C-BE32-E72D297353CC}">
              <c16:uniqueId val="{00000000-F4F3-43C9-A523-0246AA5166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F4F3-43C9-A523-0246AA5166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25.91</c:v>
                </c:pt>
                <c:pt idx="1">
                  <c:v>28.57</c:v>
                </c:pt>
                <c:pt idx="2">
                  <c:v>31.18</c:v>
                </c:pt>
                <c:pt idx="3">
                  <c:v>33.65</c:v>
                </c:pt>
                <c:pt idx="4">
                  <c:v>36</c:v>
                </c:pt>
              </c:numCache>
            </c:numRef>
          </c:val>
          <c:extLst>
            <c:ext xmlns:c16="http://schemas.microsoft.com/office/drawing/2014/chart" uri="{C3380CC4-5D6E-409C-BE32-E72D297353CC}">
              <c16:uniqueId val="{00000000-C7CD-41D0-AB89-7F71E4D4192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C7CD-41D0-AB89-7F71E4D4192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81-4688-91E9-371EA2307E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8081-4688-91E9-371EA2307E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AB-4B24-BB49-663ACE7B90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92AB-4B24-BB49-663ACE7B90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41.56</c:v>
                </c:pt>
                <c:pt idx="1">
                  <c:v>43.85</c:v>
                </c:pt>
                <c:pt idx="2">
                  <c:v>53.05</c:v>
                </c:pt>
                <c:pt idx="3">
                  <c:v>62.87</c:v>
                </c:pt>
                <c:pt idx="4">
                  <c:v>72.709999999999994</c:v>
                </c:pt>
              </c:numCache>
            </c:numRef>
          </c:val>
          <c:extLst>
            <c:ext xmlns:c16="http://schemas.microsoft.com/office/drawing/2014/chart" uri="{C3380CC4-5D6E-409C-BE32-E72D297353CC}">
              <c16:uniqueId val="{00000000-6B50-4B8E-8F84-EB515C7FFE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6B50-4B8E-8F84-EB515C7FFE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1195.23</c:v>
                </c:pt>
                <c:pt idx="1">
                  <c:v>1013.7</c:v>
                </c:pt>
                <c:pt idx="2">
                  <c:v>827.26</c:v>
                </c:pt>
                <c:pt idx="3">
                  <c:v>608.02</c:v>
                </c:pt>
                <c:pt idx="4">
                  <c:v>474.91</c:v>
                </c:pt>
              </c:numCache>
            </c:numRef>
          </c:val>
          <c:extLst>
            <c:ext xmlns:c16="http://schemas.microsoft.com/office/drawing/2014/chart" uri="{C3380CC4-5D6E-409C-BE32-E72D297353CC}">
              <c16:uniqueId val="{00000000-509A-4BEC-AA8A-9751AA1E399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509A-4BEC-AA8A-9751AA1E399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44.59</c:v>
                </c:pt>
                <c:pt idx="1">
                  <c:v>50.84</c:v>
                </c:pt>
                <c:pt idx="2">
                  <c:v>47.51</c:v>
                </c:pt>
                <c:pt idx="3">
                  <c:v>52.45</c:v>
                </c:pt>
                <c:pt idx="4">
                  <c:v>46.61</c:v>
                </c:pt>
              </c:numCache>
            </c:numRef>
          </c:val>
          <c:extLst>
            <c:ext xmlns:c16="http://schemas.microsoft.com/office/drawing/2014/chart" uri="{C3380CC4-5D6E-409C-BE32-E72D297353CC}">
              <c16:uniqueId val="{00000000-F602-41AA-B7F3-AA9C973AF9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F602-41AA-B7F3-AA9C973AF9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256.05</c:v>
                </c:pt>
                <c:pt idx="1">
                  <c:v>224.23</c:v>
                </c:pt>
                <c:pt idx="2">
                  <c:v>239.05</c:v>
                </c:pt>
                <c:pt idx="3">
                  <c:v>237.18</c:v>
                </c:pt>
                <c:pt idx="4">
                  <c:v>272.42</c:v>
                </c:pt>
              </c:numCache>
            </c:numRef>
          </c:val>
          <c:extLst>
            <c:ext xmlns:c16="http://schemas.microsoft.com/office/drawing/2014/chart" uri="{C3380CC4-5D6E-409C-BE32-E72D297353CC}">
              <c16:uniqueId val="{00000000-A086-4321-8CF6-1B132F65EF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A086-4321-8CF6-1B132F65EF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38"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長岡市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255261</v>
      </c>
      <c r="AM8" s="45"/>
      <c r="AN8" s="45"/>
      <c r="AO8" s="45"/>
      <c r="AP8" s="45"/>
      <c r="AQ8" s="45"/>
      <c r="AR8" s="45"/>
      <c r="AS8" s="45"/>
      <c r="AT8" s="44">
        <f>データ!T6</f>
        <v>891.05</v>
      </c>
      <c r="AU8" s="44"/>
      <c r="AV8" s="44"/>
      <c r="AW8" s="44"/>
      <c r="AX8" s="44"/>
      <c r="AY8" s="44"/>
      <c r="AZ8" s="44"/>
      <c r="BA8" s="44"/>
      <c r="BB8" s="44">
        <f>データ!U6</f>
        <v>286.47000000000003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91.84</v>
      </c>
      <c r="J10" s="44"/>
      <c r="K10" s="44"/>
      <c r="L10" s="44"/>
      <c r="M10" s="44"/>
      <c r="N10" s="44"/>
      <c r="O10" s="44"/>
      <c r="P10" s="44">
        <f>データ!P6</f>
        <v>3.15</v>
      </c>
      <c r="Q10" s="44"/>
      <c r="R10" s="44"/>
      <c r="S10" s="44"/>
      <c r="T10" s="44"/>
      <c r="U10" s="44"/>
      <c r="V10" s="44"/>
      <c r="W10" s="44">
        <f>データ!Q6</f>
        <v>88.79</v>
      </c>
      <c r="X10" s="44"/>
      <c r="Y10" s="44"/>
      <c r="Z10" s="44"/>
      <c r="AA10" s="44"/>
      <c r="AB10" s="44"/>
      <c r="AC10" s="44"/>
      <c r="AD10" s="45">
        <f>データ!R6</f>
        <v>2596</v>
      </c>
      <c r="AE10" s="45"/>
      <c r="AF10" s="45"/>
      <c r="AG10" s="45"/>
      <c r="AH10" s="45"/>
      <c r="AI10" s="45"/>
      <c r="AJ10" s="45"/>
      <c r="AK10" s="2"/>
      <c r="AL10" s="45">
        <f>データ!V6</f>
        <v>8002</v>
      </c>
      <c r="AM10" s="45"/>
      <c r="AN10" s="45"/>
      <c r="AO10" s="45"/>
      <c r="AP10" s="45"/>
      <c r="AQ10" s="45"/>
      <c r="AR10" s="45"/>
      <c r="AS10" s="45"/>
      <c r="AT10" s="44">
        <f>データ!W6</f>
        <v>5.15</v>
      </c>
      <c r="AU10" s="44"/>
      <c r="AV10" s="44"/>
      <c r="AW10" s="44"/>
      <c r="AX10" s="44"/>
      <c r="AY10" s="44"/>
      <c r="AZ10" s="44"/>
      <c r="BA10" s="44"/>
      <c r="BB10" s="44">
        <f>データ!X6</f>
        <v>1553.79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GYwtuqPu9VFs1WWsPFhi+KxQLGEoP+lmg2yRTgPK56GGRWH1aUB/5JJLPaUWhVCNZXVgGNi7SwizuT6o5blCA==" saltValue="4RcIp6mJW5LG8XcizRf9/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152021</v>
      </c>
      <c r="D6" s="19">
        <f t="shared" si="3"/>
        <v>46</v>
      </c>
      <c r="E6" s="19">
        <f t="shared" si="3"/>
        <v>17</v>
      </c>
      <c r="F6" s="19">
        <f t="shared" si="3"/>
        <v>5</v>
      </c>
      <c r="G6" s="19">
        <f t="shared" si="3"/>
        <v>0</v>
      </c>
      <c r="H6" s="19" t="str">
        <f t="shared" si="3"/>
        <v>新潟県　長岡市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91.84</v>
      </c>
      <c r="P6" s="20">
        <f t="shared" si="3"/>
        <v>3.15</v>
      </c>
      <c r="Q6" s="20">
        <f t="shared" si="3"/>
        <v>88.79</v>
      </c>
      <c r="R6" s="20">
        <f t="shared" si="3"/>
        <v>2596</v>
      </c>
      <c r="S6" s="20">
        <f t="shared" si="3"/>
        <v>255261</v>
      </c>
      <c r="T6" s="20">
        <f t="shared" si="3"/>
        <v>891.05</v>
      </c>
      <c r="U6" s="20">
        <f t="shared" si="3"/>
        <v>286.47000000000003</v>
      </c>
      <c r="V6" s="20">
        <f t="shared" si="3"/>
        <v>8002</v>
      </c>
      <c r="W6" s="20">
        <f t="shared" si="3"/>
        <v>5.15</v>
      </c>
      <c r="X6" s="20">
        <f t="shared" si="3"/>
        <v>1553.79</v>
      </c>
      <c r="Y6" s="21">
        <f>IF(Y7="",NA(),Y7)</f>
        <v>104.05</v>
      </c>
      <c r="Z6" s="21">
        <f t="shared" ref="Z6:AH6" si="4">IF(Z7="",NA(),Z7)</f>
        <v>101.05</v>
      </c>
      <c r="AA6" s="21">
        <f t="shared" si="4"/>
        <v>102.04</v>
      </c>
      <c r="AB6" s="21">
        <f t="shared" si="4"/>
        <v>100.75</v>
      </c>
      <c r="AC6" s="21">
        <f t="shared" si="4"/>
        <v>101.41</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41.56</v>
      </c>
      <c r="AV6" s="21">
        <f t="shared" ref="AV6:BD6" si="6">IF(AV7="",NA(),AV7)</f>
        <v>43.85</v>
      </c>
      <c r="AW6" s="21">
        <f t="shared" si="6"/>
        <v>53.05</v>
      </c>
      <c r="AX6" s="21">
        <f t="shared" si="6"/>
        <v>62.87</v>
      </c>
      <c r="AY6" s="21">
        <f t="shared" si="6"/>
        <v>72.709999999999994</v>
      </c>
      <c r="AZ6" s="21">
        <f t="shared" si="6"/>
        <v>37.24</v>
      </c>
      <c r="BA6" s="21">
        <f t="shared" si="6"/>
        <v>33.58</v>
      </c>
      <c r="BB6" s="21">
        <f t="shared" si="6"/>
        <v>35.42</v>
      </c>
      <c r="BC6" s="21">
        <f t="shared" si="6"/>
        <v>39.82</v>
      </c>
      <c r="BD6" s="21">
        <f t="shared" si="6"/>
        <v>41.03</v>
      </c>
      <c r="BE6" s="20" t="str">
        <f>IF(BE7="","",IF(BE7="-","【-】","【"&amp;SUBSTITUTE(TEXT(BE7,"#,##0.00"),"-","△")&amp;"】"))</f>
        <v>【47.19】</v>
      </c>
      <c r="BF6" s="21">
        <f>IF(BF7="",NA(),BF7)</f>
        <v>1195.23</v>
      </c>
      <c r="BG6" s="21">
        <f t="shared" ref="BG6:BO6" si="7">IF(BG7="",NA(),BG7)</f>
        <v>1013.7</v>
      </c>
      <c r="BH6" s="21">
        <f t="shared" si="7"/>
        <v>827.26</v>
      </c>
      <c r="BI6" s="21">
        <f t="shared" si="7"/>
        <v>608.02</v>
      </c>
      <c r="BJ6" s="21">
        <f t="shared" si="7"/>
        <v>474.91</v>
      </c>
      <c r="BK6" s="21">
        <f t="shared" si="7"/>
        <v>783.8</v>
      </c>
      <c r="BL6" s="21">
        <f t="shared" si="7"/>
        <v>778.81</v>
      </c>
      <c r="BM6" s="21">
        <f t="shared" si="7"/>
        <v>718.49</v>
      </c>
      <c r="BN6" s="21">
        <f t="shared" si="7"/>
        <v>743.31</v>
      </c>
      <c r="BO6" s="21">
        <f t="shared" si="7"/>
        <v>796.8</v>
      </c>
      <c r="BP6" s="20" t="str">
        <f>IF(BP7="","",IF(BP7="-","【-】","【"&amp;SUBSTITUTE(TEXT(BP7,"#,##0.00"),"-","△")&amp;"】"))</f>
        <v>【798.10】</v>
      </c>
      <c r="BQ6" s="21">
        <f>IF(BQ7="",NA(),BQ7)</f>
        <v>44.59</v>
      </c>
      <c r="BR6" s="21">
        <f t="shared" ref="BR6:BZ6" si="8">IF(BR7="",NA(),BR7)</f>
        <v>50.84</v>
      </c>
      <c r="BS6" s="21">
        <f t="shared" si="8"/>
        <v>47.51</v>
      </c>
      <c r="BT6" s="21">
        <f t="shared" si="8"/>
        <v>52.45</v>
      </c>
      <c r="BU6" s="21">
        <f t="shared" si="8"/>
        <v>46.61</v>
      </c>
      <c r="BV6" s="21">
        <f t="shared" si="8"/>
        <v>68.11</v>
      </c>
      <c r="BW6" s="21">
        <f t="shared" si="8"/>
        <v>67.23</v>
      </c>
      <c r="BX6" s="21">
        <f t="shared" si="8"/>
        <v>61.82</v>
      </c>
      <c r="BY6" s="21">
        <f t="shared" si="8"/>
        <v>61.15</v>
      </c>
      <c r="BZ6" s="21">
        <f t="shared" si="8"/>
        <v>58.41</v>
      </c>
      <c r="CA6" s="20" t="str">
        <f>IF(CA7="","",IF(CA7="-","【-】","【"&amp;SUBSTITUTE(TEXT(CA7,"#,##0.00"),"-","△")&amp;"】"))</f>
        <v>【54.51】</v>
      </c>
      <c r="CB6" s="21">
        <f>IF(CB7="",NA(),CB7)</f>
        <v>256.05</v>
      </c>
      <c r="CC6" s="21">
        <f t="shared" ref="CC6:CK6" si="9">IF(CC7="",NA(),CC7)</f>
        <v>224.23</v>
      </c>
      <c r="CD6" s="21">
        <f t="shared" si="9"/>
        <v>239.05</v>
      </c>
      <c r="CE6" s="21">
        <f t="shared" si="9"/>
        <v>237.18</v>
      </c>
      <c r="CF6" s="21">
        <f t="shared" si="9"/>
        <v>272.42</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60.31</v>
      </c>
      <c r="CN6" s="21">
        <f t="shared" ref="CN6:CV6" si="10">IF(CN7="",NA(),CN7)</f>
        <v>56.91</v>
      </c>
      <c r="CO6" s="21">
        <f t="shared" si="10"/>
        <v>55.98</v>
      </c>
      <c r="CP6" s="21">
        <f t="shared" si="10"/>
        <v>54.88</v>
      </c>
      <c r="CQ6" s="21">
        <f t="shared" si="10"/>
        <v>54.54</v>
      </c>
      <c r="CR6" s="21">
        <f t="shared" si="10"/>
        <v>55.26</v>
      </c>
      <c r="CS6" s="21">
        <f t="shared" si="10"/>
        <v>54.54</v>
      </c>
      <c r="CT6" s="21">
        <f t="shared" si="10"/>
        <v>52.9</v>
      </c>
      <c r="CU6" s="21">
        <f t="shared" si="10"/>
        <v>52.63</v>
      </c>
      <c r="CV6" s="21">
        <f t="shared" si="10"/>
        <v>52.34</v>
      </c>
      <c r="CW6" s="20" t="str">
        <f>IF(CW7="","",IF(CW7="-","【-】","【"&amp;SUBSTITUTE(TEXT(CW7,"#,##0.00"),"-","△")&amp;"】"))</f>
        <v>【49.92】</v>
      </c>
      <c r="CX6" s="21">
        <f>IF(CX7="",NA(),CX7)</f>
        <v>98.07</v>
      </c>
      <c r="CY6" s="21">
        <f t="shared" ref="CY6:DG6" si="11">IF(CY7="",NA(),CY7)</f>
        <v>97.34</v>
      </c>
      <c r="CZ6" s="21">
        <f t="shared" si="11"/>
        <v>97.61</v>
      </c>
      <c r="DA6" s="21">
        <f t="shared" si="11"/>
        <v>97.39</v>
      </c>
      <c r="DB6" s="21">
        <f t="shared" si="11"/>
        <v>97.26</v>
      </c>
      <c r="DC6" s="21">
        <f t="shared" si="11"/>
        <v>90.52</v>
      </c>
      <c r="DD6" s="21">
        <f t="shared" si="11"/>
        <v>90.3</v>
      </c>
      <c r="DE6" s="21">
        <f t="shared" si="11"/>
        <v>90.3</v>
      </c>
      <c r="DF6" s="21">
        <f t="shared" si="11"/>
        <v>90.32</v>
      </c>
      <c r="DG6" s="21">
        <f t="shared" si="11"/>
        <v>90.05</v>
      </c>
      <c r="DH6" s="20" t="str">
        <f>IF(DH7="","",IF(DH7="-","【-】","【"&amp;SUBSTITUTE(TEXT(DH7,"#,##0.00"),"-","△")&amp;"】"))</f>
        <v>【87.80】</v>
      </c>
      <c r="DI6" s="21">
        <f>IF(DI7="",NA(),DI7)</f>
        <v>25.91</v>
      </c>
      <c r="DJ6" s="21">
        <f t="shared" ref="DJ6:DR6" si="12">IF(DJ7="",NA(),DJ7)</f>
        <v>28.57</v>
      </c>
      <c r="DK6" s="21">
        <f t="shared" si="12"/>
        <v>31.18</v>
      </c>
      <c r="DL6" s="21">
        <f t="shared" si="12"/>
        <v>33.65</v>
      </c>
      <c r="DM6" s="21">
        <f t="shared" si="12"/>
        <v>36</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152021</v>
      </c>
      <c r="D7" s="23">
        <v>46</v>
      </c>
      <c r="E7" s="23">
        <v>17</v>
      </c>
      <c r="F7" s="23">
        <v>5</v>
      </c>
      <c r="G7" s="23">
        <v>0</v>
      </c>
      <c r="H7" s="23" t="s">
        <v>96</v>
      </c>
      <c r="I7" s="23" t="s">
        <v>97</v>
      </c>
      <c r="J7" s="23" t="s">
        <v>98</v>
      </c>
      <c r="K7" s="23" t="s">
        <v>99</v>
      </c>
      <c r="L7" s="23" t="s">
        <v>100</v>
      </c>
      <c r="M7" s="23" t="s">
        <v>101</v>
      </c>
      <c r="N7" s="24" t="s">
        <v>102</v>
      </c>
      <c r="O7" s="24">
        <v>91.84</v>
      </c>
      <c r="P7" s="24">
        <v>3.15</v>
      </c>
      <c r="Q7" s="24">
        <v>88.79</v>
      </c>
      <c r="R7" s="24">
        <v>2596</v>
      </c>
      <c r="S7" s="24">
        <v>255261</v>
      </c>
      <c r="T7" s="24">
        <v>891.05</v>
      </c>
      <c r="U7" s="24">
        <v>286.47000000000003</v>
      </c>
      <c r="V7" s="24">
        <v>8002</v>
      </c>
      <c r="W7" s="24">
        <v>5.15</v>
      </c>
      <c r="X7" s="24">
        <v>1553.79</v>
      </c>
      <c r="Y7" s="24">
        <v>104.05</v>
      </c>
      <c r="Z7" s="24">
        <v>101.05</v>
      </c>
      <c r="AA7" s="24">
        <v>102.04</v>
      </c>
      <c r="AB7" s="24">
        <v>100.75</v>
      </c>
      <c r="AC7" s="24">
        <v>101.41</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41.56</v>
      </c>
      <c r="AV7" s="24">
        <v>43.85</v>
      </c>
      <c r="AW7" s="24">
        <v>53.05</v>
      </c>
      <c r="AX7" s="24">
        <v>62.87</v>
      </c>
      <c r="AY7" s="24">
        <v>72.709999999999994</v>
      </c>
      <c r="AZ7" s="24">
        <v>37.24</v>
      </c>
      <c r="BA7" s="24">
        <v>33.58</v>
      </c>
      <c r="BB7" s="24">
        <v>35.42</v>
      </c>
      <c r="BC7" s="24">
        <v>39.82</v>
      </c>
      <c r="BD7" s="24">
        <v>41.03</v>
      </c>
      <c r="BE7" s="24">
        <v>47.19</v>
      </c>
      <c r="BF7" s="24">
        <v>1195.23</v>
      </c>
      <c r="BG7" s="24">
        <v>1013.7</v>
      </c>
      <c r="BH7" s="24">
        <v>827.26</v>
      </c>
      <c r="BI7" s="24">
        <v>608.02</v>
      </c>
      <c r="BJ7" s="24">
        <v>474.91</v>
      </c>
      <c r="BK7" s="24">
        <v>783.8</v>
      </c>
      <c r="BL7" s="24">
        <v>778.81</v>
      </c>
      <c r="BM7" s="24">
        <v>718.49</v>
      </c>
      <c r="BN7" s="24">
        <v>743.31</v>
      </c>
      <c r="BO7" s="24">
        <v>796.8</v>
      </c>
      <c r="BP7" s="24">
        <v>798.1</v>
      </c>
      <c r="BQ7" s="24">
        <v>44.59</v>
      </c>
      <c r="BR7" s="24">
        <v>50.84</v>
      </c>
      <c r="BS7" s="24">
        <v>47.51</v>
      </c>
      <c r="BT7" s="24">
        <v>52.45</v>
      </c>
      <c r="BU7" s="24">
        <v>46.61</v>
      </c>
      <c r="BV7" s="24">
        <v>68.11</v>
      </c>
      <c r="BW7" s="24">
        <v>67.23</v>
      </c>
      <c r="BX7" s="24">
        <v>61.82</v>
      </c>
      <c r="BY7" s="24">
        <v>61.15</v>
      </c>
      <c r="BZ7" s="24">
        <v>58.41</v>
      </c>
      <c r="CA7" s="24">
        <v>54.51</v>
      </c>
      <c r="CB7" s="24">
        <v>256.05</v>
      </c>
      <c r="CC7" s="24">
        <v>224.23</v>
      </c>
      <c r="CD7" s="24">
        <v>239.05</v>
      </c>
      <c r="CE7" s="24">
        <v>237.18</v>
      </c>
      <c r="CF7" s="24">
        <v>272.42</v>
      </c>
      <c r="CG7" s="24">
        <v>222.41</v>
      </c>
      <c r="CH7" s="24">
        <v>228.21</v>
      </c>
      <c r="CI7" s="24">
        <v>246.9</v>
      </c>
      <c r="CJ7" s="24">
        <v>250.43</v>
      </c>
      <c r="CK7" s="24">
        <v>267.33999999999997</v>
      </c>
      <c r="CL7" s="24">
        <v>286.33</v>
      </c>
      <c r="CM7" s="24">
        <v>60.31</v>
      </c>
      <c r="CN7" s="24">
        <v>56.91</v>
      </c>
      <c r="CO7" s="24">
        <v>55.98</v>
      </c>
      <c r="CP7" s="24">
        <v>54.88</v>
      </c>
      <c r="CQ7" s="24">
        <v>54.54</v>
      </c>
      <c r="CR7" s="24">
        <v>55.26</v>
      </c>
      <c r="CS7" s="24">
        <v>54.54</v>
      </c>
      <c r="CT7" s="24">
        <v>52.9</v>
      </c>
      <c r="CU7" s="24">
        <v>52.63</v>
      </c>
      <c r="CV7" s="24">
        <v>52.34</v>
      </c>
      <c r="CW7" s="24">
        <v>49.92</v>
      </c>
      <c r="CX7" s="24">
        <v>98.07</v>
      </c>
      <c r="CY7" s="24">
        <v>97.34</v>
      </c>
      <c r="CZ7" s="24">
        <v>97.61</v>
      </c>
      <c r="DA7" s="24">
        <v>97.39</v>
      </c>
      <c r="DB7" s="24">
        <v>97.26</v>
      </c>
      <c r="DC7" s="24">
        <v>90.52</v>
      </c>
      <c r="DD7" s="24">
        <v>90.3</v>
      </c>
      <c r="DE7" s="24">
        <v>90.3</v>
      </c>
      <c r="DF7" s="24">
        <v>90.32</v>
      </c>
      <c r="DG7" s="24">
        <v>90.05</v>
      </c>
      <c r="DH7" s="24">
        <v>87.8</v>
      </c>
      <c r="DI7" s="24">
        <v>25.91</v>
      </c>
      <c r="DJ7" s="24">
        <v>28.57</v>
      </c>
      <c r="DK7" s="24">
        <v>31.18</v>
      </c>
      <c r="DL7" s="24">
        <v>33.65</v>
      </c>
      <c r="DM7" s="24">
        <v>36</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dcterms:modified xsi:type="dcterms:W3CDTF">2026-02-18T02:33:58Z</dcterms:modified>
</cp:coreProperties>
</file>