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unsyo-sv2\601上下水道局\01業務課庶務係\23決算の作成\【毎年】経営比較分析表\R07年度作成（R06決算値）\06小千谷市\【経営比較分析表】2024_152081_46_1718\"/>
    </mc:Choice>
  </mc:AlternateContent>
  <xr:revisionPtr revIDLastSave="0" documentId="13_ncr:1_{F6E8B8B9-1E4F-4083-B5FF-735ECEE43F61}" xr6:coauthVersionLast="47" xr6:coauthVersionMax="47" xr10:uidLastSave="{00000000-0000-0000-0000-000000000000}"/>
  <workbookProtection workbookAlgorithmName="SHA-512" workbookHashValue="2bLiciNIt4+cps2w+3R3JzIB9rk/VFht1tLw6z2vwqy+Wjpqnj2I+oXwheXgH1AePVROtaKA+x2aGBL2YY2ooQ==" workbookSaltValue="fheJRCvp5YkmydbfEy1cc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E85" i="4"/>
  <c r="I10" i="4"/>
  <c r="AL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<sst xmlns="http://schemas.openxmlformats.org/spreadsheetml/2006/main" count="236" uniqueCount="116">
  <si>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</si>
  <si>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</si>
  <si>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</si>
  <si>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</si>
  <si>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</si>
  <si>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</si>
  <si>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</si>
  <si>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</si>
  <si>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</si>
  <si>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</si>
  <si>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</si>
  <si>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</si>
  <si>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</si>
  <si>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</si>
  <si>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</si>
  <si>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</si>
  <si>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</si>
  <si>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</si>
  <si>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</si>
  <si>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</si>
  <si>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</si>
  <si>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</si>
  <si>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</si>
  <si>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</si>
  <si>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</si>
  <si>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</si>
  <si>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</si>
  <si>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</si>
  <si>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</si>
  <si>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</si>
  <si>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</si>
  <si>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</si>
  <si>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</si>
  <si>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</si>
  <si>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</si>
  <si>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</si>
  <si>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</si>
  <si>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</si>
  <si>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</si>
  <si>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</si>
  <si>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</si>
  <si>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</si>
  <si>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</si>
  <si>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</si>
  <si>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</si>
  <si>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</si>
  <si>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</si>
  <si>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</si>
  <si>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</si>
  <si>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</si>
  <si>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</si>
  <si>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</si>
  <si>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</si>
  <si>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</si>
  <si>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</si>
  <si>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</si>
  <si>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</si>
  <si>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</si>
  <si>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</si>
  <si>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</si>
  <si>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</si>
  <si>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</si>
  <si>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</si>
  <si>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</si>
  <si>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</si>
  <si>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</si>
  <si>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</si>
  <si>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</si>
  <si>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</si>
  <si>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</si>
  <si>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</si>
  <si>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</si>
  <si>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</si>
  <si>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</si>
  <si>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</si>
  <si>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</si>
  <si>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</si>
  <si>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</si>
  <si>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</si>
  <si>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</si>
  <si>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</si>
  <si>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</si>
  <si>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</si>
  <si>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</si>
  <si>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</si>
  <si>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</si>
  <si>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</si>
  <si>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</si>
  <si>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</si>
  <si>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</si>
  <si>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</si>
  <si>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</si>
  <si>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</si>
  <si>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</si>
  <si>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</si>
  <si>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</si>
  <si>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小千谷市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</si>
  <si>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</si>
  <si>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</si>
  <si>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</si>
  <si>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</si>
  <si>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</si>
  <si>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</si>
  <si>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</si>
  <si>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</si>
  <si>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</si>
  <si>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</si>
  <si>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</si>
  <si>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</si>
  <si>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</si>
  <si>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</si>
  <si>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</si>
  <si>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</si>
  <si>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①当市の公共下水道事業が法適用し減価償却を開始したのが平成22年度と比較的新しいため、有形固定資産減価償却累計額の年度毎の上昇率が大きい。今後も同様のペースで上昇し続ける。
②公共下水道の供用開始年月日が平成5年3月31日であり、法定耐用年数を経過した管渠が存在しないため、管渠老朽化率は0%となっている。
③上記②により老朽化対策による管渠の計画的更新に着手していないが、令和2年度においてはカメラ調査にて発見した漏水箇所の管渠改善を行っている。</t>
    <rPh sb="1" eb="3">
      <t>トウシ</t>
    </rPh>
    <rPh sb="4" eb="6">
      <t>コウキョウ</t>
    </rPh>
    <rPh sb="6" eb="9">
      <t>ゲスイドウ</t>
    </rPh>
    <rPh sb="9" eb="11">
      <t>ジギョウ</t>
    </rPh>
    <rPh sb="12" eb="13">
      <t>ホウ</t>
    </rPh>
    <rPh sb="13" eb="15">
      <t>テキヨウ</t>
    </rPh>
    <rPh sb="16" eb="18">
      <t>ゲンカ</t>
    </rPh>
    <rPh sb="18" eb="20">
      <t>ショウキャク</t>
    </rPh>
    <rPh sb="21" eb="23">
      <t>カイシ</t>
    </rPh>
    <rPh sb="27" eb="29">
      <t>ヘイセイ</t>
    </rPh>
    <rPh sb="31" eb="33">
      <t>ネンド</t>
    </rPh>
    <rPh sb="34" eb="37">
      <t>ヒカクテキ</t>
    </rPh>
    <rPh sb="37" eb="38">
      <t>アタラ</t>
    </rPh>
    <rPh sb="43" eb="45">
      <t>ユウケイ</t>
    </rPh>
    <rPh sb="45" eb="47">
      <t>コテイ</t>
    </rPh>
    <rPh sb="47" eb="49">
      <t>シサン</t>
    </rPh>
    <rPh sb="49" eb="51">
      <t>ゲンカ</t>
    </rPh>
    <rPh sb="51" eb="53">
      <t>ショウキャク</t>
    </rPh>
    <rPh sb="53" eb="56">
      <t>ルイケイガク</t>
    </rPh>
    <rPh sb="57" eb="59">
      <t>ネンド</t>
    </rPh>
    <rPh sb="59" eb="60">
      <t>ゴト</t>
    </rPh>
    <rPh sb="61" eb="63">
      <t>ジョウショウ</t>
    </rPh>
    <rPh sb="63" eb="64">
      <t>リツ</t>
    </rPh>
    <rPh sb="65" eb="66">
      <t>オオ</t>
    </rPh>
    <rPh sb="69" eb="71">
      <t>コンゴ</t>
    </rPh>
    <rPh sb="72" eb="74">
      <t>ドウヨウ</t>
    </rPh>
    <rPh sb="79" eb="81">
      <t>ジョウショウ</t>
    </rPh>
    <rPh sb="82" eb="83">
      <t>ツヅ</t>
    </rPh>
    <phoneticPr fontId="4"/>
  </si>
  <si>
    <t>①経常収支比率は、他会計補助金等の営業外収益の減額により0.77ポイント減となった。
②黒字経営が続いており、累積欠損はない。
③流動資産の減少により流動比率は減少した。なお、依然として類似団体の平均値を下回っている。
④企業債の償還が進んだことにより、企業債現在高が減少し、企業債残高対事業規模比率も減少した。
⑤経費回収率は近年100％前後で推移していることから、使用料で回収すべき経費を使用料収入で賄えているといえる。
⑥人口減少等による年間有収水量の減少に伴い、汚水処理原価が増加した。類似団体平均値は下回っているが、今後も投資の効率化や維持管理費の削減に努める必要がある。
⑦当市は流域関連下水道のみで処理しており、処理場がないため対象外。
⑧類似団体平均値を上回っているが、算出元となる処理区域内人口及び水洗便所設置済人口は共に減少している。</t>
    <rPh sb="1" eb="3">
      <t>ケイジョウ</t>
    </rPh>
    <rPh sb="3" eb="7">
      <t>シュウシヒリツ</t>
    </rPh>
    <rPh sb="9" eb="12">
      <t>タカイケイ</t>
    </rPh>
    <rPh sb="12" eb="15">
      <t>ホジョキン</t>
    </rPh>
    <rPh sb="15" eb="16">
      <t>トウ</t>
    </rPh>
    <rPh sb="17" eb="19">
      <t>エイギョウ</t>
    </rPh>
    <rPh sb="19" eb="20">
      <t>ガイ</t>
    </rPh>
    <rPh sb="20" eb="22">
      <t>シュウエキ</t>
    </rPh>
    <rPh sb="23" eb="25">
      <t>ゲンガク</t>
    </rPh>
    <rPh sb="36" eb="37">
      <t>ゲン</t>
    </rPh>
    <rPh sb="44" eb="48">
      <t>クロジケイエイ</t>
    </rPh>
    <rPh sb="49" eb="50">
      <t>ツヅ</t>
    </rPh>
    <rPh sb="55" eb="59">
      <t>ルイセキケッソン</t>
    </rPh>
    <rPh sb="65" eb="69">
      <t>リュウドウシサン</t>
    </rPh>
    <rPh sb="70" eb="72">
      <t>ゲンショウ</t>
    </rPh>
    <rPh sb="75" eb="79">
      <t>リュウドウヒリツ</t>
    </rPh>
    <rPh sb="80" eb="82">
      <t>ゲンショウ</t>
    </rPh>
    <rPh sb="88" eb="90">
      <t>イゼン</t>
    </rPh>
    <rPh sb="93" eb="97">
      <t>ルイジダンタイ</t>
    </rPh>
    <rPh sb="98" eb="101">
      <t>ヘイキンチ</t>
    </rPh>
    <rPh sb="102" eb="104">
      <t>シタマワ</t>
    </rPh>
    <rPh sb="111" eb="114">
      <t>キギョウサイ</t>
    </rPh>
    <rPh sb="115" eb="117">
      <t>ショウカン</t>
    </rPh>
    <rPh sb="118" eb="119">
      <t>スス</t>
    </rPh>
    <rPh sb="127" eb="130">
      <t>キギョウサイ</t>
    </rPh>
    <rPh sb="130" eb="133">
      <t>ゲンザイダカ</t>
    </rPh>
    <rPh sb="134" eb="136">
      <t>ゲンショウ</t>
    </rPh>
    <rPh sb="138" eb="141">
      <t>キギョウサイ</t>
    </rPh>
    <rPh sb="141" eb="143">
      <t>ザンダカ</t>
    </rPh>
    <rPh sb="143" eb="144">
      <t>タイ</t>
    </rPh>
    <rPh sb="144" eb="146">
      <t>ジギョウ</t>
    </rPh>
    <rPh sb="146" eb="148">
      <t>キボ</t>
    </rPh>
    <rPh sb="148" eb="150">
      <t>ヒリツ</t>
    </rPh>
    <rPh sb="151" eb="153">
      <t>ゲンショウ</t>
    </rPh>
    <rPh sb="158" eb="163">
      <t>ケイヒカイシュウリツ</t>
    </rPh>
    <rPh sb="164" eb="166">
      <t>キンネン</t>
    </rPh>
    <rPh sb="170" eb="172">
      <t>ゼンゴ</t>
    </rPh>
    <rPh sb="173" eb="175">
      <t>スイイ</t>
    </rPh>
    <rPh sb="184" eb="187">
      <t>シヨウリョウ</t>
    </rPh>
    <rPh sb="188" eb="190">
      <t>カイシュウ</t>
    </rPh>
    <rPh sb="193" eb="195">
      <t>ケイヒ</t>
    </rPh>
    <rPh sb="196" eb="201">
      <t>シヨウリョウシュウニュウ</t>
    </rPh>
    <rPh sb="202" eb="203">
      <t>マカナ</t>
    </rPh>
    <rPh sb="214" eb="219">
      <t>ジンコウゲンショウトウ</t>
    </rPh>
    <rPh sb="222" eb="224">
      <t>ネンカン</t>
    </rPh>
    <rPh sb="229" eb="231">
      <t>ゲンショウ</t>
    </rPh>
    <rPh sb="232" eb="233">
      <t>トモナ</t>
    </rPh>
    <rPh sb="235" eb="237">
      <t>オスイ</t>
    </rPh>
    <rPh sb="237" eb="239">
      <t>ショリ</t>
    </rPh>
    <rPh sb="239" eb="241">
      <t>ゲンカ</t>
    </rPh>
    <rPh sb="242" eb="244">
      <t>ゾウカ</t>
    </rPh>
    <rPh sb="247" eb="249">
      <t>ルイジ</t>
    </rPh>
    <rPh sb="249" eb="251">
      <t>ダンタイ</t>
    </rPh>
    <rPh sb="251" eb="254">
      <t>ヘイキンチ</t>
    </rPh>
    <rPh sb="255" eb="257">
      <t>シタマワ</t>
    </rPh>
    <rPh sb="263" eb="265">
      <t>コンゴ</t>
    </rPh>
    <rPh sb="266" eb="268">
      <t>トウシ</t>
    </rPh>
    <rPh sb="269" eb="272">
      <t>コウリツカ</t>
    </rPh>
    <rPh sb="273" eb="278">
      <t>イジカンリヒ</t>
    </rPh>
    <rPh sb="279" eb="281">
      <t>サクゲン</t>
    </rPh>
    <rPh sb="282" eb="283">
      <t>ツト</t>
    </rPh>
    <rPh sb="285" eb="287">
      <t>ヒツヨウ</t>
    </rPh>
    <rPh sb="293" eb="295">
      <t>トウシ</t>
    </rPh>
    <rPh sb="296" eb="300">
      <t>リュウイキカンレン</t>
    </rPh>
    <rPh sb="300" eb="303">
      <t>ゲスイドウ</t>
    </rPh>
    <rPh sb="306" eb="308">
      <t>ショリ</t>
    </rPh>
    <rPh sb="313" eb="316">
      <t>ショリジョウ</t>
    </rPh>
    <rPh sb="321" eb="324">
      <t>タイショウガイ</t>
    </rPh>
    <rPh sb="327" eb="331">
      <t>ルイジダンタイ</t>
    </rPh>
    <rPh sb="331" eb="334">
      <t>ヘイキンチ</t>
    </rPh>
    <rPh sb="335" eb="337">
      <t>ウワマワ</t>
    </rPh>
    <phoneticPr fontId="4"/>
  </si>
  <si>
    <t>　一般会計繰入金の受け入れにより、経営指標が類似団体に比べ総じて良好となっている。
　しかし、当市は予定していた面的整備が概成し、既に水洗化率も高い水準にあることから、今後新規接続の大きな伸びは期待できない。さらに、人口減少に伴う下水道使用料が減少見込みであること、既設資産の維持管理費も物価高騰と重なり増加傾向にあることや施設の老朽化に伴う更新需要の増大により今後も厳しい財政状況が続いていく。
　将来にわたって安定的に事業を継続するために、設備投資・老朽化による設備更新の平準化及び料金改定の検討を進めていく必要がある。</t>
    <rPh sb="1" eb="3">
      <t>イッパン</t>
    </rPh>
    <rPh sb="3" eb="5">
      <t>カイケイ</t>
    </rPh>
    <rPh sb="5" eb="8">
      <t>クリイレキン</t>
    </rPh>
    <rPh sb="17" eb="21">
      <t>ケイエイシヒョウ</t>
    </rPh>
    <rPh sb="22" eb="24">
      <t>ルイジ</t>
    </rPh>
    <rPh sb="24" eb="26">
      <t>ダンタイ</t>
    </rPh>
    <rPh sb="27" eb="28">
      <t>クラ</t>
    </rPh>
    <rPh sb="29" eb="30">
      <t>ソウ</t>
    </rPh>
    <rPh sb="32" eb="34">
      <t>リョウコウ</t>
    </rPh>
    <rPh sb="47" eb="49">
      <t>トウシ</t>
    </rPh>
    <rPh sb="50" eb="52">
      <t>ヨテイ</t>
    </rPh>
    <rPh sb="56" eb="60">
      <t>メンテキセイビ</t>
    </rPh>
    <rPh sb="61" eb="63">
      <t>ガイセイ</t>
    </rPh>
    <rPh sb="65" eb="66">
      <t>スデ</t>
    </rPh>
    <rPh sb="67" eb="71">
      <t>スイセンカリツ</t>
    </rPh>
    <rPh sb="72" eb="73">
      <t>タカ</t>
    </rPh>
    <rPh sb="74" eb="76">
      <t>スイジュン</t>
    </rPh>
    <rPh sb="84" eb="86">
      <t>コンゴ</t>
    </rPh>
    <rPh sb="86" eb="88">
      <t>シンキ</t>
    </rPh>
    <rPh sb="88" eb="90">
      <t>セツゾク</t>
    </rPh>
    <rPh sb="91" eb="92">
      <t>オオ</t>
    </rPh>
    <rPh sb="94" eb="95">
      <t>ノ</t>
    </rPh>
    <rPh sb="97" eb="99">
      <t>キタイ</t>
    </rPh>
    <rPh sb="108" eb="112">
      <t>ジンコウゲンショウ</t>
    </rPh>
    <rPh sb="113" eb="114">
      <t>トモナ</t>
    </rPh>
    <rPh sb="115" eb="118">
      <t>ゲスイドウ</t>
    </rPh>
    <rPh sb="118" eb="121">
      <t>シヨウリョウ</t>
    </rPh>
    <rPh sb="122" eb="124">
      <t>ゲンショウ</t>
    </rPh>
    <rPh sb="124" eb="126">
      <t>ミコ</t>
    </rPh>
    <rPh sb="133" eb="135">
      <t>キセツ</t>
    </rPh>
    <rPh sb="135" eb="137">
      <t>シサン</t>
    </rPh>
    <rPh sb="138" eb="143">
      <t>イジカンリヒ</t>
    </rPh>
    <rPh sb="149" eb="150">
      <t>カサ</t>
    </rPh>
    <rPh sb="152" eb="156">
      <t>ゾウカケイコウ</t>
    </rPh>
    <rPh sb="181" eb="183">
      <t>コンゴ</t>
    </rPh>
    <rPh sb="184" eb="185">
      <t>キビ</t>
    </rPh>
    <rPh sb="187" eb="191">
      <t>ザイセイジョウキョウ</t>
    </rPh>
    <rPh sb="192" eb="193">
      <t>ツヅ</t>
    </rPh>
    <rPh sb="200" eb="202">
      <t>ショウライ</t>
    </rPh>
    <rPh sb="207" eb="210">
      <t>アンテイテキ</t>
    </rPh>
    <rPh sb="211" eb="213">
      <t>ジギョウ</t>
    </rPh>
    <rPh sb="214" eb="216">
      <t>ケイゾク</t>
    </rPh>
    <rPh sb="222" eb="226">
      <t>セツビトウシ</t>
    </rPh>
    <rPh sb="227" eb="230">
      <t>ロウキュウカ</t>
    </rPh>
    <rPh sb="233" eb="235">
      <t>セツビ</t>
    </rPh>
    <rPh sb="235" eb="237">
      <t>コウシン</t>
    </rPh>
    <rPh sb="238" eb="241">
      <t>ヘイジュンカ</t>
    </rPh>
    <rPh sb="241" eb="242">
      <t>オヨ</t>
    </rPh>
    <rPh sb="243" eb="247">
      <t>リョウキンカイテイ</t>
    </rPh>
    <rPh sb="248" eb="250">
      <t>ケントウ</t>
    </rPh>
    <rPh sb="251" eb="252">
      <t>スス</t>
    </rPh>
    <rPh sb="256" eb="2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</si>
</sst>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D475-4640-A76E-6A269D527B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0.12</c:v>
                </c:pt>
                <c:pt idx="3">
                  <c:v>0.09</c:v>
                </c:pt>
                <c:pt idx="4">
                  <c:v>0.15</c:v>
                </c:pt>
              </c:numCache>
            </c:numRef>
          </c:val>
          <c:smooth val="0"/>
          <c:extLst>
            <c:ext xmlns:c16="http://schemas.microsoft.com/office/drawing/2014/chart" uri="{C3380CC4-5D6E-409C-BE32-E72D297353CC}">
              <c16:uniqueId val="{00000001-D475-4640-A76E-6A269D527B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D-449F-A3E4-15644D07B9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55.82</c:v>
                </c:pt>
                <c:pt idx="3">
                  <c:v>56.51</c:v>
                </c:pt>
                <c:pt idx="4">
                  <c:v>56.85</c:v>
                </c:pt>
              </c:numCache>
            </c:numRef>
          </c:val>
          <c:smooth val="0"/>
          <c:extLst>
            <c:ext xmlns:c16="http://schemas.microsoft.com/office/drawing/2014/chart" uri="{C3380CC4-5D6E-409C-BE32-E72D297353CC}">
              <c16:uniqueId val="{00000001-5F1D-449F-A3E4-15644D07B9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95.17</c:v>
                </c:pt>
                <c:pt idx="1">
                  <c:v>95.59</c:v>
                </c:pt>
                <c:pt idx="2">
                  <c:v>95.93</c:v>
                </c:pt>
                <c:pt idx="3">
                  <c:v>96.08</c:v>
                </c:pt>
                <c:pt idx="4">
                  <c:v>96.21</c:v>
                </c:pt>
              </c:numCache>
            </c:numRef>
          </c:val>
          <c:extLst>
            <c:ext xmlns:c16="http://schemas.microsoft.com/office/drawing/2014/chart" uri="{C3380CC4-5D6E-409C-BE32-E72D297353CC}">
              <c16:uniqueId val="{00000000-0AC3-43C4-8D2D-100039F280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90.67</c:v>
                </c:pt>
                <c:pt idx="3">
                  <c:v>90.62</c:v>
                </c:pt>
                <c:pt idx="4">
                  <c:v>90.79</c:v>
                </c:pt>
              </c:numCache>
            </c:numRef>
          </c:val>
          <c:smooth val="0"/>
          <c:extLst>
            <c:ext xmlns:c16="http://schemas.microsoft.com/office/drawing/2014/chart" uri="{C3380CC4-5D6E-409C-BE32-E72D297353CC}">
              <c16:uniqueId val="{00000001-0AC3-43C4-8D2D-100039F280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128.74</c:v>
                </c:pt>
                <c:pt idx="1">
                  <c:v>126.24</c:v>
                </c:pt>
                <c:pt idx="2">
                  <c:v>122.82</c:v>
                </c:pt>
                <c:pt idx="3">
                  <c:v>125.23</c:v>
                </c:pt>
                <c:pt idx="4">
                  <c:v>124.46</c:v>
                </c:pt>
              </c:numCache>
            </c:numRef>
          </c:val>
          <c:extLst>
            <c:ext xmlns:c16="http://schemas.microsoft.com/office/drawing/2014/chart" uri="{C3380CC4-5D6E-409C-BE32-E72D297353CC}">
              <c16:uniqueId val="{00000000-6F75-460C-81A3-CB7701AC95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107.01</c:v>
                </c:pt>
                <c:pt idx="3">
                  <c:v>106.53</c:v>
                </c:pt>
                <c:pt idx="4">
                  <c:v>105.5</c:v>
                </c:pt>
              </c:numCache>
            </c:numRef>
          </c:val>
          <c:smooth val="0"/>
          <c:extLst>
            <c:ext xmlns:c16="http://schemas.microsoft.com/office/drawing/2014/chart" uri="{C3380CC4-5D6E-409C-BE32-E72D297353CC}">
              <c16:uniqueId val="{00000001-6F75-460C-81A3-CB7701AC95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25.7</c:v>
                </c:pt>
                <c:pt idx="1">
                  <c:v>27.98</c:v>
                </c:pt>
                <c:pt idx="2">
                  <c:v>30.19</c:v>
                </c:pt>
                <c:pt idx="3">
                  <c:v>32.35</c:v>
                </c:pt>
                <c:pt idx="4">
                  <c:v>34.549999999999997</c:v>
                </c:pt>
              </c:numCache>
            </c:numRef>
          </c:val>
          <c:extLst>
            <c:ext xmlns:c16="http://schemas.microsoft.com/office/drawing/2014/chart" uri="{C3380CC4-5D6E-409C-BE32-E72D297353CC}">
              <c16:uniqueId val="{00000000-7CC3-4A69-BB99-E9FDFAD863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25.86</c:v>
                </c:pt>
                <c:pt idx="3">
                  <c:v>26.9</c:v>
                </c:pt>
                <c:pt idx="4">
                  <c:v>28.47</c:v>
                </c:pt>
              </c:numCache>
            </c:numRef>
          </c:val>
          <c:smooth val="0"/>
          <c:extLst>
            <c:ext xmlns:c16="http://schemas.microsoft.com/office/drawing/2014/chart" uri="{C3380CC4-5D6E-409C-BE32-E72D297353CC}">
              <c16:uniqueId val="{00000001-7CC3-4A69-BB99-E9FDFAD863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EF-44C5-9085-9F44799A48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1.4</c:v>
                </c:pt>
                <c:pt idx="3">
                  <c:v>2.08</c:v>
                </c:pt>
                <c:pt idx="4">
                  <c:v>1.87</c:v>
                </c:pt>
              </c:numCache>
            </c:numRef>
          </c:val>
          <c:smooth val="0"/>
          <c:extLst>
            <c:ext xmlns:c16="http://schemas.microsoft.com/office/drawing/2014/chart" uri="{C3380CC4-5D6E-409C-BE32-E72D297353CC}">
              <c16:uniqueId val="{00000001-60EF-44C5-9085-9F44799A48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40-4F19-910A-EC95E495BE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23.86</c:v>
                </c:pt>
                <c:pt idx="3">
                  <c:v>18.41</c:v>
                </c:pt>
                <c:pt idx="4">
                  <c:v>16.91</c:v>
                </c:pt>
              </c:numCache>
            </c:numRef>
          </c:val>
          <c:smooth val="0"/>
          <c:extLst>
            <c:ext xmlns:c16="http://schemas.microsoft.com/office/drawing/2014/chart" uri="{C3380CC4-5D6E-409C-BE32-E72D297353CC}">
              <c16:uniqueId val="{00000001-BC40-4F19-910A-EC95E495BE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47.59</c:v>
                </c:pt>
                <c:pt idx="1">
                  <c:v>44.51</c:v>
                </c:pt>
                <c:pt idx="2">
                  <c:v>43.82</c:v>
                </c:pt>
                <c:pt idx="3">
                  <c:v>56.11</c:v>
                </c:pt>
                <c:pt idx="4">
                  <c:v>54.02</c:v>
                </c:pt>
              </c:numCache>
            </c:numRef>
          </c:val>
          <c:extLst>
            <c:ext xmlns:c16="http://schemas.microsoft.com/office/drawing/2014/chart" uri="{C3380CC4-5D6E-409C-BE32-E72D297353CC}">
              <c16:uniqueId val="{00000000-3F84-4D27-ABA7-9361AC88D9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68.27</c:v>
                </c:pt>
                <c:pt idx="3">
                  <c:v>74.790000000000006</c:v>
                </c:pt>
                <c:pt idx="4">
                  <c:v>73.930000000000007</c:v>
                </c:pt>
              </c:numCache>
            </c:numRef>
          </c:val>
          <c:smooth val="0"/>
          <c:extLst>
            <c:ext xmlns:c16="http://schemas.microsoft.com/office/drawing/2014/chart" uri="{C3380CC4-5D6E-409C-BE32-E72D297353CC}">
              <c16:uniqueId val="{00000001-3F84-4D27-ABA7-9361AC88D9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957.31</c:v>
                </c:pt>
                <c:pt idx="1">
                  <c:v>1059.7</c:v>
                </c:pt>
                <c:pt idx="2">
                  <c:v>688.99</c:v>
                </c:pt>
                <c:pt idx="3">
                  <c:v>609.37</c:v>
                </c:pt>
                <c:pt idx="4">
                  <c:v>608.41</c:v>
                </c:pt>
              </c:numCache>
            </c:numRef>
          </c:val>
          <c:extLst>
            <c:ext xmlns:c16="http://schemas.microsoft.com/office/drawing/2014/chart" uri="{C3380CC4-5D6E-409C-BE32-E72D297353CC}">
              <c16:uniqueId val="{00000000-D96C-45DC-8E81-2C9FF3CDE8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804.98</c:v>
                </c:pt>
                <c:pt idx="3">
                  <c:v>767.56</c:v>
                </c:pt>
                <c:pt idx="4">
                  <c:v>795.22</c:v>
                </c:pt>
              </c:numCache>
            </c:numRef>
          </c:val>
          <c:smooth val="0"/>
          <c:extLst>
            <c:ext xmlns:c16="http://schemas.microsoft.com/office/drawing/2014/chart" uri="{C3380CC4-5D6E-409C-BE32-E72D297353CC}">
              <c16:uniqueId val="{00000001-D96C-45DC-8E81-2C9FF3CDE8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101.1</c:v>
                </c:pt>
                <c:pt idx="1">
                  <c:v>103.03</c:v>
                </c:pt>
                <c:pt idx="2">
                  <c:v>100</c:v>
                </c:pt>
                <c:pt idx="3">
                  <c:v>100</c:v>
                </c:pt>
                <c:pt idx="4">
                  <c:v>100</c:v>
                </c:pt>
              </c:numCache>
            </c:numRef>
          </c:val>
          <c:extLst>
            <c:ext xmlns:c16="http://schemas.microsoft.com/office/drawing/2014/chart" uri="{C3380CC4-5D6E-409C-BE32-E72D297353CC}">
              <c16:uniqueId val="{00000000-9864-4B30-8210-9F009B438F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88.71</c:v>
                </c:pt>
                <c:pt idx="3">
                  <c:v>90.23</c:v>
                </c:pt>
                <c:pt idx="4">
                  <c:v>90.78</c:v>
                </c:pt>
              </c:numCache>
            </c:numRef>
          </c:val>
          <c:smooth val="0"/>
          <c:extLst>
            <c:ext xmlns:c16="http://schemas.microsoft.com/office/drawing/2014/chart" uri="{C3380CC4-5D6E-409C-BE32-E72D297353CC}">
              <c16:uniqueId val="{00000001-9864-4B30-8210-9F009B438F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156.72</c:v>
                </c:pt>
                <c:pt idx="1">
                  <c:v>154.33000000000001</c:v>
                </c:pt>
                <c:pt idx="2">
                  <c:v>159.33000000000001</c:v>
                </c:pt>
                <c:pt idx="3">
                  <c:v>160.08000000000001</c:v>
                </c:pt>
                <c:pt idx="4">
                  <c:v>160.56</c:v>
                </c:pt>
              </c:numCache>
            </c:numRef>
          </c:val>
          <c:extLst>
            <c:ext xmlns:c16="http://schemas.microsoft.com/office/drawing/2014/chart" uri="{C3380CC4-5D6E-409C-BE32-E72D297353CC}">
              <c16:uniqueId val="{00000000-2A4C-407A-9AA0-9CAA6C5A03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174.8</c:v>
                </c:pt>
                <c:pt idx="3">
                  <c:v>170.2</c:v>
                </c:pt>
                <c:pt idx="4">
                  <c:v>170.83</c:v>
                </c:pt>
              </c:numCache>
            </c:numRef>
          </c:val>
          <c:smooth val="0"/>
          <c:extLst>
            <c:ext xmlns:c16="http://schemas.microsoft.com/office/drawing/2014/chart" uri="{C3380CC4-5D6E-409C-BE32-E72D297353CC}">
              <c16:uniqueId val="{00000001-2A4C-407A-9AA0-9CAA6C5A03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66"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小千谷市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32602</v>
      </c>
      <c r="AM8" s="41"/>
      <c r="AN8" s="41"/>
      <c r="AO8" s="41"/>
      <c r="AP8" s="41"/>
      <c r="AQ8" s="41"/>
      <c r="AR8" s="41"/>
      <c r="AS8" s="41"/>
      <c r="AT8" s="34">
        <f>データ!T6</f>
        <v>155.19</v>
      </c>
      <c r="AU8" s="34"/>
      <c r="AV8" s="34"/>
      <c r="AW8" s="34"/>
      <c r="AX8" s="34"/>
      <c r="AY8" s="34"/>
      <c r="AZ8" s="34"/>
      <c r="BA8" s="34"/>
      <c r="BB8" s="34">
        <f>データ!U6</f>
        <v>210.08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68.45</v>
      </c>
      <c r="J10" s="34"/>
      <c r="K10" s="34"/>
      <c r="L10" s="34"/>
      <c r="M10" s="34"/>
      <c r="N10" s="34"/>
      <c r="O10" s="34"/>
      <c r="P10" s="34">
        <f>データ!P6</f>
        <v>85.99</v>
      </c>
      <c r="Q10" s="34"/>
      <c r="R10" s="34"/>
      <c r="S10" s="34"/>
      <c r="T10" s="34"/>
      <c r="U10" s="34"/>
      <c r="V10" s="34"/>
      <c r="W10" s="34">
        <f>データ!Q6</f>
        <v>88.14</v>
      </c>
      <c r="X10" s="34"/>
      <c r="Y10" s="34"/>
      <c r="Z10" s="34"/>
      <c r="AA10" s="34"/>
      <c r="AB10" s="34"/>
      <c r="AC10" s="34"/>
      <c r="AD10" s="41">
        <f>データ!R6</f>
        <v>3300</v>
      </c>
      <c r="AE10" s="41"/>
      <c r="AF10" s="41"/>
      <c r="AG10" s="41"/>
      <c r="AH10" s="41"/>
      <c r="AI10" s="41"/>
      <c r="AJ10" s="41"/>
      <c r="AK10" s="2"/>
      <c r="AL10" s="41">
        <f>データ!V6</f>
        <v>27824</v>
      </c>
      <c r="AM10" s="41"/>
      <c r="AN10" s="41"/>
      <c r="AO10" s="41"/>
      <c r="AP10" s="41"/>
      <c r="AQ10" s="41"/>
      <c r="AR10" s="41"/>
      <c r="AS10" s="41"/>
      <c r="AT10" s="34">
        <f>データ!W6</f>
        <v>9.4</v>
      </c>
      <c r="AU10" s="34"/>
      <c r="AV10" s="34"/>
      <c r="AW10" s="34"/>
      <c r="AX10" s="34"/>
      <c r="AY10" s="34"/>
      <c r="AZ10" s="34"/>
      <c r="BA10" s="34"/>
      <c r="BB10" s="34">
        <f>データ!X6</f>
        <v>2960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xdNPNK/ZQMMOk2+M2f/T2kZi2mlmqqIKPFSN8Csx4l/s3LDH7R6PPO4Bu3vKTDY34Glt37vy4k2DkbqrxMblw==" saltValue="zp+AAWV1VHM8/wLDZ2MT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152081</v>
      </c>
      <c r="D6" s="19">
        <f t="shared" si="3"/>
        <v>46</v>
      </c>
      <c r="E6" s="19">
        <f t="shared" si="3"/>
        <v>17</v>
      </c>
      <c r="F6" s="19">
        <f t="shared" si="3"/>
        <v>1</v>
      </c>
      <c r="G6" s="19">
        <f t="shared" si="3"/>
        <v>0</v>
      </c>
      <c r="H6" s="19" t="str">
        <f t="shared" si="3"/>
        <v>新潟県　小千谷市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68.45</v>
      </c>
      <c r="P6" s="20">
        <f t="shared" si="3"/>
        <v>85.99</v>
      </c>
      <c r="Q6" s="20">
        <f t="shared" si="3"/>
        <v>88.14</v>
      </c>
      <c r="R6" s="20">
        <f t="shared" si="3"/>
        <v>3300</v>
      </c>
      <c r="S6" s="20">
        <f t="shared" si="3"/>
        <v>32602</v>
      </c>
      <c r="T6" s="20">
        <f t="shared" si="3"/>
        <v>155.19</v>
      </c>
      <c r="U6" s="20">
        <f t="shared" si="3"/>
        <v>210.08</v>
      </c>
      <c r="V6" s="20">
        <f t="shared" si="3"/>
        <v>27824</v>
      </c>
      <c r="W6" s="20">
        <f t="shared" si="3"/>
        <v>9.4</v>
      </c>
      <c r="X6" s="20">
        <f t="shared" si="3"/>
        <v>2960</v>
      </c>
      <c r="Y6" s="21">
        <f>IF(Y7="",NA(),Y7)</f>
        <v>128.74</v>
      </c>
      <c r="Z6" s="21">
        <f t="shared" ref="Z6:AH6" si="4">IF(Z7="",NA(),Z7)</f>
        <v>126.24</v>
      </c>
      <c r="AA6" s="21">
        <f t="shared" si="4"/>
        <v>122.82</v>
      </c>
      <c r="AB6" s="21">
        <f t="shared" si="4"/>
        <v>125.23</v>
      </c>
      <c r="AC6" s="21">
        <f t="shared" si="4"/>
        <v>124.46</v>
      </c>
      <c r="AD6" s="21">
        <f t="shared" si="4"/>
        <v>107.21</v>
      </c>
      <c r="AE6" s="21">
        <f t="shared" si="4"/>
        <v>107.08</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23.86</v>
      </c>
      <c r="AR6" s="21">
        <f t="shared" si="5"/>
        <v>18.41</v>
      </c>
      <c r="AS6" s="21">
        <f t="shared" si="5"/>
        <v>16.91</v>
      </c>
      <c r="AT6" s="20" t="str">
        <f>IF(AT7="","",IF(AT7="-","【-】","【"&amp;SUBSTITUTE(TEXT(AT7,"#,##0.00"),"-","△")&amp;"】"))</f>
        <v>【3.12】</v>
      </c>
      <c r="AU6" s="21">
        <f>IF(AU7="",NA(),AU7)</f>
        <v>47.59</v>
      </c>
      <c r="AV6" s="21">
        <f t="shared" ref="AV6:BD6" si="6">IF(AV7="",NA(),AV7)</f>
        <v>44.51</v>
      </c>
      <c r="AW6" s="21">
        <f t="shared" si="6"/>
        <v>43.82</v>
      </c>
      <c r="AX6" s="21">
        <f t="shared" si="6"/>
        <v>56.11</v>
      </c>
      <c r="AY6" s="21">
        <f t="shared" si="6"/>
        <v>54.02</v>
      </c>
      <c r="AZ6" s="21">
        <f t="shared" si="6"/>
        <v>40.67</v>
      </c>
      <c r="BA6" s="21">
        <f t="shared" si="6"/>
        <v>47.7</v>
      </c>
      <c r="BB6" s="21">
        <f t="shared" si="6"/>
        <v>68.27</v>
      </c>
      <c r="BC6" s="21">
        <f t="shared" si="6"/>
        <v>74.790000000000006</v>
      </c>
      <c r="BD6" s="21">
        <f t="shared" si="6"/>
        <v>73.930000000000007</v>
      </c>
      <c r="BE6" s="20" t="str">
        <f>IF(BE7="","",IF(BE7="-","【-】","【"&amp;SUBSTITUTE(TEXT(BE7,"#,##0.00"),"-","△")&amp;"】"))</f>
        <v>【82.75】</v>
      </c>
      <c r="BF6" s="21">
        <f>IF(BF7="",NA(),BF7)</f>
        <v>957.31</v>
      </c>
      <c r="BG6" s="21">
        <f t="shared" ref="BG6:BO6" si="7">IF(BG7="",NA(),BG7)</f>
        <v>1059.7</v>
      </c>
      <c r="BH6" s="21">
        <f t="shared" si="7"/>
        <v>688.99</v>
      </c>
      <c r="BI6" s="21">
        <f t="shared" si="7"/>
        <v>609.37</v>
      </c>
      <c r="BJ6" s="21">
        <f t="shared" si="7"/>
        <v>608.41</v>
      </c>
      <c r="BK6" s="21">
        <f t="shared" si="7"/>
        <v>1050.51</v>
      </c>
      <c r="BL6" s="21">
        <f t="shared" si="7"/>
        <v>1102.01</v>
      </c>
      <c r="BM6" s="21">
        <f t="shared" si="7"/>
        <v>804.98</v>
      </c>
      <c r="BN6" s="21">
        <f t="shared" si="7"/>
        <v>767.56</v>
      </c>
      <c r="BO6" s="21">
        <f t="shared" si="7"/>
        <v>795.22</v>
      </c>
      <c r="BP6" s="20" t="str">
        <f>IF(BP7="","",IF(BP7="-","【-】","【"&amp;SUBSTITUTE(TEXT(BP7,"#,##0.00"),"-","△")&amp;"】"))</f>
        <v>【602.56】</v>
      </c>
      <c r="BQ6" s="21">
        <f>IF(BQ7="",NA(),BQ7)</f>
        <v>101.1</v>
      </c>
      <c r="BR6" s="21">
        <f t="shared" ref="BR6:BZ6" si="8">IF(BR7="",NA(),BR7)</f>
        <v>103.03</v>
      </c>
      <c r="BS6" s="21">
        <f t="shared" si="8"/>
        <v>100</v>
      </c>
      <c r="BT6" s="21">
        <f t="shared" si="8"/>
        <v>100</v>
      </c>
      <c r="BU6" s="21">
        <f t="shared" si="8"/>
        <v>100</v>
      </c>
      <c r="BV6" s="21">
        <f t="shared" si="8"/>
        <v>82.65</v>
      </c>
      <c r="BW6" s="21">
        <f t="shared" si="8"/>
        <v>82.55</v>
      </c>
      <c r="BX6" s="21">
        <f t="shared" si="8"/>
        <v>88.71</v>
      </c>
      <c r="BY6" s="21">
        <f t="shared" si="8"/>
        <v>90.23</v>
      </c>
      <c r="BZ6" s="21">
        <f t="shared" si="8"/>
        <v>90.78</v>
      </c>
      <c r="CA6" s="20" t="str">
        <f>IF(CA7="","",IF(CA7="-","【-】","【"&amp;SUBSTITUTE(TEXT(CA7,"#,##0.00"),"-","△")&amp;"】"))</f>
        <v>【97.94】</v>
      </c>
      <c r="CB6" s="21">
        <f>IF(CB7="",NA(),CB7)</f>
        <v>156.72</v>
      </c>
      <c r="CC6" s="21">
        <f t="shared" ref="CC6:CK6" si="9">IF(CC7="",NA(),CC7)</f>
        <v>154.33000000000001</v>
      </c>
      <c r="CD6" s="21">
        <f t="shared" si="9"/>
        <v>159.33000000000001</v>
      </c>
      <c r="CE6" s="21">
        <f t="shared" si="9"/>
        <v>160.08000000000001</v>
      </c>
      <c r="CF6" s="21">
        <f t="shared" si="9"/>
        <v>160.56</v>
      </c>
      <c r="CG6" s="21">
        <f t="shared" si="9"/>
        <v>186.3</v>
      </c>
      <c r="CH6" s="21">
        <f t="shared" si="9"/>
        <v>188.38</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55.82</v>
      </c>
      <c r="CU6" s="21">
        <f t="shared" si="10"/>
        <v>56.51</v>
      </c>
      <c r="CV6" s="21">
        <f t="shared" si="10"/>
        <v>56.85</v>
      </c>
      <c r="CW6" s="20" t="str">
        <f>IF(CW7="","",IF(CW7="-","【-】","【"&amp;SUBSTITUTE(TEXT(CW7,"#,##0.00"),"-","△")&amp;"】"))</f>
        <v>【60.13】</v>
      </c>
      <c r="CX6" s="21">
        <f>IF(CX7="",NA(),CX7)</f>
        <v>95.17</v>
      </c>
      <c r="CY6" s="21">
        <f t="shared" ref="CY6:DG6" si="11">IF(CY7="",NA(),CY7)</f>
        <v>95.59</v>
      </c>
      <c r="CZ6" s="21">
        <f t="shared" si="11"/>
        <v>95.93</v>
      </c>
      <c r="DA6" s="21">
        <f t="shared" si="11"/>
        <v>96.08</v>
      </c>
      <c r="DB6" s="21">
        <f t="shared" si="11"/>
        <v>96.21</v>
      </c>
      <c r="DC6" s="21">
        <f t="shared" si="11"/>
        <v>82.08</v>
      </c>
      <c r="DD6" s="21">
        <f t="shared" si="11"/>
        <v>81.34</v>
      </c>
      <c r="DE6" s="21">
        <f t="shared" si="11"/>
        <v>90.67</v>
      </c>
      <c r="DF6" s="21">
        <f t="shared" si="11"/>
        <v>90.62</v>
      </c>
      <c r="DG6" s="21">
        <f t="shared" si="11"/>
        <v>90.79</v>
      </c>
      <c r="DH6" s="20" t="str">
        <f>IF(DH7="","",IF(DH7="-","【-】","【"&amp;SUBSTITUTE(TEXT(DH7,"#,##0.00"),"-","△")&amp;"】"))</f>
        <v>【96.00】</v>
      </c>
      <c r="DI6" s="21">
        <f>IF(DI7="",NA(),DI7)</f>
        <v>25.7</v>
      </c>
      <c r="DJ6" s="21">
        <f t="shared" ref="DJ6:DR6" si="12">IF(DJ7="",NA(),DJ7)</f>
        <v>27.98</v>
      </c>
      <c r="DK6" s="21">
        <f t="shared" si="12"/>
        <v>30.19</v>
      </c>
      <c r="DL6" s="21">
        <f t="shared" si="12"/>
        <v>32.35</v>
      </c>
      <c r="DM6" s="21">
        <f t="shared" si="12"/>
        <v>34.549999999999997</v>
      </c>
      <c r="DN6" s="21">
        <f t="shared" si="12"/>
        <v>12.7</v>
      </c>
      <c r="DO6" s="21">
        <f t="shared" si="12"/>
        <v>14.65</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1.4</v>
      </c>
      <c r="EB6" s="21">
        <f t="shared" si="13"/>
        <v>2.08</v>
      </c>
      <c r="EC6" s="21">
        <f t="shared" si="13"/>
        <v>1.87</v>
      </c>
      <c r="ED6" s="20" t="str">
        <f>IF(ED7="","",IF(ED7="-","【-】","【"&amp;SUBSTITUTE(TEXT(ED7,"#,##0.00"),"-","△")&amp;"】"))</f>
        <v>【9.46】</v>
      </c>
      <c r="EE6" s="21">
        <f>IF(EE7="",NA(),EE7)</f>
        <v>0.03</v>
      </c>
      <c r="EF6" s="20">
        <f t="shared" ref="EF6:EN6" si="14">IF(EF7="",NA(),EF7)</f>
        <v>0</v>
      </c>
      <c r="EG6" s="20">
        <f t="shared" si="14"/>
        <v>0</v>
      </c>
      <c r="EH6" s="20">
        <f t="shared" si="14"/>
        <v>0</v>
      </c>
      <c r="EI6" s="20">
        <f t="shared" si="14"/>
        <v>0</v>
      </c>
      <c r="EJ6" s="21">
        <f t="shared" si="14"/>
        <v>1.65</v>
      </c>
      <c r="EK6" s="21">
        <f t="shared" si="14"/>
        <v>0.14000000000000001</v>
      </c>
      <c r="EL6" s="21">
        <f t="shared" si="14"/>
        <v>0.12</v>
      </c>
      <c r="EM6" s="21">
        <f t="shared" si="14"/>
        <v>0.09</v>
      </c>
      <c r="EN6" s="21">
        <f t="shared" si="14"/>
        <v>0.15</v>
      </c>
      <c r="EO6" s="20" t="str">
        <f>IF(EO7="","",IF(EO7="-","【-】","【"&amp;SUBSTITUTE(TEXT(EO7,"#,##0.00"),"-","△")&amp;"】"))</f>
        <v>【0.19】</v>
      </c>
    </row>
    <row r="7" spans="1:148" s="22" customFormat="1" x14ac:dyDescent="0.2">
      <c r="A7" s="14"/>
      <c r="B7" s="23">
        <v>2024</v>
      </c>
      <c r="C7" s="23">
        <v>152081</v>
      </c>
      <c r="D7" s="23">
        <v>46</v>
      </c>
      <c r="E7" s="23">
        <v>17</v>
      </c>
      <c r="F7" s="23">
        <v>1</v>
      </c>
      <c r="G7" s="23">
        <v>0</v>
      </c>
      <c r="H7" s="23" t="s">
        <v>96</v>
      </c>
      <c r="I7" s="23" t="s">
        <v>97</v>
      </c>
      <c r="J7" s="23" t="s">
        <v>98</v>
      </c>
      <c r="K7" s="23" t="s">
        <v>99</v>
      </c>
      <c r="L7" s="23" t="s">
        <v>100</v>
      </c>
      <c r="M7" s="23" t="s">
        <v>101</v>
      </c>
      <c r="N7" s="24" t="s">
        <v>102</v>
      </c>
      <c r="O7" s="24">
        <v>68.45</v>
      </c>
      <c r="P7" s="24">
        <v>85.99</v>
      </c>
      <c r="Q7" s="24">
        <v>88.14</v>
      </c>
      <c r="R7" s="24">
        <v>3300</v>
      </c>
      <c r="S7" s="24">
        <v>32602</v>
      </c>
      <c r="T7" s="24">
        <v>155.19</v>
      </c>
      <c r="U7" s="24">
        <v>210.08</v>
      </c>
      <c r="V7" s="24">
        <v>27824</v>
      </c>
      <c r="W7" s="24">
        <v>9.4</v>
      </c>
      <c r="X7" s="24">
        <v>2960</v>
      </c>
      <c r="Y7" s="24">
        <v>128.74</v>
      </c>
      <c r="Z7" s="24">
        <v>126.24</v>
      </c>
      <c r="AA7" s="24">
        <v>122.82</v>
      </c>
      <c r="AB7" s="24">
        <v>125.23</v>
      </c>
      <c r="AC7" s="24">
        <v>124.46</v>
      </c>
      <c r="AD7" s="24">
        <v>107.21</v>
      </c>
      <c r="AE7" s="24">
        <v>107.08</v>
      </c>
      <c r="AF7" s="24">
        <v>107.01</v>
      </c>
      <c r="AG7" s="24">
        <v>106.53</v>
      </c>
      <c r="AH7" s="24">
        <v>105.5</v>
      </c>
      <c r="AI7" s="24">
        <v>105.36</v>
      </c>
      <c r="AJ7" s="24">
        <v>0</v>
      </c>
      <c r="AK7" s="24">
        <v>0</v>
      </c>
      <c r="AL7" s="24">
        <v>0</v>
      </c>
      <c r="AM7" s="24">
        <v>0</v>
      </c>
      <c r="AN7" s="24">
        <v>0</v>
      </c>
      <c r="AO7" s="24">
        <v>43.71</v>
      </c>
      <c r="AP7" s="24">
        <v>45.94</v>
      </c>
      <c r="AQ7" s="24">
        <v>23.86</v>
      </c>
      <c r="AR7" s="24">
        <v>18.41</v>
      </c>
      <c r="AS7" s="24">
        <v>16.91</v>
      </c>
      <c r="AT7" s="24">
        <v>3.12</v>
      </c>
      <c r="AU7" s="24">
        <v>47.59</v>
      </c>
      <c r="AV7" s="24">
        <v>44.51</v>
      </c>
      <c r="AW7" s="24">
        <v>43.82</v>
      </c>
      <c r="AX7" s="24">
        <v>56.11</v>
      </c>
      <c r="AY7" s="24">
        <v>54.02</v>
      </c>
      <c r="AZ7" s="24">
        <v>40.67</v>
      </c>
      <c r="BA7" s="24">
        <v>47.7</v>
      </c>
      <c r="BB7" s="24">
        <v>68.27</v>
      </c>
      <c r="BC7" s="24">
        <v>74.790000000000006</v>
      </c>
      <c r="BD7" s="24">
        <v>73.930000000000007</v>
      </c>
      <c r="BE7" s="24">
        <v>82.75</v>
      </c>
      <c r="BF7" s="24">
        <v>957.31</v>
      </c>
      <c r="BG7" s="24">
        <v>1059.7</v>
      </c>
      <c r="BH7" s="24">
        <v>688.99</v>
      </c>
      <c r="BI7" s="24">
        <v>609.37</v>
      </c>
      <c r="BJ7" s="24">
        <v>608.41</v>
      </c>
      <c r="BK7" s="24">
        <v>1050.51</v>
      </c>
      <c r="BL7" s="24">
        <v>1102.01</v>
      </c>
      <c r="BM7" s="24">
        <v>804.98</v>
      </c>
      <c r="BN7" s="24">
        <v>767.56</v>
      </c>
      <c r="BO7" s="24">
        <v>795.22</v>
      </c>
      <c r="BP7" s="24">
        <v>602.55999999999995</v>
      </c>
      <c r="BQ7" s="24">
        <v>101.1</v>
      </c>
      <c r="BR7" s="24">
        <v>103.03</v>
      </c>
      <c r="BS7" s="24">
        <v>100</v>
      </c>
      <c r="BT7" s="24">
        <v>100</v>
      </c>
      <c r="BU7" s="24">
        <v>100</v>
      </c>
      <c r="BV7" s="24">
        <v>82.65</v>
      </c>
      <c r="BW7" s="24">
        <v>82.55</v>
      </c>
      <c r="BX7" s="24">
        <v>88.71</v>
      </c>
      <c r="BY7" s="24">
        <v>90.23</v>
      </c>
      <c r="BZ7" s="24">
        <v>90.78</v>
      </c>
      <c r="CA7" s="24">
        <v>97.94</v>
      </c>
      <c r="CB7" s="24">
        <v>156.72</v>
      </c>
      <c r="CC7" s="24">
        <v>154.33000000000001</v>
      </c>
      <c r="CD7" s="24">
        <v>159.33000000000001</v>
      </c>
      <c r="CE7" s="24">
        <v>160.08000000000001</v>
      </c>
      <c r="CF7" s="24">
        <v>160.56</v>
      </c>
      <c r="CG7" s="24">
        <v>186.3</v>
      </c>
      <c r="CH7" s="24">
        <v>188.38</v>
      </c>
      <c r="CI7" s="24">
        <v>174.8</v>
      </c>
      <c r="CJ7" s="24">
        <v>170.2</v>
      </c>
      <c r="CK7" s="24">
        <v>170.83</v>
      </c>
      <c r="CL7" s="24">
        <v>140.97999999999999</v>
      </c>
      <c r="CM7" s="24" t="s">
        <v>102</v>
      </c>
      <c r="CN7" s="24" t="s">
        <v>102</v>
      </c>
      <c r="CO7" s="24" t="s">
        <v>102</v>
      </c>
      <c r="CP7" s="24" t="s">
        <v>102</v>
      </c>
      <c r="CQ7" s="24" t="s">
        <v>102</v>
      </c>
      <c r="CR7" s="24">
        <v>50.53</v>
      </c>
      <c r="CS7" s="24">
        <v>51.42</v>
      </c>
      <c r="CT7" s="24">
        <v>55.82</v>
      </c>
      <c r="CU7" s="24">
        <v>56.51</v>
      </c>
      <c r="CV7" s="24">
        <v>56.85</v>
      </c>
      <c r="CW7" s="24">
        <v>60.13</v>
      </c>
      <c r="CX7" s="24">
        <v>95.17</v>
      </c>
      <c r="CY7" s="24">
        <v>95.59</v>
      </c>
      <c r="CZ7" s="24">
        <v>95.93</v>
      </c>
      <c r="DA7" s="24">
        <v>96.08</v>
      </c>
      <c r="DB7" s="24">
        <v>96.21</v>
      </c>
      <c r="DC7" s="24">
        <v>82.08</v>
      </c>
      <c r="DD7" s="24">
        <v>81.34</v>
      </c>
      <c r="DE7" s="24">
        <v>90.67</v>
      </c>
      <c r="DF7" s="24">
        <v>90.62</v>
      </c>
      <c r="DG7" s="24">
        <v>90.79</v>
      </c>
      <c r="DH7" s="24">
        <v>96</v>
      </c>
      <c r="DI7" s="24">
        <v>25.7</v>
      </c>
      <c r="DJ7" s="24">
        <v>27.98</v>
      </c>
      <c r="DK7" s="24">
        <v>30.19</v>
      </c>
      <c r="DL7" s="24">
        <v>32.35</v>
      </c>
      <c r="DM7" s="24">
        <v>34.549999999999997</v>
      </c>
      <c r="DN7" s="24">
        <v>12.7</v>
      </c>
      <c r="DO7" s="24">
        <v>14.65</v>
      </c>
      <c r="DP7" s="24">
        <v>25.86</v>
      </c>
      <c r="DQ7" s="24">
        <v>26.9</v>
      </c>
      <c r="DR7" s="24">
        <v>28.47</v>
      </c>
      <c r="DS7" s="24">
        <v>42.2</v>
      </c>
      <c r="DT7" s="24">
        <v>0</v>
      </c>
      <c r="DU7" s="24">
        <v>0</v>
      </c>
      <c r="DV7" s="24">
        <v>0</v>
      </c>
      <c r="DW7" s="24">
        <v>0</v>
      </c>
      <c r="DX7" s="24">
        <v>0</v>
      </c>
      <c r="DY7" s="24">
        <v>0</v>
      </c>
      <c r="DZ7" s="24">
        <v>0.1</v>
      </c>
      <c r="EA7" s="24">
        <v>1.4</v>
      </c>
      <c r="EB7" s="24">
        <v>2.08</v>
      </c>
      <c r="EC7" s="24">
        <v>1.87</v>
      </c>
      <c r="ED7" s="24">
        <v>9.4600000000000009</v>
      </c>
      <c r="EE7" s="24">
        <v>0.03</v>
      </c>
      <c r="EF7" s="24">
        <v>0</v>
      </c>
      <c r="EG7" s="24">
        <v>0</v>
      </c>
      <c r="EH7" s="24">
        <v>0</v>
      </c>
      <c r="EI7" s="24">
        <v>0</v>
      </c>
      <c r="EJ7" s="24">
        <v>1.65</v>
      </c>
      <c r="EK7" s="24">
        <v>0.14000000000000001</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gasu18</cp:lastModifiedBy>
  <cp:lastPrinted>2026-02-18T05:19:27Z</cp:lastPrinted>
  <dcterms:modified xsi:type="dcterms:W3CDTF">2026-02-19T04:03:44Z</dcterms:modified>
</cp:coreProperties>
</file>