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bunsyo-sv2\601上下水道局\01業務課庶務係\23決算の作成\【毎年】経営比較分析表\R07年度作成（R06決算値）\06小千谷市\【経営比較分析表】2024_152081_46_1718\"/>
    </mc:Choice>
  </mc:AlternateContent>
  <xr:revisionPtr revIDLastSave="0" documentId="13_ncr:1_{D6537184-2DCA-489C-8BE8-1FC986F246C4}" xr6:coauthVersionLast="47" xr6:coauthVersionMax="47" xr10:uidLastSave="{00000000-0000-0000-0000-000000000000}"/>
  <workbookProtection workbookAlgorithmName="SHA-512" workbookHashValue="WQ5VEsLXYrau2wqWFH/YJ6CgiLn1Xpa1iLjZ9iVxmt6xalqsHUVHX45iWAFtbnEXMYv3B+kI9FJoY5hzqCeXPA==" workbookSaltValue="RR6L/QbtIxRpTu5ZaT4X9w=="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E85" i="4"/>
  <c r="AT10" i="4"/>
  <c r="AL10" i="4"/>
  <c r="I10" i="4"/>
  <c r="AL8" i="4"/>
  <c r="P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<sst xmlns="http://schemas.openxmlformats.org/spreadsheetml/2006/main" count="231" uniqueCount="116">
  <si>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</si>
  <si>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</si>
  <si>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</si>
  <si>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</si>
  <si>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</si>
  <si>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</si>
  <si>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</si>
  <si>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</si>
  <si>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</si>
  <si>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</si>
  <si>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</si>
  <si>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</si>
  <si>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</si>
  <si>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</si>
  <si>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</si>
  <si>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</si>
  <si>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</si>
  <si>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</si>
  <si>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</si>
  <si>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</si>
  <si>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</si>
  <si>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</si>
  <si>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</si>
  <si>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</si>
  <si>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</si>
  <si>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</si>
  <si>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</si>
  <si>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</si>
  <si>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</si>
  <si>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</si>
  <si>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</si>
  <si>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</si>
  <si>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</si>
  <si>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</si>
  <si>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</si>
  <si>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</si>
  <si>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</si>
  <si>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</si>
  <si>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</si>
  <si>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</si>
  <si>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</si>
  <si>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</si>
  <si>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</si>
  <si>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</si>
  <si>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</si>
  <si>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</si>
  <si>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</si>
  <si>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</si>
  <si>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</si>
  <si>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</si>
  <si>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</si>
  <si>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</si>
  <si>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</si>
  <si>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</si>
  <si>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</si>
  <si>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</si>
  <si>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</si>
  <si>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</si>
  <si>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</si>
  <si>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</si>
  <si>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</si>
  <si>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</si>
  <si>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</si>
  <si>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</si>
  <si>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</si>
  <si>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</si>
  <si>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</si>
  <si>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</si>
  <si>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</si>
  <si>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</si>
  <si>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</si>
  <si>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</si>
  <si>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</si>
  <si>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</si>
  <si>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</si>
  <si>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</si>
  <si>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</si>
  <si>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</si>
  <si>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</si>
  <si>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</si>
  <si>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</si>
  <si>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</si>
  <si>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</si>
  <si>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</si>
  <si>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</si>
  <si>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</si>
  <si>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</si>
  <si>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</si>
  <si>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</si>
  <si>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</si>
  <si>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</si>
  <si>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</si>
  <si>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</si>
  <si>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</si>
  <si>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</si>
  <si>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</si>
  <si>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小千谷市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</si>
  <si>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</si>
  <si>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</si>
  <si>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</si>
  <si>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</si>
  <si>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</si>
  <si>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</si>
  <si>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</si>
  <si>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</si>
  <si>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</si>
  <si>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</si>
  <si>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</si>
  <si>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</si>
  <si>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</si>
  <si>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</si>
  <si>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</si>
  <si>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</si>
  <si>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①当市が法適用し減価償却を開始したのが平成22年度と比較的新しいため、有形固定資産減価償却累計額の年度の上がり幅が大きい。今後も同様のペースで上昇し続ける。
②法定耐用年数を経過した管渠が存在しないため、管渠老朽化率は0%となっている。
③上記②により老朽化対策による管渠の計画的更新に着手していないことから、管渠改善率も0%となっている。</t>
    <rPh sb="1" eb="3">
      <t>トウシ</t>
    </rPh>
    <rPh sb="4" eb="7">
      <t>ホウテキヨウ</t>
    </rPh>
    <rPh sb="8" eb="12">
      <t>ゲンカショウキャク</t>
    </rPh>
    <rPh sb="13" eb="15">
      <t>カイシ</t>
    </rPh>
    <rPh sb="19" eb="21">
      <t>ヘイセイ</t>
    </rPh>
    <rPh sb="23" eb="25">
      <t>ネンド</t>
    </rPh>
    <rPh sb="26" eb="29">
      <t>ヒカクテキ</t>
    </rPh>
    <rPh sb="29" eb="30">
      <t>アタラ</t>
    </rPh>
    <rPh sb="49" eb="51">
      <t>ネンド</t>
    </rPh>
    <rPh sb="52" eb="53">
      <t>ア</t>
    </rPh>
    <rPh sb="55" eb="56">
      <t>ハバ</t>
    </rPh>
    <rPh sb="57" eb="58">
      <t>オオ</t>
    </rPh>
    <rPh sb="61" eb="63">
      <t>コンゴ</t>
    </rPh>
    <rPh sb="64" eb="66">
      <t>ドウヨウ</t>
    </rPh>
    <rPh sb="71" eb="73">
      <t>ジョウショウ</t>
    </rPh>
    <rPh sb="74" eb="75">
      <t>ツヅ</t>
    </rPh>
    <rPh sb="80" eb="86">
      <t>ホウテイタイヨウネンスウ</t>
    </rPh>
    <rPh sb="87" eb="89">
      <t>ケイカ</t>
    </rPh>
    <rPh sb="91" eb="93">
      <t>カンキョ</t>
    </rPh>
    <rPh sb="94" eb="96">
      <t>ソンザイ</t>
    </rPh>
    <rPh sb="102" eb="107">
      <t>カンキョロウキュウカ</t>
    </rPh>
    <rPh sb="107" eb="108">
      <t>リツ</t>
    </rPh>
    <rPh sb="120" eb="122">
      <t>ジョウキ</t>
    </rPh>
    <rPh sb="126" eb="131">
      <t>ロウキュウカタイサク</t>
    </rPh>
    <rPh sb="134" eb="136">
      <t>カンキョ</t>
    </rPh>
    <rPh sb="137" eb="142">
      <t>ケイカクテキコウシン</t>
    </rPh>
    <rPh sb="143" eb="145">
      <t>チャクシュ</t>
    </rPh>
    <rPh sb="155" eb="160">
      <t>カンキョカイゼンリツ</t>
    </rPh>
    <phoneticPr fontId="4"/>
  </si>
  <si>
    <t>①経常収支比率は、他会計補助金等の営業外収益の減額により0.89ポイント減となった。
②黒字経営が続いており、累積欠損はない。
③流動資産の増加により流動比率も増加し、依然として類似団体平均値を大きく上回っている。
④企業債の償還が進んだことにより企業債現在高が減少し、企業債残高対事業規模比率も減少した。
⑤経費回収率は、修繕費等の汚水処理費の減少により1.66ポイント増となった。
⑥汚水処理原価は、修繕費等の汚水処理費の減少により5.75ポイント減となった。
⑦施設利用率は、人口減少等による処理水量の減少に伴い低下している。今後は農業集落排水の一部を公共下水道事業に統合することにより効率化を図り、安定した下水道事業となるよう検討していきたい。
⑧類似団体平均値を上回っているが、算出元となる処理区内人口及び水洗便所設置済人口は共に減少している。</t>
    <rPh sb="1" eb="7">
      <t>ケイジョウシュウシヒリツ</t>
    </rPh>
    <rPh sb="9" eb="12">
      <t>タカイケイ</t>
    </rPh>
    <rPh sb="12" eb="15">
      <t>ホジョキン</t>
    </rPh>
    <rPh sb="15" eb="16">
      <t>トウ</t>
    </rPh>
    <rPh sb="17" eb="20">
      <t>エイギョウガイ</t>
    </rPh>
    <rPh sb="20" eb="22">
      <t>シュウエキ</t>
    </rPh>
    <rPh sb="23" eb="25">
      <t>ゲンガク</t>
    </rPh>
    <rPh sb="36" eb="37">
      <t>ゲン</t>
    </rPh>
    <rPh sb="44" eb="48">
      <t>クロジケイエイ</t>
    </rPh>
    <rPh sb="49" eb="50">
      <t>ツヅ</t>
    </rPh>
    <rPh sb="55" eb="59">
      <t>ルイセキケッソン</t>
    </rPh>
    <rPh sb="65" eb="69">
      <t>リュウドウシサン</t>
    </rPh>
    <rPh sb="70" eb="72">
      <t>ゾウカ</t>
    </rPh>
    <rPh sb="75" eb="77">
      <t>リュウドウ</t>
    </rPh>
    <rPh sb="80" eb="82">
      <t>ゾウカ</t>
    </rPh>
    <rPh sb="84" eb="86">
      <t>イゼン</t>
    </rPh>
    <rPh sb="89" eb="93">
      <t>ルイジダンタイ</t>
    </rPh>
    <rPh sb="93" eb="96">
      <t>ヘイキンチ</t>
    </rPh>
    <rPh sb="97" eb="98">
      <t>オオ</t>
    </rPh>
    <rPh sb="100" eb="102">
      <t>ウワマワ</t>
    </rPh>
    <rPh sb="109" eb="112">
      <t>キギョウサイ</t>
    </rPh>
    <rPh sb="113" eb="115">
      <t>ショウカン</t>
    </rPh>
    <rPh sb="116" eb="117">
      <t>スス</t>
    </rPh>
    <rPh sb="124" eb="130">
      <t>キギョウサイゲンザイダカ</t>
    </rPh>
    <rPh sb="131" eb="133">
      <t>ゲンショウ</t>
    </rPh>
    <rPh sb="135" eb="145">
      <t>キギョウサイザンダカタイジギョウキボ</t>
    </rPh>
    <rPh sb="145" eb="147">
      <t>ヒリツ</t>
    </rPh>
    <rPh sb="148" eb="150">
      <t>ゲンショウ</t>
    </rPh>
    <rPh sb="155" eb="160">
      <t>ケイヒカイシュウリツ</t>
    </rPh>
    <rPh sb="162" eb="164">
      <t>シュウゼン</t>
    </rPh>
    <rPh sb="165" eb="166">
      <t>トウ</t>
    </rPh>
    <rPh sb="167" eb="172">
      <t>オスイショリヒ</t>
    </rPh>
    <rPh sb="173" eb="175">
      <t>ゲンショウ</t>
    </rPh>
    <rPh sb="186" eb="187">
      <t>ゾウ</t>
    </rPh>
    <rPh sb="202" eb="205">
      <t>シュウゼンヒ</t>
    </rPh>
    <rPh sb="205" eb="206">
      <t>トウ</t>
    </rPh>
    <rPh sb="213" eb="215">
      <t>ゲンショウ</t>
    </rPh>
    <rPh sb="226" eb="227">
      <t>ゲン</t>
    </rPh>
    <rPh sb="266" eb="268">
      <t>コンゴ</t>
    </rPh>
    <rPh sb="269" eb="275">
      <t>ノウギョウシュウラクハイスイ</t>
    </rPh>
    <rPh sb="276" eb="278">
      <t>イチブ</t>
    </rPh>
    <rPh sb="279" eb="286">
      <t>コウキョウゲスイドウジギョウ</t>
    </rPh>
    <rPh sb="287" eb="289">
      <t>トウゴウ</t>
    </rPh>
    <rPh sb="296" eb="299">
      <t>コウリツカ</t>
    </rPh>
    <rPh sb="300" eb="301">
      <t>ハカ</t>
    </rPh>
    <rPh sb="303" eb="305">
      <t>アンテイ</t>
    </rPh>
    <rPh sb="307" eb="310">
      <t>ゲスイドウ</t>
    </rPh>
    <rPh sb="310" eb="312">
      <t>ジギョウ</t>
    </rPh>
    <rPh sb="317" eb="319">
      <t>ケントウ</t>
    </rPh>
    <rPh sb="328" eb="330">
      <t>ルイジ</t>
    </rPh>
    <rPh sb="330" eb="335">
      <t>ダンタイヘイキンチ</t>
    </rPh>
    <rPh sb="336" eb="338">
      <t>ウワマワ</t>
    </rPh>
    <rPh sb="350" eb="356">
      <t>ショリクナイジンコウ</t>
    </rPh>
    <rPh sb="356" eb="357">
      <t>オヨ</t>
    </rPh>
    <rPh sb="358" eb="364">
      <t>スイセンベンジョセッチ</t>
    </rPh>
    <rPh sb="364" eb="365">
      <t>スミ</t>
    </rPh>
    <rPh sb="365" eb="367">
      <t>ジンコウ</t>
    </rPh>
    <rPh sb="368" eb="369">
      <t>トモ</t>
    </rPh>
    <phoneticPr fontId="4"/>
  </si>
  <si>
    <t>　一般会計繰入金の受け入れにより、経営指標が類似団体に比べ総じて良好となっている。
　しかし、当市は既に予定していたすべての地区の整備を完了していることから、今後新規接続の大きな伸びは期待できない。さらに、区域内人口の減少に伴う使用料が減少見込みであること、既設資産の維持管理費も物価上昇と重なり増加傾向にあることや施設の老朽化に伴う更新需要の増大により今後も厳しい財政状況が続いていく。
　将来にわたって安定的に事業を継続するために、設備投資・老朽化による設備更新の平準化、公共下水道への接続等による経営の効率化に努めるほか、料金改定の検討を進めていく必要がある。</t>
    <rPh sb="1" eb="5">
      <t>イッパンカイケイ</t>
    </rPh>
    <rPh sb="5" eb="8">
      <t>クリイレキン</t>
    </rPh>
    <rPh sb="9" eb="10">
      <t>ウ</t>
    </rPh>
    <rPh sb="11" eb="12">
      <t>イ</t>
    </rPh>
    <rPh sb="17" eb="21">
      <t>ケイエイシヒョウ</t>
    </rPh>
    <rPh sb="22" eb="26">
      <t>ルイジダンタイ</t>
    </rPh>
    <rPh sb="27" eb="28">
      <t>クラ</t>
    </rPh>
    <rPh sb="29" eb="30">
      <t>ソウ</t>
    </rPh>
    <rPh sb="32" eb="34">
      <t>リョウコウ</t>
    </rPh>
    <rPh sb="47" eb="49">
      <t>トウシ</t>
    </rPh>
    <rPh sb="50" eb="51">
      <t>スデ</t>
    </rPh>
    <rPh sb="52" eb="54">
      <t>ヨテイ</t>
    </rPh>
    <rPh sb="62" eb="64">
      <t>チク</t>
    </rPh>
    <rPh sb="65" eb="67">
      <t>セイビ</t>
    </rPh>
    <rPh sb="68" eb="70">
      <t>カンリョウ</t>
    </rPh>
    <rPh sb="79" eb="81">
      <t>コンゴ</t>
    </rPh>
    <rPh sb="81" eb="83">
      <t>シンキ</t>
    </rPh>
    <rPh sb="83" eb="85">
      <t>セツゾク</t>
    </rPh>
    <rPh sb="86" eb="87">
      <t>オオ</t>
    </rPh>
    <rPh sb="89" eb="90">
      <t>ノ</t>
    </rPh>
    <rPh sb="92" eb="94">
      <t>キタイ</t>
    </rPh>
    <rPh sb="103" eb="106">
      <t>クイキナイ</t>
    </rPh>
    <rPh sb="238" eb="243">
      <t>コウキョウゲスイドウ</t>
    </rPh>
    <rPh sb="245" eb="248">
      <t>セツゾクトウ</t>
    </rPh>
    <rPh sb="251" eb="253">
      <t>ケイエイ</t>
    </rPh>
    <rPh sb="254" eb="257">
      <t>コウリツカ</t>
    </rPh>
    <rPh sb="258" eb="259">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</si>
</sst>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4FD-433D-8881-4428A258BC8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0.01</c:v>
                </c:pt>
                <c:pt idx="3">
                  <c:v>0.02</c:v>
                </c:pt>
                <c:pt idx="4">
                  <c:v>0.02</c:v>
                </c:pt>
              </c:numCache>
            </c:numRef>
          </c:val>
          <c:smooth val="0"/>
          <c:extLst>
            <c:ext xmlns:c16="http://schemas.microsoft.com/office/drawing/2014/chart" uri="{C3380CC4-5D6E-409C-BE32-E72D297353CC}">
              <c16:uniqueId val="{00000001-B4FD-433D-8881-4428A258BC8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54.29</c:v>
                </c:pt>
                <c:pt idx="1">
                  <c:v>52.56</c:v>
                </c:pt>
                <c:pt idx="2">
                  <c:v>50.95</c:v>
                </c:pt>
                <c:pt idx="3">
                  <c:v>50.37</c:v>
                </c:pt>
                <c:pt idx="4">
                  <c:v>50.2</c:v>
                </c:pt>
              </c:numCache>
            </c:numRef>
          </c:val>
          <c:extLst>
            <c:ext xmlns:c16="http://schemas.microsoft.com/office/drawing/2014/chart" uri="{C3380CC4-5D6E-409C-BE32-E72D297353CC}">
              <c16:uniqueId val="{00000000-FF76-4C36-82C5-65442858916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55.26</c:v>
                </c:pt>
                <c:pt idx="1">
                  <c:v>54.54</c:v>
                </c:pt>
                <c:pt idx="2">
                  <c:v>52.9</c:v>
                </c:pt>
                <c:pt idx="3">
                  <c:v>52.63</c:v>
                </c:pt>
                <c:pt idx="4">
                  <c:v>52.34</c:v>
                </c:pt>
              </c:numCache>
            </c:numRef>
          </c:val>
          <c:smooth val="0"/>
          <c:extLst>
            <c:ext xmlns:c16="http://schemas.microsoft.com/office/drawing/2014/chart" uri="{C3380CC4-5D6E-409C-BE32-E72D297353CC}">
              <c16:uniqueId val="{00000001-FF76-4C36-82C5-65442858916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97.44</c:v>
                </c:pt>
                <c:pt idx="1">
                  <c:v>97.46</c:v>
                </c:pt>
                <c:pt idx="2">
                  <c:v>97.54</c:v>
                </c:pt>
                <c:pt idx="3">
                  <c:v>97.93</c:v>
                </c:pt>
                <c:pt idx="4">
                  <c:v>98.01</c:v>
                </c:pt>
              </c:numCache>
            </c:numRef>
          </c:val>
          <c:extLst>
            <c:ext xmlns:c16="http://schemas.microsoft.com/office/drawing/2014/chart" uri="{C3380CC4-5D6E-409C-BE32-E72D297353CC}">
              <c16:uniqueId val="{00000000-BC3E-4B40-8326-C824A41D9A7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90.52</c:v>
                </c:pt>
                <c:pt idx="1">
                  <c:v>90.3</c:v>
                </c:pt>
                <c:pt idx="2">
                  <c:v>90.3</c:v>
                </c:pt>
                <c:pt idx="3">
                  <c:v>90.32</c:v>
                </c:pt>
                <c:pt idx="4">
                  <c:v>90.05</c:v>
                </c:pt>
              </c:numCache>
            </c:numRef>
          </c:val>
          <c:smooth val="0"/>
          <c:extLst>
            <c:ext xmlns:c16="http://schemas.microsoft.com/office/drawing/2014/chart" uri="{C3380CC4-5D6E-409C-BE32-E72D297353CC}">
              <c16:uniqueId val="{00000001-BC3E-4B40-8326-C824A41D9A7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118.52</c:v>
                </c:pt>
                <c:pt idx="1">
                  <c:v>130.25</c:v>
                </c:pt>
                <c:pt idx="2">
                  <c:v>127.29</c:v>
                </c:pt>
                <c:pt idx="3">
                  <c:v>141.05000000000001</c:v>
                </c:pt>
                <c:pt idx="4">
                  <c:v>140.16</c:v>
                </c:pt>
              </c:numCache>
            </c:numRef>
          </c:val>
          <c:extLst>
            <c:ext xmlns:c16="http://schemas.microsoft.com/office/drawing/2014/chart" uri="{C3380CC4-5D6E-409C-BE32-E72D297353CC}">
              <c16:uniqueId val="{00000000-113E-4F72-8A31-EC3361007A7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103.09</c:v>
                </c:pt>
                <c:pt idx="1">
                  <c:v>102.11</c:v>
                </c:pt>
                <c:pt idx="2">
                  <c:v>101.91</c:v>
                </c:pt>
                <c:pt idx="3">
                  <c:v>103.07</c:v>
                </c:pt>
                <c:pt idx="4">
                  <c:v>103.04</c:v>
                </c:pt>
              </c:numCache>
            </c:numRef>
          </c:val>
          <c:smooth val="0"/>
          <c:extLst>
            <c:ext xmlns:c16="http://schemas.microsoft.com/office/drawing/2014/chart" uri="{C3380CC4-5D6E-409C-BE32-E72D297353CC}">
              <c16:uniqueId val="{00000001-113E-4F72-8A31-EC3361007A7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28.33</c:v>
                </c:pt>
                <c:pt idx="1">
                  <c:v>30.53</c:v>
                </c:pt>
                <c:pt idx="2">
                  <c:v>32.520000000000003</c:v>
                </c:pt>
                <c:pt idx="3">
                  <c:v>34.39</c:v>
                </c:pt>
                <c:pt idx="4">
                  <c:v>36.22</c:v>
                </c:pt>
              </c:numCache>
            </c:numRef>
          </c:val>
          <c:extLst>
            <c:ext xmlns:c16="http://schemas.microsoft.com/office/drawing/2014/chart" uri="{C3380CC4-5D6E-409C-BE32-E72D297353CC}">
              <c16:uniqueId val="{00000000-7169-49BA-966C-77CFB76E90C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c:v>
                </c:pt>
                <c:pt idx="1">
                  <c:v>28.12</c:v>
                </c:pt>
                <c:pt idx="2">
                  <c:v>28.79</c:v>
                </c:pt>
                <c:pt idx="3">
                  <c:v>30.5</c:v>
                </c:pt>
                <c:pt idx="4">
                  <c:v>30.49</c:v>
                </c:pt>
              </c:numCache>
            </c:numRef>
          </c:val>
          <c:smooth val="0"/>
          <c:extLst>
            <c:ext xmlns:c16="http://schemas.microsoft.com/office/drawing/2014/chart" uri="{C3380CC4-5D6E-409C-BE32-E72D297353CC}">
              <c16:uniqueId val="{00000001-7169-49BA-966C-77CFB76E90C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2F3-43CC-B9A3-B6ECB13AFEA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D2F3-43CC-B9A3-B6ECB13AFEA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7AD-48A5-83C3-4D33494D58C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101.24</c:v>
                </c:pt>
                <c:pt idx="1">
                  <c:v>124.9</c:v>
                </c:pt>
                <c:pt idx="2">
                  <c:v>124.8</c:v>
                </c:pt>
                <c:pt idx="3">
                  <c:v>120.64</c:v>
                </c:pt>
                <c:pt idx="4">
                  <c:v>100.31</c:v>
                </c:pt>
              </c:numCache>
            </c:numRef>
          </c:val>
          <c:smooth val="0"/>
          <c:extLst>
            <c:ext xmlns:c16="http://schemas.microsoft.com/office/drawing/2014/chart" uri="{C3380CC4-5D6E-409C-BE32-E72D297353CC}">
              <c16:uniqueId val="{00000001-57AD-48A5-83C3-4D33494D58C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198.77</c:v>
                </c:pt>
                <c:pt idx="1">
                  <c:v>202.03</c:v>
                </c:pt>
                <c:pt idx="2">
                  <c:v>194.49</c:v>
                </c:pt>
                <c:pt idx="3">
                  <c:v>214.35</c:v>
                </c:pt>
                <c:pt idx="4">
                  <c:v>267.57</c:v>
                </c:pt>
              </c:numCache>
            </c:numRef>
          </c:val>
          <c:extLst>
            <c:ext xmlns:c16="http://schemas.microsoft.com/office/drawing/2014/chart" uri="{C3380CC4-5D6E-409C-BE32-E72D297353CC}">
              <c16:uniqueId val="{00000000-330C-4ABE-BA98-3A67FE963E3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37.24</c:v>
                </c:pt>
                <c:pt idx="1">
                  <c:v>33.58</c:v>
                </c:pt>
                <c:pt idx="2">
                  <c:v>35.42</c:v>
                </c:pt>
                <c:pt idx="3">
                  <c:v>39.82</c:v>
                </c:pt>
                <c:pt idx="4">
                  <c:v>41.03</c:v>
                </c:pt>
              </c:numCache>
            </c:numRef>
          </c:val>
          <c:smooth val="0"/>
          <c:extLst>
            <c:ext xmlns:c16="http://schemas.microsoft.com/office/drawing/2014/chart" uri="{C3380CC4-5D6E-409C-BE32-E72D297353CC}">
              <c16:uniqueId val="{00000001-330C-4ABE-BA98-3A67FE963E3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108.45</c:v>
                </c:pt>
                <c:pt idx="1">
                  <c:v>102.56</c:v>
                </c:pt>
                <c:pt idx="2">
                  <c:v>90.18</c:v>
                </c:pt>
                <c:pt idx="3">
                  <c:v>26.82</c:v>
                </c:pt>
                <c:pt idx="4">
                  <c:v>1.94</c:v>
                </c:pt>
              </c:numCache>
            </c:numRef>
          </c:val>
          <c:extLst>
            <c:ext xmlns:c16="http://schemas.microsoft.com/office/drawing/2014/chart" uri="{C3380CC4-5D6E-409C-BE32-E72D297353CC}">
              <c16:uniqueId val="{00000000-EA00-411E-8AA4-8A5AAD43582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783.8</c:v>
                </c:pt>
                <c:pt idx="1">
                  <c:v>778.81</c:v>
                </c:pt>
                <c:pt idx="2">
                  <c:v>718.49</c:v>
                </c:pt>
                <c:pt idx="3">
                  <c:v>743.31</c:v>
                </c:pt>
                <c:pt idx="4">
                  <c:v>796.8</c:v>
                </c:pt>
              </c:numCache>
            </c:numRef>
          </c:val>
          <c:smooth val="0"/>
          <c:extLst>
            <c:ext xmlns:c16="http://schemas.microsoft.com/office/drawing/2014/chart" uri="{C3380CC4-5D6E-409C-BE32-E72D297353CC}">
              <c16:uniqueId val="{00000001-EA00-411E-8AA4-8A5AAD43582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74.099999999999994</c:v>
                </c:pt>
                <c:pt idx="1">
                  <c:v>72.81</c:v>
                </c:pt>
                <c:pt idx="2">
                  <c:v>62.49</c:v>
                </c:pt>
                <c:pt idx="3">
                  <c:v>59.45</c:v>
                </c:pt>
                <c:pt idx="4">
                  <c:v>61.11</c:v>
                </c:pt>
              </c:numCache>
            </c:numRef>
          </c:val>
          <c:extLst>
            <c:ext xmlns:c16="http://schemas.microsoft.com/office/drawing/2014/chart" uri="{C3380CC4-5D6E-409C-BE32-E72D297353CC}">
              <c16:uniqueId val="{00000000-A2F8-4C31-B567-1B545ADA116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68.11</c:v>
                </c:pt>
                <c:pt idx="1">
                  <c:v>67.23</c:v>
                </c:pt>
                <c:pt idx="2">
                  <c:v>61.82</c:v>
                </c:pt>
                <c:pt idx="3">
                  <c:v>61.15</c:v>
                </c:pt>
                <c:pt idx="4">
                  <c:v>58.41</c:v>
                </c:pt>
              </c:numCache>
            </c:numRef>
          </c:val>
          <c:smooth val="0"/>
          <c:extLst>
            <c:ext xmlns:c16="http://schemas.microsoft.com/office/drawing/2014/chart" uri="{C3380CC4-5D6E-409C-BE32-E72D297353CC}">
              <c16:uniqueId val="{00000001-A2F8-4C31-B567-1B545ADA116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213.13</c:v>
                </c:pt>
                <c:pt idx="1">
                  <c:v>216.88</c:v>
                </c:pt>
                <c:pt idx="2">
                  <c:v>254.26</c:v>
                </c:pt>
                <c:pt idx="3">
                  <c:v>268</c:v>
                </c:pt>
                <c:pt idx="4">
                  <c:v>262.25</c:v>
                </c:pt>
              </c:numCache>
            </c:numRef>
          </c:val>
          <c:extLst>
            <c:ext xmlns:c16="http://schemas.microsoft.com/office/drawing/2014/chart" uri="{C3380CC4-5D6E-409C-BE32-E72D297353CC}">
              <c16:uniqueId val="{00000000-A81D-4D99-B38A-40AFDD1970B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222.41</c:v>
                </c:pt>
                <c:pt idx="1">
                  <c:v>228.21</c:v>
                </c:pt>
                <c:pt idx="2">
                  <c:v>246.9</c:v>
                </c:pt>
                <c:pt idx="3">
                  <c:v>250.43</c:v>
                </c:pt>
                <c:pt idx="4">
                  <c:v>267.33999999999997</c:v>
                </c:pt>
              </c:numCache>
            </c:numRef>
          </c:val>
          <c:smooth val="0"/>
          <c:extLst>
            <c:ext xmlns:c16="http://schemas.microsoft.com/office/drawing/2014/chart" uri="{C3380CC4-5D6E-409C-BE32-E72D297353CC}">
              <c16:uniqueId val="{00000001-A81D-4D99-B38A-40AFDD1970B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H62" zoomScale="130" zoomScaleNormal="13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新潟県　小千谷市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32602</v>
      </c>
      <c r="AM8" s="41"/>
      <c r="AN8" s="41"/>
      <c r="AO8" s="41"/>
      <c r="AP8" s="41"/>
      <c r="AQ8" s="41"/>
      <c r="AR8" s="41"/>
      <c r="AS8" s="41"/>
      <c r="AT8" s="34">
        <f>データ!T6</f>
        <v>155.19</v>
      </c>
      <c r="AU8" s="34"/>
      <c r="AV8" s="34"/>
      <c r="AW8" s="34"/>
      <c r="AX8" s="34"/>
      <c r="AY8" s="34"/>
      <c r="AZ8" s="34"/>
      <c r="BA8" s="34"/>
      <c r="BB8" s="34">
        <f>データ!U6</f>
        <v>210.08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76.33</v>
      </c>
      <c r="J10" s="34"/>
      <c r="K10" s="34"/>
      <c r="L10" s="34"/>
      <c r="M10" s="34"/>
      <c r="N10" s="34"/>
      <c r="O10" s="34"/>
      <c r="P10" s="34">
        <f>データ!P6</f>
        <v>9.6</v>
      </c>
      <c r="Q10" s="34"/>
      <c r="R10" s="34"/>
      <c r="S10" s="34"/>
      <c r="T10" s="34"/>
      <c r="U10" s="34"/>
      <c r="V10" s="34"/>
      <c r="W10" s="34">
        <f>データ!Q6</f>
        <v>88.12</v>
      </c>
      <c r="X10" s="34"/>
      <c r="Y10" s="34"/>
      <c r="Z10" s="34"/>
      <c r="AA10" s="34"/>
      <c r="AB10" s="34"/>
      <c r="AC10" s="34"/>
      <c r="AD10" s="41">
        <f>データ!R6</f>
        <v>3300</v>
      </c>
      <c r="AE10" s="41"/>
      <c r="AF10" s="41"/>
      <c r="AG10" s="41"/>
      <c r="AH10" s="41"/>
      <c r="AI10" s="41"/>
      <c r="AJ10" s="41"/>
      <c r="AK10" s="2"/>
      <c r="AL10" s="41">
        <f>データ!V6</f>
        <v>3164</v>
      </c>
      <c r="AM10" s="41"/>
      <c r="AN10" s="41"/>
      <c r="AO10" s="41"/>
      <c r="AP10" s="41"/>
      <c r="AQ10" s="41"/>
      <c r="AR10" s="41"/>
      <c r="AS10" s="41"/>
      <c r="AT10" s="34">
        <f>データ!W6</f>
        <v>2.76</v>
      </c>
      <c r="AU10" s="34"/>
      <c r="AV10" s="34"/>
      <c r="AW10" s="34"/>
      <c r="AX10" s="34"/>
      <c r="AY10" s="34"/>
      <c r="AZ10" s="34"/>
      <c r="BA10" s="34"/>
      <c r="BB10" s="34">
        <f>データ!X6</f>
        <v>1146.3800000000001</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115</v>
      </c>
      <c r="BM66" s="80"/>
      <c r="BN66" s="80"/>
      <c r="BO66" s="80"/>
      <c r="BP66" s="80"/>
      <c r="BQ66" s="80"/>
      <c r="BR66" s="80"/>
      <c r="BS66" s="80"/>
      <c r="BT66" s="80"/>
      <c r="BU66" s="80"/>
      <c r="BV66" s="80"/>
      <c r="BW66" s="80"/>
      <c r="BX66" s="80"/>
      <c r="BY66" s="80"/>
      <c r="BZ66" s="8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80"/>
      <c r="BN67" s="80"/>
      <c r="BO67" s="80"/>
      <c r="BP67" s="80"/>
      <c r="BQ67" s="80"/>
      <c r="BR67" s="80"/>
      <c r="BS67" s="80"/>
      <c r="BT67" s="80"/>
      <c r="BU67" s="80"/>
      <c r="BV67" s="80"/>
      <c r="BW67" s="80"/>
      <c r="BX67" s="80"/>
      <c r="BY67" s="80"/>
      <c r="BZ67" s="8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80"/>
      <c r="BN68" s="80"/>
      <c r="BO68" s="80"/>
      <c r="BP68" s="80"/>
      <c r="BQ68" s="80"/>
      <c r="BR68" s="80"/>
      <c r="BS68" s="80"/>
      <c r="BT68" s="80"/>
      <c r="BU68" s="80"/>
      <c r="BV68" s="80"/>
      <c r="BW68" s="80"/>
      <c r="BX68" s="80"/>
      <c r="BY68" s="80"/>
      <c r="BZ68" s="8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80"/>
      <c r="BN69" s="80"/>
      <c r="BO69" s="80"/>
      <c r="BP69" s="80"/>
      <c r="BQ69" s="80"/>
      <c r="BR69" s="80"/>
      <c r="BS69" s="80"/>
      <c r="BT69" s="80"/>
      <c r="BU69" s="80"/>
      <c r="BV69" s="80"/>
      <c r="BW69" s="80"/>
      <c r="BX69" s="80"/>
      <c r="BY69" s="80"/>
      <c r="BZ69" s="8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80"/>
      <c r="BN70" s="80"/>
      <c r="BO70" s="80"/>
      <c r="BP70" s="80"/>
      <c r="BQ70" s="80"/>
      <c r="BR70" s="80"/>
      <c r="BS70" s="80"/>
      <c r="BT70" s="80"/>
      <c r="BU70" s="80"/>
      <c r="BV70" s="80"/>
      <c r="BW70" s="80"/>
      <c r="BX70" s="80"/>
      <c r="BY70" s="80"/>
      <c r="BZ70" s="8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80"/>
      <c r="BN71" s="80"/>
      <c r="BO71" s="80"/>
      <c r="BP71" s="80"/>
      <c r="BQ71" s="80"/>
      <c r="BR71" s="80"/>
      <c r="BS71" s="80"/>
      <c r="BT71" s="80"/>
      <c r="BU71" s="80"/>
      <c r="BV71" s="80"/>
      <c r="BW71" s="80"/>
      <c r="BX71" s="80"/>
      <c r="BY71" s="80"/>
      <c r="BZ71" s="8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80"/>
      <c r="BN72" s="80"/>
      <c r="BO72" s="80"/>
      <c r="BP72" s="80"/>
      <c r="BQ72" s="80"/>
      <c r="BR72" s="80"/>
      <c r="BS72" s="80"/>
      <c r="BT72" s="80"/>
      <c r="BU72" s="80"/>
      <c r="BV72" s="80"/>
      <c r="BW72" s="80"/>
      <c r="BX72" s="80"/>
      <c r="BY72" s="80"/>
      <c r="BZ72" s="8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80"/>
      <c r="BN73" s="80"/>
      <c r="BO73" s="80"/>
      <c r="BP73" s="80"/>
      <c r="BQ73" s="80"/>
      <c r="BR73" s="80"/>
      <c r="BS73" s="80"/>
      <c r="BT73" s="80"/>
      <c r="BU73" s="80"/>
      <c r="BV73" s="80"/>
      <c r="BW73" s="80"/>
      <c r="BX73" s="80"/>
      <c r="BY73" s="80"/>
      <c r="BZ73" s="8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80"/>
      <c r="BN74" s="80"/>
      <c r="BO74" s="80"/>
      <c r="BP74" s="80"/>
      <c r="BQ74" s="80"/>
      <c r="BR74" s="80"/>
      <c r="BS74" s="80"/>
      <c r="BT74" s="80"/>
      <c r="BU74" s="80"/>
      <c r="BV74" s="80"/>
      <c r="BW74" s="80"/>
      <c r="BX74" s="80"/>
      <c r="BY74" s="80"/>
      <c r="BZ74" s="8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80"/>
      <c r="BN75" s="80"/>
      <c r="BO75" s="80"/>
      <c r="BP75" s="80"/>
      <c r="BQ75" s="80"/>
      <c r="BR75" s="80"/>
      <c r="BS75" s="80"/>
      <c r="BT75" s="80"/>
      <c r="BU75" s="80"/>
      <c r="BV75" s="80"/>
      <c r="BW75" s="80"/>
      <c r="BX75" s="80"/>
      <c r="BY75" s="80"/>
      <c r="BZ75" s="8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80"/>
      <c r="BN76" s="80"/>
      <c r="BO76" s="80"/>
      <c r="BP76" s="80"/>
      <c r="BQ76" s="80"/>
      <c r="BR76" s="80"/>
      <c r="BS76" s="80"/>
      <c r="BT76" s="80"/>
      <c r="BU76" s="80"/>
      <c r="BV76" s="80"/>
      <c r="BW76" s="80"/>
      <c r="BX76" s="80"/>
      <c r="BY76" s="80"/>
      <c r="BZ76" s="8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80"/>
      <c r="BN77" s="80"/>
      <c r="BO77" s="80"/>
      <c r="BP77" s="80"/>
      <c r="BQ77" s="80"/>
      <c r="BR77" s="80"/>
      <c r="BS77" s="80"/>
      <c r="BT77" s="80"/>
      <c r="BU77" s="80"/>
      <c r="BV77" s="80"/>
      <c r="BW77" s="80"/>
      <c r="BX77" s="80"/>
      <c r="BY77" s="80"/>
      <c r="BZ77" s="8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80"/>
      <c r="BN78" s="80"/>
      <c r="BO78" s="80"/>
      <c r="BP78" s="80"/>
      <c r="BQ78" s="80"/>
      <c r="BR78" s="80"/>
      <c r="BS78" s="80"/>
      <c r="BT78" s="80"/>
      <c r="BU78" s="80"/>
      <c r="BV78" s="80"/>
      <c r="BW78" s="80"/>
      <c r="BX78" s="80"/>
      <c r="BY78" s="80"/>
      <c r="BZ78" s="8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80"/>
      <c r="BN79" s="80"/>
      <c r="BO79" s="80"/>
      <c r="BP79" s="80"/>
      <c r="BQ79" s="80"/>
      <c r="BR79" s="80"/>
      <c r="BS79" s="80"/>
      <c r="BT79" s="80"/>
      <c r="BU79" s="80"/>
      <c r="BV79" s="80"/>
      <c r="BW79" s="80"/>
      <c r="BX79" s="80"/>
      <c r="BY79" s="80"/>
      <c r="BZ79" s="8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80"/>
      <c r="BN80" s="80"/>
      <c r="BO80" s="80"/>
      <c r="BP80" s="80"/>
      <c r="BQ80" s="80"/>
      <c r="BR80" s="80"/>
      <c r="BS80" s="80"/>
      <c r="BT80" s="80"/>
      <c r="BU80" s="80"/>
      <c r="BV80" s="80"/>
      <c r="BW80" s="80"/>
      <c r="BX80" s="80"/>
      <c r="BY80" s="80"/>
      <c r="BZ80" s="8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80"/>
      <c r="BN81" s="80"/>
      <c r="BO81" s="80"/>
      <c r="BP81" s="80"/>
      <c r="BQ81" s="80"/>
      <c r="BR81" s="80"/>
      <c r="BS81" s="80"/>
      <c r="BT81" s="80"/>
      <c r="BU81" s="80"/>
      <c r="BV81" s="80"/>
      <c r="BW81" s="80"/>
      <c r="BX81" s="80"/>
      <c r="BY81" s="80"/>
      <c r="BZ81" s="8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2"/>
      <c r="BM82" s="83"/>
      <c r="BN82" s="83"/>
      <c r="BO82" s="83"/>
      <c r="BP82" s="83"/>
      <c r="BQ82" s="83"/>
      <c r="BR82" s="83"/>
      <c r="BS82" s="83"/>
      <c r="BT82" s="83"/>
      <c r="BU82" s="83"/>
      <c r="BV82" s="83"/>
      <c r="BW82" s="83"/>
      <c r="BX82" s="83"/>
      <c r="BY82" s="83"/>
      <c r="BZ82" s="84"/>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7xLwKutZmAq7urNry8DK/ClP4vHEqv0rPNpGk0CVMmxH7LCQvHPUlToNzET+zi2hn4o6UuRVS+tPwtUy5/J/Zw==" saltValue="pffKTJmXKUbMDGdEVQOYo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152081</v>
      </c>
      <c r="D6" s="19">
        <f t="shared" si="3"/>
        <v>46</v>
      </c>
      <c r="E6" s="19">
        <f t="shared" si="3"/>
        <v>17</v>
      </c>
      <c r="F6" s="19">
        <f t="shared" si="3"/>
        <v>5</v>
      </c>
      <c r="G6" s="19">
        <f t="shared" si="3"/>
        <v>0</v>
      </c>
      <c r="H6" s="19" t="str">
        <f t="shared" si="3"/>
        <v>新潟県　小千谷市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76.33</v>
      </c>
      <c r="P6" s="20">
        <f t="shared" si="3"/>
        <v>9.6</v>
      </c>
      <c r="Q6" s="20">
        <f t="shared" si="3"/>
        <v>88.12</v>
      </c>
      <c r="R6" s="20">
        <f t="shared" si="3"/>
        <v>3300</v>
      </c>
      <c r="S6" s="20">
        <f t="shared" si="3"/>
        <v>32602</v>
      </c>
      <c r="T6" s="20">
        <f t="shared" si="3"/>
        <v>155.19</v>
      </c>
      <c r="U6" s="20">
        <f t="shared" si="3"/>
        <v>210.08</v>
      </c>
      <c r="V6" s="20">
        <f t="shared" si="3"/>
        <v>3164</v>
      </c>
      <c r="W6" s="20">
        <f t="shared" si="3"/>
        <v>2.76</v>
      </c>
      <c r="X6" s="20">
        <f t="shared" si="3"/>
        <v>1146.3800000000001</v>
      </c>
      <c r="Y6" s="21">
        <f>IF(Y7="",NA(),Y7)</f>
        <v>118.52</v>
      </c>
      <c r="Z6" s="21">
        <f t="shared" ref="Z6:AH6" si="4">IF(Z7="",NA(),Z7)</f>
        <v>130.25</v>
      </c>
      <c r="AA6" s="21">
        <f t="shared" si="4"/>
        <v>127.29</v>
      </c>
      <c r="AB6" s="21">
        <f t="shared" si="4"/>
        <v>141.05000000000001</v>
      </c>
      <c r="AC6" s="21">
        <f t="shared" si="4"/>
        <v>140.16</v>
      </c>
      <c r="AD6" s="21">
        <f t="shared" si="4"/>
        <v>103.09</v>
      </c>
      <c r="AE6" s="21">
        <f t="shared" si="4"/>
        <v>102.11</v>
      </c>
      <c r="AF6" s="21">
        <f t="shared" si="4"/>
        <v>101.91</v>
      </c>
      <c r="AG6" s="21">
        <f t="shared" si="4"/>
        <v>103.07</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101.24</v>
      </c>
      <c r="AP6" s="21">
        <f t="shared" si="5"/>
        <v>124.9</v>
      </c>
      <c r="AQ6" s="21">
        <f t="shared" si="5"/>
        <v>124.8</v>
      </c>
      <c r="AR6" s="21">
        <f t="shared" si="5"/>
        <v>120.64</v>
      </c>
      <c r="AS6" s="21">
        <f t="shared" si="5"/>
        <v>100.31</v>
      </c>
      <c r="AT6" s="20" t="str">
        <f>IF(AT7="","",IF(AT7="-","【-】","【"&amp;SUBSTITUTE(TEXT(AT7,"#,##0.00"),"-","△")&amp;"】"))</f>
        <v>【102.74】</v>
      </c>
      <c r="AU6" s="21">
        <f>IF(AU7="",NA(),AU7)</f>
        <v>198.77</v>
      </c>
      <c r="AV6" s="21">
        <f t="shared" ref="AV6:BD6" si="6">IF(AV7="",NA(),AV7)</f>
        <v>202.03</v>
      </c>
      <c r="AW6" s="21">
        <f t="shared" si="6"/>
        <v>194.49</v>
      </c>
      <c r="AX6" s="21">
        <f t="shared" si="6"/>
        <v>214.35</v>
      </c>
      <c r="AY6" s="21">
        <f t="shared" si="6"/>
        <v>267.57</v>
      </c>
      <c r="AZ6" s="21">
        <f t="shared" si="6"/>
        <v>37.24</v>
      </c>
      <c r="BA6" s="21">
        <f t="shared" si="6"/>
        <v>33.58</v>
      </c>
      <c r="BB6" s="21">
        <f t="shared" si="6"/>
        <v>35.42</v>
      </c>
      <c r="BC6" s="21">
        <f t="shared" si="6"/>
        <v>39.82</v>
      </c>
      <c r="BD6" s="21">
        <f t="shared" si="6"/>
        <v>41.03</v>
      </c>
      <c r="BE6" s="20" t="str">
        <f>IF(BE7="","",IF(BE7="-","【-】","【"&amp;SUBSTITUTE(TEXT(BE7,"#,##0.00"),"-","△")&amp;"】"))</f>
        <v>【47.19】</v>
      </c>
      <c r="BF6" s="21">
        <f>IF(BF7="",NA(),BF7)</f>
        <v>108.45</v>
      </c>
      <c r="BG6" s="21">
        <f t="shared" ref="BG6:BO6" si="7">IF(BG7="",NA(),BG7)</f>
        <v>102.56</v>
      </c>
      <c r="BH6" s="21">
        <f t="shared" si="7"/>
        <v>90.18</v>
      </c>
      <c r="BI6" s="21">
        <f t="shared" si="7"/>
        <v>26.82</v>
      </c>
      <c r="BJ6" s="21">
        <f t="shared" si="7"/>
        <v>1.94</v>
      </c>
      <c r="BK6" s="21">
        <f t="shared" si="7"/>
        <v>783.8</v>
      </c>
      <c r="BL6" s="21">
        <f t="shared" si="7"/>
        <v>778.81</v>
      </c>
      <c r="BM6" s="21">
        <f t="shared" si="7"/>
        <v>718.49</v>
      </c>
      <c r="BN6" s="21">
        <f t="shared" si="7"/>
        <v>743.31</v>
      </c>
      <c r="BO6" s="21">
        <f t="shared" si="7"/>
        <v>796.8</v>
      </c>
      <c r="BP6" s="20" t="str">
        <f>IF(BP7="","",IF(BP7="-","【-】","【"&amp;SUBSTITUTE(TEXT(BP7,"#,##0.00"),"-","△")&amp;"】"))</f>
        <v>【798.10】</v>
      </c>
      <c r="BQ6" s="21">
        <f>IF(BQ7="",NA(),BQ7)</f>
        <v>74.099999999999994</v>
      </c>
      <c r="BR6" s="21">
        <f t="shared" ref="BR6:BZ6" si="8">IF(BR7="",NA(),BR7)</f>
        <v>72.81</v>
      </c>
      <c r="BS6" s="21">
        <f t="shared" si="8"/>
        <v>62.49</v>
      </c>
      <c r="BT6" s="21">
        <f t="shared" si="8"/>
        <v>59.45</v>
      </c>
      <c r="BU6" s="21">
        <f t="shared" si="8"/>
        <v>61.11</v>
      </c>
      <c r="BV6" s="21">
        <f t="shared" si="8"/>
        <v>68.11</v>
      </c>
      <c r="BW6" s="21">
        <f t="shared" si="8"/>
        <v>67.23</v>
      </c>
      <c r="BX6" s="21">
        <f t="shared" si="8"/>
        <v>61.82</v>
      </c>
      <c r="BY6" s="21">
        <f t="shared" si="8"/>
        <v>61.15</v>
      </c>
      <c r="BZ6" s="21">
        <f t="shared" si="8"/>
        <v>58.41</v>
      </c>
      <c r="CA6" s="20" t="str">
        <f>IF(CA7="","",IF(CA7="-","【-】","【"&amp;SUBSTITUTE(TEXT(CA7,"#,##0.00"),"-","△")&amp;"】"))</f>
        <v>【54.51】</v>
      </c>
      <c r="CB6" s="21">
        <f>IF(CB7="",NA(),CB7)</f>
        <v>213.13</v>
      </c>
      <c r="CC6" s="21">
        <f t="shared" ref="CC6:CK6" si="9">IF(CC7="",NA(),CC7)</f>
        <v>216.88</v>
      </c>
      <c r="CD6" s="21">
        <f t="shared" si="9"/>
        <v>254.26</v>
      </c>
      <c r="CE6" s="21">
        <f t="shared" si="9"/>
        <v>268</v>
      </c>
      <c r="CF6" s="21">
        <f t="shared" si="9"/>
        <v>262.25</v>
      </c>
      <c r="CG6" s="21">
        <f t="shared" si="9"/>
        <v>222.41</v>
      </c>
      <c r="CH6" s="21">
        <f t="shared" si="9"/>
        <v>228.21</v>
      </c>
      <c r="CI6" s="21">
        <f t="shared" si="9"/>
        <v>246.9</v>
      </c>
      <c r="CJ6" s="21">
        <f t="shared" si="9"/>
        <v>250.43</v>
      </c>
      <c r="CK6" s="21">
        <f t="shared" si="9"/>
        <v>267.33999999999997</v>
      </c>
      <c r="CL6" s="20" t="str">
        <f>IF(CL7="","",IF(CL7="-","【-】","【"&amp;SUBSTITUTE(TEXT(CL7,"#,##0.00"),"-","△")&amp;"】"))</f>
        <v>【286.33】</v>
      </c>
      <c r="CM6" s="21">
        <f>IF(CM7="",NA(),CM7)</f>
        <v>54.29</v>
      </c>
      <c r="CN6" s="21">
        <f t="shared" ref="CN6:CV6" si="10">IF(CN7="",NA(),CN7)</f>
        <v>52.56</v>
      </c>
      <c r="CO6" s="21">
        <f t="shared" si="10"/>
        <v>50.95</v>
      </c>
      <c r="CP6" s="21">
        <f t="shared" si="10"/>
        <v>50.37</v>
      </c>
      <c r="CQ6" s="21">
        <f t="shared" si="10"/>
        <v>50.2</v>
      </c>
      <c r="CR6" s="21">
        <f t="shared" si="10"/>
        <v>55.26</v>
      </c>
      <c r="CS6" s="21">
        <f t="shared" si="10"/>
        <v>54.54</v>
      </c>
      <c r="CT6" s="21">
        <f t="shared" si="10"/>
        <v>52.9</v>
      </c>
      <c r="CU6" s="21">
        <f t="shared" si="10"/>
        <v>52.63</v>
      </c>
      <c r="CV6" s="21">
        <f t="shared" si="10"/>
        <v>52.34</v>
      </c>
      <c r="CW6" s="20" t="str">
        <f>IF(CW7="","",IF(CW7="-","【-】","【"&amp;SUBSTITUTE(TEXT(CW7,"#,##0.00"),"-","△")&amp;"】"))</f>
        <v>【49.92】</v>
      </c>
      <c r="CX6" s="21">
        <f>IF(CX7="",NA(),CX7)</f>
        <v>97.44</v>
      </c>
      <c r="CY6" s="21">
        <f t="shared" ref="CY6:DG6" si="11">IF(CY7="",NA(),CY7)</f>
        <v>97.46</v>
      </c>
      <c r="CZ6" s="21">
        <f t="shared" si="11"/>
        <v>97.54</v>
      </c>
      <c r="DA6" s="21">
        <f t="shared" si="11"/>
        <v>97.93</v>
      </c>
      <c r="DB6" s="21">
        <f t="shared" si="11"/>
        <v>98.01</v>
      </c>
      <c r="DC6" s="21">
        <f t="shared" si="11"/>
        <v>90.52</v>
      </c>
      <c r="DD6" s="21">
        <f t="shared" si="11"/>
        <v>90.3</v>
      </c>
      <c r="DE6" s="21">
        <f t="shared" si="11"/>
        <v>90.3</v>
      </c>
      <c r="DF6" s="21">
        <f t="shared" si="11"/>
        <v>90.32</v>
      </c>
      <c r="DG6" s="21">
        <f t="shared" si="11"/>
        <v>90.05</v>
      </c>
      <c r="DH6" s="20" t="str">
        <f>IF(DH7="","",IF(DH7="-","【-】","【"&amp;SUBSTITUTE(TEXT(DH7,"#,##0.00"),"-","△")&amp;"】"))</f>
        <v>【87.80】</v>
      </c>
      <c r="DI6" s="21">
        <f>IF(DI7="",NA(),DI7)</f>
        <v>28.33</v>
      </c>
      <c r="DJ6" s="21">
        <f t="shared" ref="DJ6:DR6" si="12">IF(DJ7="",NA(),DJ7)</f>
        <v>30.53</v>
      </c>
      <c r="DK6" s="21">
        <f t="shared" si="12"/>
        <v>32.520000000000003</v>
      </c>
      <c r="DL6" s="21">
        <f t="shared" si="12"/>
        <v>34.39</v>
      </c>
      <c r="DM6" s="21">
        <f t="shared" si="12"/>
        <v>36.22</v>
      </c>
      <c r="DN6" s="21">
        <f t="shared" si="12"/>
        <v>24.8</v>
      </c>
      <c r="DO6" s="21">
        <f t="shared" si="12"/>
        <v>28.12</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0.02</v>
      </c>
      <c r="EK6" s="21">
        <f t="shared" si="14"/>
        <v>0.01</v>
      </c>
      <c r="EL6" s="21">
        <f t="shared" si="14"/>
        <v>0.01</v>
      </c>
      <c r="EM6" s="21">
        <f t="shared" si="14"/>
        <v>0.02</v>
      </c>
      <c r="EN6" s="21">
        <f t="shared" si="14"/>
        <v>0.02</v>
      </c>
      <c r="EO6" s="20" t="str">
        <f>IF(EO7="","",IF(EO7="-","【-】","【"&amp;SUBSTITUTE(TEXT(EO7,"#,##0.00"),"-","△")&amp;"】"))</f>
        <v>【0.02】</v>
      </c>
    </row>
    <row r="7" spans="1:148" s="22" customFormat="1" x14ac:dyDescent="0.2">
      <c r="A7" s="14"/>
      <c r="B7" s="23">
        <v>2024</v>
      </c>
      <c r="C7" s="23">
        <v>152081</v>
      </c>
      <c r="D7" s="23">
        <v>46</v>
      </c>
      <c r="E7" s="23">
        <v>17</v>
      </c>
      <c r="F7" s="23">
        <v>5</v>
      </c>
      <c r="G7" s="23">
        <v>0</v>
      </c>
      <c r="H7" s="23" t="s">
        <v>96</v>
      </c>
      <c r="I7" s="23" t="s">
        <v>97</v>
      </c>
      <c r="J7" s="23" t="s">
        <v>98</v>
      </c>
      <c r="K7" s="23" t="s">
        <v>99</v>
      </c>
      <c r="L7" s="23" t="s">
        <v>100</v>
      </c>
      <c r="M7" s="23" t="s">
        <v>101</v>
      </c>
      <c r="N7" s="24" t="s">
        <v>102</v>
      </c>
      <c r="O7" s="24">
        <v>76.33</v>
      </c>
      <c r="P7" s="24">
        <v>9.6</v>
      </c>
      <c r="Q7" s="24">
        <v>88.12</v>
      </c>
      <c r="R7" s="24">
        <v>3300</v>
      </c>
      <c r="S7" s="24">
        <v>32602</v>
      </c>
      <c r="T7" s="24">
        <v>155.19</v>
      </c>
      <c r="U7" s="24">
        <v>210.08</v>
      </c>
      <c r="V7" s="24">
        <v>3164</v>
      </c>
      <c r="W7" s="24">
        <v>2.76</v>
      </c>
      <c r="X7" s="24">
        <v>1146.3800000000001</v>
      </c>
      <c r="Y7" s="24">
        <v>118.52</v>
      </c>
      <c r="Z7" s="24">
        <v>130.25</v>
      </c>
      <c r="AA7" s="24">
        <v>127.29</v>
      </c>
      <c r="AB7" s="24">
        <v>141.05000000000001</v>
      </c>
      <c r="AC7" s="24">
        <v>140.16</v>
      </c>
      <c r="AD7" s="24">
        <v>103.09</v>
      </c>
      <c r="AE7" s="24">
        <v>102.11</v>
      </c>
      <c r="AF7" s="24">
        <v>101.91</v>
      </c>
      <c r="AG7" s="24">
        <v>103.07</v>
      </c>
      <c r="AH7" s="24">
        <v>103.04</v>
      </c>
      <c r="AI7" s="24">
        <v>104.3</v>
      </c>
      <c r="AJ7" s="24">
        <v>0</v>
      </c>
      <c r="AK7" s="24">
        <v>0</v>
      </c>
      <c r="AL7" s="24">
        <v>0</v>
      </c>
      <c r="AM7" s="24">
        <v>0</v>
      </c>
      <c r="AN7" s="24">
        <v>0</v>
      </c>
      <c r="AO7" s="24">
        <v>101.24</v>
      </c>
      <c r="AP7" s="24">
        <v>124.9</v>
      </c>
      <c r="AQ7" s="24">
        <v>124.8</v>
      </c>
      <c r="AR7" s="24">
        <v>120.64</v>
      </c>
      <c r="AS7" s="24">
        <v>100.31</v>
      </c>
      <c r="AT7" s="24">
        <v>102.74</v>
      </c>
      <c r="AU7" s="24">
        <v>198.77</v>
      </c>
      <c r="AV7" s="24">
        <v>202.03</v>
      </c>
      <c r="AW7" s="24">
        <v>194.49</v>
      </c>
      <c r="AX7" s="24">
        <v>214.35</v>
      </c>
      <c r="AY7" s="24">
        <v>267.57</v>
      </c>
      <c r="AZ7" s="24">
        <v>37.24</v>
      </c>
      <c r="BA7" s="24">
        <v>33.58</v>
      </c>
      <c r="BB7" s="24">
        <v>35.42</v>
      </c>
      <c r="BC7" s="24">
        <v>39.82</v>
      </c>
      <c r="BD7" s="24">
        <v>41.03</v>
      </c>
      <c r="BE7" s="24">
        <v>47.19</v>
      </c>
      <c r="BF7" s="24">
        <v>108.45</v>
      </c>
      <c r="BG7" s="24">
        <v>102.56</v>
      </c>
      <c r="BH7" s="24">
        <v>90.18</v>
      </c>
      <c r="BI7" s="24">
        <v>26.82</v>
      </c>
      <c r="BJ7" s="24">
        <v>1.94</v>
      </c>
      <c r="BK7" s="24">
        <v>783.8</v>
      </c>
      <c r="BL7" s="24">
        <v>778.81</v>
      </c>
      <c r="BM7" s="24">
        <v>718.49</v>
      </c>
      <c r="BN7" s="24">
        <v>743.31</v>
      </c>
      <c r="BO7" s="24">
        <v>796.8</v>
      </c>
      <c r="BP7" s="24">
        <v>798.1</v>
      </c>
      <c r="BQ7" s="24">
        <v>74.099999999999994</v>
      </c>
      <c r="BR7" s="24">
        <v>72.81</v>
      </c>
      <c r="BS7" s="24">
        <v>62.49</v>
      </c>
      <c r="BT7" s="24">
        <v>59.45</v>
      </c>
      <c r="BU7" s="24">
        <v>61.11</v>
      </c>
      <c r="BV7" s="24">
        <v>68.11</v>
      </c>
      <c r="BW7" s="24">
        <v>67.23</v>
      </c>
      <c r="BX7" s="24">
        <v>61.82</v>
      </c>
      <c r="BY7" s="24">
        <v>61.15</v>
      </c>
      <c r="BZ7" s="24">
        <v>58.41</v>
      </c>
      <c r="CA7" s="24">
        <v>54.51</v>
      </c>
      <c r="CB7" s="24">
        <v>213.13</v>
      </c>
      <c r="CC7" s="24">
        <v>216.88</v>
      </c>
      <c r="CD7" s="24">
        <v>254.26</v>
      </c>
      <c r="CE7" s="24">
        <v>268</v>
      </c>
      <c r="CF7" s="24">
        <v>262.25</v>
      </c>
      <c r="CG7" s="24">
        <v>222.41</v>
      </c>
      <c r="CH7" s="24">
        <v>228.21</v>
      </c>
      <c r="CI7" s="24">
        <v>246.9</v>
      </c>
      <c r="CJ7" s="24">
        <v>250.43</v>
      </c>
      <c r="CK7" s="24">
        <v>267.33999999999997</v>
      </c>
      <c r="CL7" s="24">
        <v>286.33</v>
      </c>
      <c r="CM7" s="24">
        <v>54.29</v>
      </c>
      <c r="CN7" s="24">
        <v>52.56</v>
      </c>
      <c r="CO7" s="24">
        <v>50.95</v>
      </c>
      <c r="CP7" s="24">
        <v>50.37</v>
      </c>
      <c r="CQ7" s="24">
        <v>50.2</v>
      </c>
      <c r="CR7" s="24">
        <v>55.26</v>
      </c>
      <c r="CS7" s="24">
        <v>54.54</v>
      </c>
      <c r="CT7" s="24">
        <v>52.9</v>
      </c>
      <c r="CU7" s="24">
        <v>52.63</v>
      </c>
      <c r="CV7" s="24">
        <v>52.34</v>
      </c>
      <c r="CW7" s="24">
        <v>49.92</v>
      </c>
      <c r="CX7" s="24">
        <v>97.44</v>
      </c>
      <c r="CY7" s="24">
        <v>97.46</v>
      </c>
      <c r="CZ7" s="24">
        <v>97.54</v>
      </c>
      <c r="DA7" s="24">
        <v>97.93</v>
      </c>
      <c r="DB7" s="24">
        <v>98.01</v>
      </c>
      <c r="DC7" s="24">
        <v>90.52</v>
      </c>
      <c r="DD7" s="24">
        <v>90.3</v>
      </c>
      <c r="DE7" s="24">
        <v>90.3</v>
      </c>
      <c r="DF7" s="24">
        <v>90.32</v>
      </c>
      <c r="DG7" s="24">
        <v>90.05</v>
      </c>
      <c r="DH7" s="24">
        <v>87.8</v>
      </c>
      <c r="DI7" s="24">
        <v>28.33</v>
      </c>
      <c r="DJ7" s="24">
        <v>30.53</v>
      </c>
      <c r="DK7" s="24">
        <v>32.520000000000003</v>
      </c>
      <c r="DL7" s="24">
        <v>34.39</v>
      </c>
      <c r="DM7" s="24">
        <v>36.22</v>
      </c>
      <c r="DN7" s="24">
        <v>24.8</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0.02</v>
      </c>
      <c r="EK7" s="24">
        <v>0.01</v>
      </c>
      <c r="EL7" s="24">
        <v>0.01</v>
      </c>
      <c r="EM7" s="24">
        <v>0.02</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gasu18</cp:lastModifiedBy>
  <dcterms:modified xsi:type="dcterms:W3CDTF">2026-02-19T04:03:56Z</dcterms:modified>
</cp:coreProperties>
</file>