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92.18.5\t_data\R07\18上下水道局\02経営係\009_経営比較分析\"/>
    </mc:Choice>
  </mc:AlternateContent>
  <xr:revisionPtr revIDLastSave="0" documentId="13_ncr:1_{DA327852-E797-4E31-9226-26EC9AA7C7DA}" xr6:coauthVersionLast="36" xr6:coauthVersionMax="36" xr10:uidLastSave="{00000000-0000-0000-0000-000000000000}"/>
  <workbookProtection workbookAlgorithmName="SHA-512" workbookHashValue="aRh8+4QesiuQR3BjKL63KW5WZP1leHvTfREDK+yq4mkD7WFTO3lL5p1omXT05/VY0KIEAHE9PbOl71rcY9CCvQ==" workbookSaltValue="dL0DuGUk5qj2Yys9mRW3R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P6" i="5"/>
  <c r="P10" i="4" s="1"/>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F85" i="4"/>
  <c r="E85" i="4"/>
  <c r="AL10" i="4"/>
  <c r="W10" i="4"/>
  <c r="BB8" i="4"/>
  <c r="AT8" i="4"/>
  <c r="W8" i="4"/>
  <c r="P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<sst xmlns="http://schemas.openxmlformats.org/spreadsheetml/2006/main" count="228" uniqueCount="115">
  <si>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</si>
  <si>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</si>
  <si>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</si>
  <si>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</si>
  <si>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</si>
  <si>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</si>
  <si>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</si>
  <si>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</si>
  <si>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</si>
  <si>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</si>
  <si>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</si>
  <si>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</si>
  <si>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</si>
  <si>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</si>
  <si>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</si>
  <si>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</si>
  <si>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</si>
  <si>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</si>
  <si>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</si>
  <si>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</si>
  <si>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</si>
  <si>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</si>
  <si>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</si>
  <si>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</si>
  <si>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</si>
  <si>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</si>
  <si>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</si>
  <si>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</si>
  <si>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</si>
  <si>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</si>
  <si>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</si>
  <si>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</si>
  <si>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</si>
  <si>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</si>
  <si>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</si>
  <si>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</si>
  <si>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</si>
  <si>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</si>
  <si>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</si>
  <si>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</si>
  <si>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</si>
  <si>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</si>
  <si>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</si>
  <si>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</si>
  <si>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</si>
  <si>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</si>
  <si>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</si>
  <si>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</si>
  <si>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</si>
  <si>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</si>
  <si>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</si>
  <si>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</si>
  <si>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</si>
  <si>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</si>
  <si>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</si>
  <si>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</si>
  <si>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</si>
  <si>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</si>
  <si>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</si>
  <si>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</si>
  <si>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</si>
  <si>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</si>
  <si>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</si>
  <si>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</si>
  <si>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</si>
  <si>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</si>
  <si>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</si>
  <si>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</si>
  <si>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</si>
  <si>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</si>
  <si>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</si>
  <si>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</si>
  <si>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</si>
  <si>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</si>
  <si>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</si>
  <si>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</si>
  <si>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</si>
  <si>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</si>
  <si>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</si>
  <si>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</si>
  <si>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</si>
  <si>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</si>
  <si>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</si>
  <si>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</si>
  <si>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</si>
  <si>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</si>
  <si>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</si>
  <si>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</si>
  <si>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</si>
  <si>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</si>
  <si>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</si>
  <si>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</si>
  <si>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</si>
  <si>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十日町市</t>
  </si>
  <si>
    <t>法適用</t>
  </si>
  <si>
    <t>水道事業</t>
  </si>
  <si>
    <t>簡易水道事業</t>
  </si>
  <si>
    <t>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</si>
  <si>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</si>
  <si>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</si>
  <si>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</si>
  <si>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</si>
  <si>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</si>
  <si>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</si>
  <si>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</si>
  <si>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</si>
  <si>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</si>
  <si>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</si>
  <si>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</si>
  <si>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</si>
  <si>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</si>
  <si>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</si>
  <si>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当市の簡易水道施設は山間部・過疎地域の給水を担うことから、人口減少が著しく、基幹収入である給水収益の漸減が見込まれ、今後さらに厳しい経営状況となることが想定されます。
　また、令和２年度より簡易水道事業を法適化したことから、より正確な経営状況の把握が可能となりました。
　安全・安心な水道水を安定して供給できるよう、水道料金の改定の実施と合わせて、継続的に経営状況の把握、分析を行いながら、令和２年度策定の更新計画に基づいて、効率的な投資に努めていきます。</t>
    <rPh sb="1" eb="3">
      <t>トウシ</t>
    </rPh>
    <rPh sb="4" eb="8">
      <t>カンイスイドウ</t>
    </rPh>
    <rPh sb="8" eb="10">
      <t>シセツ</t>
    </rPh>
    <rPh sb="11" eb="14">
      <t>サンカンブ</t>
    </rPh>
    <rPh sb="15" eb="17">
      <t>カソ</t>
    </rPh>
    <rPh sb="17" eb="19">
      <t>チイキ</t>
    </rPh>
    <rPh sb="20" eb="22">
      <t>キュウスイ</t>
    </rPh>
    <rPh sb="23" eb="24">
      <t>ニナ</t>
    </rPh>
    <rPh sb="30" eb="32">
      <t>ジンコウ</t>
    </rPh>
    <rPh sb="32" eb="34">
      <t>ゲンショウ</t>
    </rPh>
    <rPh sb="35" eb="36">
      <t>イチジル</t>
    </rPh>
    <phoneticPr fontId="4"/>
  </si>
  <si>
    <r>
      <t>　『①経常収支比率』は、一般会計からの繰入金等による収益の減少はあるものの、水道料金増額改定の効果により、前年度比0.70ポイント増の107.98％となり、全国平均を上回っています。
　また、『⑤料金回収率』は、前年度比</t>
    </r>
    <r>
      <rPr>
        <sz val="11"/>
        <color rgb="FFFF0000"/>
        <rFont val="ＭＳ ゴシック"/>
        <family val="3"/>
        <charset val="128"/>
      </rPr>
      <t>5.29</t>
    </r>
    <r>
      <rPr>
        <sz val="11"/>
        <rFont val="ＭＳ ゴシック"/>
        <family val="3"/>
        <charset val="128"/>
      </rPr>
      <t xml:space="preserve">ポイント増の78.00％となり、全国平均を上回っています。
　『④企業債残高対給水収益比率』は改善傾向にあるものの、高い水準であり、投資規模の適切性を継続して検討する必要があると考えられます。
　施設の維持管理にかかる費用は、地形的に施設統合等効率化が難しいことから現在と同額または増加が見込まれており、今後はさらに厳しい経営状況となることが想定されます。
</t>
    </r>
    <rPh sb="29" eb="31">
      <t>ゲンショウ</t>
    </rPh>
    <rPh sb="38" eb="40">
      <t>スイドウ</t>
    </rPh>
    <rPh sb="40" eb="42">
      <t>リョウキン</t>
    </rPh>
    <rPh sb="42" eb="44">
      <t>ゾウガク</t>
    </rPh>
    <rPh sb="44" eb="46">
      <t>カイテイ</t>
    </rPh>
    <rPh sb="47" eb="49">
      <t>コウカ</t>
    </rPh>
    <rPh sb="65" eb="66">
      <t>ゾウ</t>
    </rPh>
    <rPh sb="78" eb="80">
      <t>ゼンコク</t>
    </rPh>
    <rPh sb="80" eb="82">
      <t>ヘイキン</t>
    </rPh>
    <rPh sb="83" eb="84">
      <t>ウエ</t>
    </rPh>
    <rPh sb="130" eb="132">
      <t>ゼンコク</t>
    </rPh>
    <rPh sb="132" eb="134">
      <t>ヘイキン</t>
    </rPh>
    <rPh sb="135" eb="136">
      <t>ウエ</t>
    </rPh>
    <rPh sb="161" eb="163">
      <t>カイゼン</t>
    </rPh>
    <rPh sb="163" eb="165">
      <t>ケイコウ</t>
    </rPh>
    <rPh sb="172" eb="173">
      <t>タカ</t>
    </rPh>
    <rPh sb="174" eb="176">
      <t>スイジュン</t>
    </rPh>
    <rPh sb="180" eb="182">
      <t>トウシ</t>
    </rPh>
    <rPh sb="182" eb="184">
      <t>キボ</t>
    </rPh>
    <rPh sb="185" eb="188">
      <t>テキセツセイ</t>
    </rPh>
    <rPh sb="189" eb="191">
      <t>ケイゾク</t>
    </rPh>
    <rPh sb="193" eb="195">
      <t>ケントウ</t>
    </rPh>
    <rPh sb="197" eb="199">
      <t>ヒツヨウ</t>
    </rPh>
    <rPh sb="276" eb="278">
      <t>ケイエイ</t>
    </rPh>
    <phoneticPr fontId="4"/>
  </si>
  <si>
    <t>　有形固定資産減価償却率および管路更新率は類似団体との比較では良好な水準に見えますが、耐用年数を考慮すると十分ではありません。
　今後も継続的に老朽化に対応する投資を行うとともに、優先順位を付けた効果的効率的な管路更新が求められます。</t>
    <rPh sb="1" eb="7">
      <t>ユウケイコテイシサン</t>
    </rPh>
    <rPh sb="7" eb="9">
      <t>ゲンカ</t>
    </rPh>
    <rPh sb="9" eb="11">
      <t>ショウキャク</t>
    </rPh>
    <rPh sb="11" eb="12">
      <t>リツ</t>
    </rPh>
    <rPh sb="21" eb="23">
      <t>ルイジ</t>
    </rPh>
    <rPh sb="23" eb="25">
      <t>ダンタイ</t>
    </rPh>
    <rPh sb="27" eb="29">
      <t>ヒカク</t>
    </rPh>
    <rPh sb="31" eb="33">
      <t>リョウコウ</t>
    </rPh>
    <rPh sb="34" eb="36">
      <t>スイジュン</t>
    </rPh>
    <rPh sb="37" eb="38">
      <t>ミ</t>
    </rPh>
    <rPh sb="43" eb="47">
      <t>タイヨウネンスウ</t>
    </rPh>
    <rPh sb="48" eb="50">
      <t>コウリョ</t>
    </rPh>
    <rPh sb="53" eb="55">
      <t>ジュウブン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</si>
</sst>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0.15</c:v>
                </c:pt>
                <c:pt idx="1">
                  <c:v>0.64</c:v>
                </c:pt>
                <c:pt idx="2">
                  <c:v>0.66</c:v>
                </c:pt>
                <c:pt idx="3">
                  <c:v>0.18</c:v>
                </c:pt>
                <c:pt idx="4">
                  <c:v>0.3</c:v>
                </c:pt>
              </c:numCache>
            </c:numRef>
          </c:val>
          <c:extLst>
            <c:ext xmlns:c16="http://schemas.microsoft.com/office/drawing/2014/chart" uri="{C3380CC4-5D6E-409C-BE32-E72D297353CC}">
              <c16:uniqueId val="{00000000-D91E-42F3-AD8C-07DDCD426F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0.19</c:v>
                </c:pt>
                <c:pt idx="1">
                  <c:v>0.4</c:v>
                </c:pt>
                <c:pt idx="2">
                  <c:v>0.38</c:v>
                </c:pt>
                <c:pt idx="3">
                  <c:v>0.15</c:v>
                </c:pt>
                <c:pt idx="4">
                  <c:v>0.13</c:v>
                </c:pt>
              </c:numCache>
            </c:numRef>
          </c:val>
          <c:smooth val="0"/>
          <c:extLst>
            <c:ext xmlns:c16="http://schemas.microsoft.com/office/drawing/2014/chart" uri="{C3380CC4-5D6E-409C-BE32-E72D297353CC}">
              <c16:uniqueId val="{00000001-D91E-42F3-AD8C-07DDCD426F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52.82</c:v>
                </c:pt>
                <c:pt idx="1">
                  <c:v>53.59</c:v>
                </c:pt>
                <c:pt idx="2">
                  <c:v>53.09</c:v>
                </c:pt>
                <c:pt idx="3">
                  <c:v>52.17</c:v>
                </c:pt>
                <c:pt idx="4">
                  <c:v>53.23</c:v>
                </c:pt>
              </c:numCache>
            </c:numRef>
          </c:val>
          <c:extLst>
            <c:ext xmlns:c16="http://schemas.microsoft.com/office/drawing/2014/chart" uri="{C3380CC4-5D6E-409C-BE32-E72D297353CC}">
              <c16:uniqueId val="{00000000-5CEF-4AE8-B371-E280A1564C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50.47</c:v>
                </c:pt>
                <c:pt idx="1">
                  <c:v>55.94</c:v>
                </c:pt>
                <c:pt idx="2">
                  <c:v>57.67</c:v>
                </c:pt>
                <c:pt idx="3">
                  <c:v>54.91</c:v>
                </c:pt>
                <c:pt idx="4">
                  <c:v>57.38</c:v>
                </c:pt>
              </c:numCache>
            </c:numRef>
          </c:val>
          <c:smooth val="0"/>
          <c:extLst>
            <c:ext xmlns:c16="http://schemas.microsoft.com/office/drawing/2014/chart" uri="{C3380CC4-5D6E-409C-BE32-E72D297353CC}">
              <c16:uniqueId val="{00000001-5CEF-4AE8-B371-E280A1564C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84.75</c:v>
                </c:pt>
                <c:pt idx="1">
                  <c:v>83.41</c:v>
                </c:pt>
                <c:pt idx="2">
                  <c:v>82.24</c:v>
                </c:pt>
                <c:pt idx="3">
                  <c:v>82.08</c:v>
                </c:pt>
                <c:pt idx="4">
                  <c:v>78.56</c:v>
                </c:pt>
              </c:numCache>
            </c:numRef>
          </c:val>
          <c:extLst>
            <c:ext xmlns:c16="http://schemas.microsoft.com/office/drawing/2014/chart" uri="{C3380CC4-5D6E-409C-BE32-E72D297353CC}">
              <c16:uniqueId val="{00000000-0533-4090-9A77-1ADD039D625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75.38</c:v>
                </c:pt>
                <c:pt idx="1">
                  <c:v>77.709999999999994</c:v>
                </c:pt>
                <c:pt idx="2">
                  <c:v>73.67</c:v>
                </c:pt>
                <c:pt idx="3">
                  <c:v>72.599999999999994</c:v>
                </c:pt>
                <c:pt idx="4">
                  <c:v>73.58</c:v>
                </c:pt>
              </c:numCache>
            </c:numRef>
          </c:val>
          <c:smooth val="0"/>
          <c:extLst>
            <c:ext xmlns:c16="http://schemas.microsoft.com/office/drawing/2014/chart" uri="{C3380CC4-5D6E-409C-BE32-E72D297353CC}">
              <c16:uniqueId val="{00000001-0533-4090-9A77-1ADD039D625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81.790000000000006</c:v>
                </c:pt>
                <c:pt idx="1">
                  <c:v>123.59</c:v>
                </c:pt>
                <c:pt idx="2">
                  <c:v>106.6</c:v>
                </c:pt>
                <c:pt idx="3">
                  <c:v>107.28</c:v>
                </c:pt>
                <c:pt idx="4">
                  <c:v>107.98</c:v>
                </c:pt>
              </c:numCache>
            </c:numRef>
          </c:val>
          <c:extLst>
            <c:ext xmlns:c16="http://schemas.microsoft.com/office/drawing/2014/chart" uri="{C3380CC4-5D6E-409C-BE32-E72D297353CC}">
              <c16:uniqueId val="{00000000-1C53-47DB-941D-1E7D3B215E7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98</c:v>
                </c:pt>
                <c:pt idx="1">
                  <c:v>115.45</c:v>
                </c:pt>
                <c:pt idx="2">
                  <c:v>110.35</c:v>
                </c:pt>
                <c:pt idx="3">
                  <c:v>112.84</c:v>
                </c:pt>
                <c:pt idx="4">
                  <c:v>107.13</c:v>
                </c:pt>
              </c:numCache>
            </c:numRef>
          </c:val>
          <c:smooth val="0"/>
          <c:extLst>
            <c:ext xmlns:c16="http://schemas.microsoft.com/office/drawing/2014/chart" uri="{C3380CC4-5D6E-409C-BE32-E72D297353CC}">
              <c16:uniqueId val="{00000001-1C53-47DB-941D-1E7D3B215E7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c:v>
                </c:pt>
                <c:pt idx="1">
                  <c:v>9.81</c:v>
                </c:pt>
                <c:pt idx="2">
                  <c:v>13.33</c:v>
                </c:pt>
                <c:pt idx="3">
                  <c:v>17.02</c:v>
                </c:pt>
                <c:pt idx="4">
                  <c:v>20.55</c:v>
                </c:pt>
              </c:numCache>
            </c:numRef>
          </c:val>
          <c:extLst>
            <c:ext xmlns:c16="http://schemas.microsoft.com/office/drawing/2014/chart" uri="{C3380CC4-5D6E-409C-BE32-E72D297353CC}">
              <c16:uniqueId val="{00000000-EB25-4E13-8F07-3435589BA31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12.02</c:v>
                </c:pt>
                <c:pt idx="1">
                  <c:v>15.31</c:v>
                </c:pt>
                <c:pt idx="2">
                  <c:v>18.82</c:v>
                </c:pt>
                <c:pt idx="3">
                  <c:v>22.5</c:v>
                </c:pt>
                <c:pt idx="4">
                  <c:v>37.89</c:v>
                </c:pt>
              </c:numCache>
            </c:numRef>
          </c:val>
          <c:smooth val="0"/>
          <c:extLst>
            <c:ext xmlns:c16="http://schemas.microsoft.com/office/drawing/2014/chart" uri="{C3380CC4-5D6E-409C-BE32-E72D297353CC}">
              <c16:uniqueId val="{00000001-EB25-4E13-8F07-3435589BA31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14.28</c:v>
                </c:pt>
                <c:pt idx="1">
                  <c:v>16.03</c:v>
                </c:pt>
                <c:pt idx="2">
                  <c:v>15.83</c:v>
                </c:pt>
                <c:pt idx="3">
                  <c:v>14.04</c:v>
                </c:pt>
                <c:pt idx="4">
                  <c:v>14.59</c:v>
                </c:pt>
              </c:numCache>
            </c:numRef>
          </c:val>
          <c:extLst>
            <c:ext xmlns:c16="http://schemas.microsoft.com/office/drawing/2014/chart" uri="{C3380CC4-5D6E-409C-BE32-E72D297353CC}">
              <c16:uniqueId val="{00000000-7B0B-4BCD-8842-5036F35797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12.11</c:v>
                </c:pt>
                <c:pt idx="1">
                  <c:v>10.57</c:v>
                </c:pt>
                <c:pt idx="2">
                  <c:v>10.6</c:v>
                </c:pt>
                <c:pt idx="3">
                  <c:v>10.35</c:v>
                </c:pt>
                <c:pt idx="4">
                  <c:v>17.37</c:v>
                </c:pt>
              </c:numCache>
            </c:numRef>
          </c:val>
          <c:smooth val="0"/>
          <c:extLst>
            <c:ext xmlns:c16="http://schemas.microsoft.com/office/drawing/2014/chart" uri="{C3380CC4-5D6E-409C-BE32-E72D297353CC}">
              <c16:uniqueId val="{00000001-7B0B-4BCD-8842-5036F35797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54.37</c:v>
                </c:pt>
                <c:pt idx="1">
                  <c:v>0</c:v>
                </c:pt>
                <c:pt idx="2">
                  <c:v>0</c:v>
                </c:pt>
                <c:pt idx="3">
                  <c:v>0</c:v>
                </c:pt>
                <c:pt idx="4">
                  <c:v>0</c:v>
                </c:pt>
              </c:numCache>
            </c:numRef>
          </c:val>
          <c:extLst>
            <c:ext xmlns:c16="http://schemas.microsoft.com/office/drawing/2014/chart" uri="{C3380CC4-5D6E-409C-BE32-E72D297353CC}">
              <c16:uniqueId val="{00000000-2A27-4E63-8A3D-33FD29BC57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17.54</c:v>
                </c:pt>
                <c:pt idx="1">
                  <c:v>0</c:v>
                </c:pt>
                <c:pt idx="2">
                  <c:v>0</c:v>
                </c:pt>
                <c:pt idx="3">
                  <c:v>0</c:v>
                </c:pt>
                <c:pt idx="4" formatCode="#,##0.00;&quot;△&quot;#,##0.00;&quot;-&quot;">
                  <c:v>26.94</c:v>
                </c:pt>
              </c:numCache>
            </c:numRef>
          </c:val>
          <c:smooth val="0"/>
          <c:extLst>
            <c:ext xmlns:c16="http://schemas.microsoft.com/office/drawing/2014/chart" uri="{C3380CC4-5D6E-409C-BE32-E72D297353CC}">
              <c16:uniqueId val="{00000001-2A27-4E63-8A3D-33FD29BC57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38.54</c:v>
                </c:pt>
                <c:pt idx="1">
                  <c:v>122.64</c:v>
                </c:pt>
                <c:pt idx="2">
                  <c:v>162.41999999999999</c:v>
                </c:pt>
                <c:pt idx="3">
                  <c:v>186.62</c:v>
                </c:pt>
                <c:pt idx="4">
                  <c:v>220.33</c:v>
                </c:pt>
              </c:numCache>
            </c:numRef>
          </c:val>
          <c:extLst>
            <c:ext xmlns:c16="http://schemas.microsoft.com/office/drawing/2014/chart" uri="{C3380CC4-5D6E-409C-BE32-E72D297353CC}">
              <c16:uniqueId val="{00000000-BCA9-4689-9C7B-CD8DEE199BD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59.66</c:v>
                </c:pt>
                <c:pt idx="1">
                  <c:v>91.3</c:v>
                </c:pt>
                <c:pt idx="2">
                  <c:v>111.42</c:v>
                </c:pt>
                <c:pt idx="3">
                  <c:v>125.46</c:v>
                </c:pt>
                <c:pt idx="4">
                  <c:v>143.29</c:v>
                </c:pt>
              </c:numCache>
            </c:numRef>
          </c:val>
          <c:smooth val="0"/>
          <c:extLst>
            <c:ext xmlns:c16="http://schemas.microsoft.com/office/drawing/2014/chart" uri="{C3380CC4-5D6E-409C-BE32-E72D297353CC}">
              <c16:uniqueId val="{00000001-BCA9-4689-9C7B-CD8DEE199BD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1408.42</c:v>
                </c:pt>
                <c:pt idx="1">
                  <c:v>1263.94</c:v>
                </c:pt>
                <c:pt idx="2">
                  <c:v>1157.9100000000001</c:v>
                </c:pt>
                <c:pt idx="3">
                  <c:v>1074.17</c:v>
                </c:pt>
                <c:pt idx="4">
                  <c:v>962.62</c:v>
                </c:pt>
              </c:numCache>
            </c:numRef>
          </c:val>
          <c:extLst>
            <c:ext xmlns:c16="http://schemas.microsoft.com/office/drawing/2014/chart" uri="{C3380CC4-5D6E-409C-BE32-E72D297353CC}">
              <c16:uniqueId val="{00000000-7693-454B-936E-C1F608165FD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1388.87</c:v>
                </c:pt>
                <c:pt idx="1">
                  <c:v>1185.6600000000001</c:v>
                </c:pt>
                <c:pt idx="2">
                  <c:v>1175.42</c:v>
                </c:pt>
                <c:pt idx="3">
                  <c:v>1156.8499999999999</c:v>
                </c:pt>
                <c:pt idx="4">
                  <c:v>925.08</c:v>
                </c:pt>
              </c:numCache>
            </c:numRef>
          </c:val>
          <c:smooth val="0"/>
          <c:extLst>
            <c:ext xmlns:c16="http://schemas.microsoft.com/office/drawing/2014/chart" uri="{C3380CC4-5D6E-409C-BE32-E72D297353CC}">
              <c16:uniqueId val="{00000001-7693-454B-936E-C1F608165FD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51.47</c:v>
                </c:pt>
                <c:pt idx="1">
                  <c:v>60.5</c:v>
                </c:pt>
                <c:pt idx="2">
                  <c:v>67.430000000000007</c:v>
                </c:pt>
                <c:pt idx="3">
                  <c:v>72.709999999999994</c:v>
                </c:pt>
                <c:pt idx="4">
                  <c:v>78</c:v>
                </c:pt>
              </c:numCache>
            </c:numRef>
          </c:val>
          <c:extLst>
            <c:ext xmlns:c16="http://schemas.microsoft.com/office/drawing/2014/chart" uri="{C3380CC4-5D6E-409C-BE32-E72D297353CC}">
              <c16:uniqueId val="{00000000-B06D-4855-8DAE-3CB074253A7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70.2</c:v>
                </c:pt>
                <c:pt idx="1">
                  <c:v>74.27</c:v>
                </c:pt>
                <c:pt idx="2">
                  <c:v>73.13</c:v>
                </c:pt>
                <c:pt idx="3">
                  <c:v>63.05</c:v>
                </c:pt>
                <c:pt idx="4">
                  <c:v>71.88</c:v>
                </c:pt>
              </c:numCache>
            </c:numRef>
          </c:val>
          <c:smooth val="0"/>
          <c:extLst>
            <c:ext xmlns:c16="http://schemas.microsoft.com/office/drawing/2014/chart" uri="{C3380CC4-5D6E-409C-BE32-E72D297353CC}">
              <c16:uniqueId val="{00000001-B06D-4855-8DAE-3CB074253A7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332.05</c:v>
                </c:pt>
                <c:pt idx="1">
                  <c:v>309.29000000000002</c:v>
                </c:pt>
                <c:pt idx="2">
                  <c:v>307.22000000000003</c:v>
                </c:pt>
                <c:pt idx="3">
                  <c:v>307.68</c:v>
                </c:pt>
                <c:pt idx="4">
                  <c:v>314.5</c:v>
                </c:pt>
              </c:numCache>
            </c:numRef>
          </c:val>
          <c:extLst>
            <c:ext xmlns:c16="http://schemas.microsoft.com/office/drawing/2014/chart" uri="{C3380CC4-5D6E-409C-BE32-E72D297353CC}">
              <c16:uniqueId val="{00000000-FA80-4D90-98EE-33A7CD9438C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262.27</c:v>
                </c:pt>
                <c:pt idx="1">
                  <c:v>207.64</c:v>
                </c:pt>
                <c:pt idx="2">
                  <c:v>210.89</c:v>
                </c:pt>
                <c:pt idx="3">
                  <c:v>246.59</c:v>
                </c:pt>
                <c:pt idx="4">
                  <c:v>235.43</c:v>
                </c:pt>
              </c:numCache>
            </c:numRef>
          </c:val>
          <c:smooth val="0"/>
          <c:extLst>
            <c:ext xmlns:c16="http://schemas.microsoft.com/office/drawing/2014/chart" uri="{C3380CC4-5D6E-409C-BE32-E72D297353CC}">
              <c16:uniqueId val="{00000001-FA80-4D90-98EE-33A7CD9438C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37"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十日町市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C1</v>
      </c>
      <c r="X8" s="43"/>
      <c r="Y8" s="43"/>
      <c r="Z8" s="43"/>
      <c r="AA8" s="43"/>
      <c r="AB8" s="43"/>
      <c r="AC8" s="43"/>
      <c r="AD8" s="43" t="str">
        <f>データ!$M$6</f>
        <v>非設置</v>
      </c>
      <c r="AE8" s="43"/>
      <c r="AF8" s="43"/>
      <c r="AG8" s="43"/>
      <c r="AH8" s="43"/>
      <c r="AI8" s="43"/>
      <c r="AJ8" s="43"/>
      <c r="AK8" s="2"/>
      <c r="AL8" s="44">
        <f>データ!$R$6</f>
        <v>47124</v>
      </c>
      <c r="AM8" s="44"/>
      <c r="AN8" s="44"/>
      <c r="AO8" s="44"/>
      <c r="AP8" s="44"/>
      <c r="AQ8" s="44"/>
      <c r="AR8" s="44"/>
      <c r="AS8" s="44"/>
      <c r="AT8" s="45">
        <f>データ!$S$6</f>
        <v>590.39</v>
      </c>
      <c r="AU8" s="46"/>
      <c r="AV8" s="46"/>
      <c r="AW8" s="46"/>
      <c r="AX8" s="46"/>
      <c r="AY8" s="46"/>
      <c r="AZ8" s="46"/>
      <c r="BA8" s="46"/>
      <c r="BB8" s="47">
        <f>データ!$T$6</f>
        <v>79.819999999999993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60.13</v>
      </c>
      <c r="J10" s="46"/>
      <c r="K10" s="46"/>
      <c r="L10" s="46"/>
      <c r="M10" s="46"/>
      <c r="N10" s="46"/>
      <c r="O10" s="80"/>
      <c r="P10" s="47">
        <f>データ!$P$6</f>
        <v>98.84</v>
      </c>
      <c r="Q10" s="47"/>
      <c r="R10" s="47"/>
      <c r="S10" s="47"/>
      <c r="T10" s="47"/>
      <c r="U10" s="47"/>
      <c r="V10" s="47"/>
      <c r="W10" s="44">
        <f>データ!$Q$6</f>
        <v>4895</v>
      </c>
      <c r="X10" s="44"/>
      <c r="Y10" s="44"/>
      <c r="Z10" s="44"/>
      <c r="AA10" s="44"/>
      <c r="AB10" s="44"/>
      <c r="AC10" s="44"/>
      <c r="AD10" s="2"/>
      <c r="AE10" s="2"/>
      <c r="AF10" s="2"/>
      <c r="AG10" s="2"/>
      <c r="AH10" s="2"/>
      <c r="AI10" s="2"/>
      <c r="AJ10" s="2"/>
      <c r="AK10" s="2"/>
      <c r="AL10" s="44">
        <f>データ!$U$6</f>
        <v>18857</v>
      </c>
      <c r="AM10" s="44"/>
      <c r="AN10" s="44"/>
      <c r="AO10" s="44"/>
      <c r="AP10" s="44"/>
      <c r="AQ10" s="44"/>
      <c r="AR10" s="44"/>
      <c r="AS10" s="44"/>
      <c r="AT10" s="45">
        <f>データ!$V$6</f>
        <v>89.74</v>
      </c>
      <c r="AU10" s="46"/>
      <c r="AV10" s="46"/>
      <c r="AW10" s="46"/>
      <c r="AX10" s="46"/>
      <c r="AY10" s="46"/>
      <c r="AZ10" s="46"/>
      <c r="BA10" s="46"/>
      <c r="BB10" s="47">
        <f>データ!$W$6</f>
        <v>210.13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114</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q4aZ97snBszHArYbriT7Qrg4LHDng3irTkuJP5ewwtojtmLCz4w3jPsWWXi39BqAmHQ4twDmkNawedxCt+HMGg==" saltValue="AOlpB/15pTZiv6h65njuT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152102</v>
      </c>
      <c r="D6" s="20">
        <f t="shared" si="3"/>
        <v>46</v>
      </c>
      <c r="E6" s="20">
        <f t="shared" si="3"/>
        <v>1</v>
      </c>
      <c r="F6" s="20">
        <f t="shared" si="3"/>
        <v>0</v>
      </c>
      <c r="G6" s="20">
        <f t="shared" si="3"/>
        <v>5</v>
      </c>
      <c r="H6" s="20" t="str">
        <f t="shared" si="3"/>
        <v>新潟県　十日町市</v>
      </c>
      <c r="I6" s="20" t="str">
        <f t="shared" si="3"/>
        <v>法適用</v>
      </c>
      <c r="J6" s="20" t="str">
        <f t="shared" si="3"/>
        <v>水道事業</v>
      </c>
      <c r="K6" s="20" t="str">
        <f t="shared" si="3"/>
        <v>簡易水道事業</v>
      </c>
      <c r="L6" s="20" t="str">
        <f t="shared" si="3"/>
        <v>C1</v>
      </c>
      <c r="M6" s="20" t="str">
        <f t="shared" si="3"/>
        <v>非設置</v>
      </c>
      <c r="N6" s="21" t="str">
        <f t="shared" si="3"/>
        <v>-</v>
      </c>
      <c r="O6" s="21">
        <f t="shared" si="3"/>
        <v>60.13</v>
      </c>
      <c r="P6" s="21">
        <f t="shared" si="3"/>
        <v>98.84</v>
      </c>
      <c r="Q6" s="21">
        <f t="shared" si="3"/>
        <v>4895</v>
      </c>
      <c r="R6" s="21">
        <f t="shared" si="3"/>
        <v>47124</v>
      </c>
      <c r="S6" s="21">
        <f t="shared" si="3"/>
        <v>590.39</v>
      </c>
      <c r="T6" s="21">
        <f t="shared" si="3"/>
        <v>79.819999999999993</v>
      </c>
      <c r="U6" s="21">
        <f t="shared" si="3"/>
        <v>18857</v>
      </c>
      <c r="V6" s="21">
        <f t="shared" si="3"/>
        <v>89.74</v>
      </c>
      <c r="W6" s="21">
        <f t="shared" si="3"/>
        <v>210.13</v>
      </c>
      <c r="X6" s="22">
        <f>IF(X7="",NA(),X7)</f>
        <v>81.790000000000006</v>
      </c>
      <c r="Y6" s="22">
        <f t="shared" ref="Y6:AG6" si="4">IF(Y7="",NA(),Y7)</f>
        <v>123.59</v>
      </c>
      <c r="Z6" s="22">
        <f t="shared" si="4"/>
        <v>106.6</v>
      </c>
      <c r="AA6" s="22">
        <f t="shared" si="4"/>
        <v>107.28</v>
      </c>
      <c r="AB6" s="22">
        <f t="shared" si="4"/>
        <v>107.98</v>
      </c>
      <c r="AC6" s="22">
        <f t="shared" si="4"/>
        <v>98</v>
      </c>
      <c r="AD6" s="22">
        <f t="shared" si="4"/>
        <v>115.45</v>
      </c>
      <c r="AE6" s="22">
        <f t="shared" si="4"/>
        <v>110.35</v>
      </c>
      <c r="AF6" s="22">
        <f t="shared" si="4"/>
        <v>112.84</v>
      </c>
      <c r="AG6" s="22">
        <f t="shared" si="4"/>
        <v>107.13</v>
      </c>
      <c r="AH6" s="21" t="str">
        <f>IF(AH7="","",IF(AH7="-","【-】","【"&amp;SUBSTITUTE(TEXT(AH7,"#,##0.00"),"-","△")&amp;"】"))</f>
        <v>【102.02】</v>
      </c>
      <c r="AI6" s="22">
        <f>IF(AI7="",NA(),AI7)</f>
        <v>54.37</v>
      </c>
      <c r="AJ6" s="21">
        <f t="shared" ref="AJ6:AR6" si="5">IF(AJ7="",NA(),AJ7)</f>
        <v>0</v>
      </c>
      <c r="AK6" s="21">
        <f t="shared" si="5"/>
        <v>0</v>
      </c>
      <c r="AL6" s="21">
        <f t="shared" si="5"/>
        <v>0</v>
      </c>
      <c r="AM6" s="21">
        <f t="shared" si="5"/>
        <v>0</v>
      </c>
      <c r="AN6" s="22">
        <f t="shared" si="5"/>
        <v>17.54</v>
      </c>
      <c r="AO6" s="21">
        <f t="shared" si="5"/>
        <v>0</v>
      </c>
      <c r="AP6" s="21">
        <f t="shared" si="5"/>
        <v>0</v>
      </c>
      <c r="AQ6" s="21">
        <f t="shared" si="5"/>
        <v>0</v>
      </c>
      <c r="AR6" s="22">
        <f t="shared" si="5"/>
        <v>26.94</v>
      </c>
      <c r="AS6" s="21" t="str">
        <f>IF(AS7="","",IF(AS7="-","【-】","【"&amp;SUBSTITUTE(TEXT(AS7,"#,##0.00"),"-","△")&amp;"】"))</f>
        <v>【26.96】</v>
      </c>
      <c r="AT6" s="22">
        <f>IF(AT7="",NA(),AT7)</f>
        <v>38.54</v>
      </c>
      <c r="AU6" s="22">
        <f t="shared" ref="AU6:BC6" si="6">IF(AU7="",NA(),AU7)</f>
        <v>122.64</v>
      </c>
      <c r="AV6" s="22">
        <f t="shared" si="6"/>
        <v>162.41999999999999</v>
      </c>
      <c r="AW6" s="22">
        <f t="shared" si="6"/>
        <v>186.62</v>
      </c>
      <c r="AX6" s="22">
        <f t="shared" si="6"/>
        <v>220.33</v>
      </c>
      <c r="AY6" s="22">
        <f t="shared" si="6"/>
        <v>59.66</v>
      </c>
      <c r="AZ6" s="22">
        <f t="shared" si="6"/>
        <v>91.3</v>
      </c>
      <c r="BA6" s="22">
        <f t="shared" si="6"/>
        <v>111.42</v>
      </c>
      <c r="BB6" s="22">
        <f t="shared" si="6"/>
        <v>125.46</v>
      </c>
      <c r="BC6" s="22">
        <f t="shared" si="6"/>
        <v>143.29</v>
      </c>
      <c r="BD6" s="21" t="str">
        <f>IF(BD7="","",IF(BD7="-","【-】","【"&amp;SUBSTITUTE(TEXT(BD7,"#,##0.00"),"-","△")&amp;"】"))</f>
        <v>【142.39】</v>
      </c>
      <c r="BE6" s="22">
        <f>IF(BE7="",NA(),BE7)</f>
        <v>1408.42</v>
      </c>
      <c r="BF6" s="22">
        <f t="shared" ref="BF6:BN6" si="7">IF(BF7="",NA(),BF7)</f>
        <v>1263.94</v>
      </c>
      <c r="BG6" s="22">
        <f t="shared" si="7"/>
        <v>1157.9100000000001</v>
      </c>
      <c r="BH6" s="22">
        <f t="shared" si="7"/>
        <v>1074.17</v>
      </c>
      <c r="BI6" s="22">
        <f t="shared" si="7"/>
        <v>962.62</v>
      </c>
      <c r="BJ6" s="22">
        <f t="shared" si="7"/>
        <v>1388.87</v>
      </c>
      <c r="BK6" s="22">
        <f t="shared" si="7"/>
        <v>1185.6600000000001</v>
      </c>
      <c r="BL6" s="22">
        <f t="shared" si="7"/>
        <v>1175.42</v>
      </c>
      <c r="BM6" s="22">
        <f t="shared" si="7"/>
        <v>1156.8499999999999</v>
      </c>
      <c r="BN6" s="22">
        <f t="shared" si="7"/>
        <v>925.08</v>
      </c>
      <c r="BO6" s="21" t="str">
        <f>IF(BO7="","",IF(BO7="-","【-】","【"&amp;SUBSTITUTE(TEXT(BO7,"#,##0.00"),"-","△")&amp;"】"))</f>
        <v>【1,043.36】</v>
      </c>
      <c r="BP6" s="22">
        <f>IF(BP7="",NA(),BP7)</f>
        <v>51.47</v>
      </c>
      <c r="BQ6" s="22">
        <f t="shared" ref="BQ6:BY6" si="8">IF(BQ7="",NA(),BQ7)</f>
        <v>60.5</v>
      </c>
      <c r="BR6" s="22">
        <f t="shared" si="8"/>
        <v>67.430000000000007</v>
      </c>
      <c r="BS6" s="22">
        <f t="shared" si="8"/>
        <v>72.709999999999994</v>
      </c>
      <c r="BT6" s="22">
        <f t="shared" si="8"/>
        <v>78</v>
      </c>
      <c r="BU6" s="22">
        <f t="shared" si="8"/>
        <v>70.2</v>
      </c>
      <c r="BV6" s="22">
        <f t="shared" si="8"/>
        <v>74.27</v>
      </c>
      <c r="BW6" s="22">
        <f t="shared" si="8"/>
        <v>73.13</v>
      </c>
      <c r="BX6" s="22">
        <f t="shared" si="8"/>
        <v>63.05</v>
      </c>
      <c r="BY6" s="22">
        <f t="shared" si="8"/>
        <v>71.88</v>
      </c>
      <c r="BZ6" s="21" t="str">
        <f>IF(BZ7="","",IF(BZ7="-","【-】","【"&amp;SUBSTITUTE(TEXT(BZ7,"#,##0.00"),"-","△")&amp;"】"))</f>
        <v>【56.19】</v>
      </c>
      <c r="CA6" s="22">
        <f>IF(CA7="",NA(),CA7)</f>
        <v>332.05</v>
      </c>
      <c r="CB6" s="22">
        <f t="shared" ref="CB6:CJ6" si="9">IF(CB7="",NA(),CB7)</f>
        <v>309.29000000000002</v>
      </c>
      <c r="CC6" s="22">
        <f t="shared" si="9"/>
        <v>307.22000000000003</v>
      </c>
      <c r="CD6" s="22">
        <f t="shared" si="9"/>
        <v>307.68</v>
      </c>
      <c r="CE6" s="22">
        <f t="shared" si="9"/>
        <v>314.5</v>
      </c>
      <c r="CF6" s="22">
        <f t="shared" si="9"/>
        <v>262.27</v>
      </c>
      <c r="CG6" s="22">
        <f t="shared" si="9"/>
        <v>207.64</v>
      </c>
      <c r="CH6" s="22">
        <f t="shared" si="9"/>
        <v>210.89</v>
      </c>
      <c r="CI6" s="22">
        <f t="shared" si="9"/>
        <v>246.59</v>
      </c>
      <c r="CJ6" s="22">
        <f t="shared" si="9"/>
        <v>235.43</v>
      </c>
      <c r="CK6" s="21" t="str">
        <f>IF(CK7="","",IF(CK7="-","【-】","【"&amp;SUBSTITUTE(TEXT(CK7,"#,##0.00"),"-","△")&amp;"】"))</f>
        <v>【285.60】</v>
      </c>
      <c r="CL6" s="22">
        <f>IF(CL7="",NA(),CL7)</f>
        <v>52.82</v>
      </c>
      <c r="CM6" s="22">
        <f t="shared" ref="CM6:CU6" si="10">IF(CM7="",NA(),CM7)</f>
        <v>53.59</v>
      </c>
      <c r="CN6" s="22">
        <f t="shared" si="10"/>
        <v>53.09</v>
      </c>
      <c r="CO6" s="22">
        <f t="shared" si="10"/>
        <v>52.17</v>
      </c>
      <c r="CP6" s="22">
        <f t="shared" si="10"/>
        <v>53.23</v>
      </c>
      <c r="CQ6" s="22">
        <f t="shared" si="10"/>
        <v>50.47</v>
      </c>
      <c r="CR6" s="22">
        <f t="shared" si="10"/>
        <v>55.94</v>
      </c>
      <c r="CS6" s="22">
        <f t="shared" si="10"/>
        <v>57.67</v>
      </c>
      <c r="CT6" s="22">
        <f t="shared" si="10"/>
        <v>54.91</v>
      </c>
      <c r="CU6" s="22">
        <f t="shared" si="10"/>
        <v>57.38</v>
      </c>
      <c r="CV6" s="21" t="str">
        <f>IF(CV7="","",IF(CV7="-","【-】","【"&amp;SUBSTITUTE(TEXT(CV7,"#,##0.00"),"-","△")&amp;"】"))</f>
        <v>【48.33】</v>
      </c>
      <c r="CW6" s="22">
        <f>IF(CW7="",NA(),CW7)</f>
        <v>84.75</v>
      </c>
      <c r="CX6" s="22">
        <f t="shared" ref="CX6:DF6" si="11">IF(CX7="",NA(),CX7)</f>
        <v>83.41</v>
      </c>
      <c r="CY6" s="22">
        <f t="shared" si="11"/>
        <v>82.24</v>
      </c>
      <c r="CZ6" s="22">
        <f t="shared" si="11"/>
        <v>82.08</v>
      </c>
      <c r="DA6" s="22">
        <f t="shared" si="11"/>
        <v>78.56</v>
      </c>
      <c r="DB6" s="22">
        <f t="shared" si="11"/>
        <v>75.38</v>
      </c>
      <c r="DC6" s="22">
        <f t="shared" si="11"/>
        <v>77.709999999999994</v>
      </c>
      <c r="DD6" s="22">
        <f t="shared" si="11"/>
        <v>73.67</v>
      </c>
      <c r="DE6" s="22">
        <f t="shared" si="11"/>
        <v>72.599999999999994</v>
      </c>
      <c r="DF6" s="22">
        <f t="shared" si="11"/>
        <v>73.58</v>
      </c>
      <c r="DG6" s="21" t="str">
        <f>IF(DG7="","",IF(DG7="-","【-】","【"&amp;SUBSTITUTE(TEXT(DG7,"#,##0.00"),"-","△")&amp;"】"))</f>
        <v>【70.34】</v>
      </c>
      <c r="DH6" s="22">
        <f>IF(DH7="",NA(),DH7)</f>
        <v>5.32</v>
      </c>
      <c r="DI6" s="22">
        <f t="shared" ref="DI6:DQ6" si="12">IF(DI7="",NA(),DI7)</f>
        <v>9.81</v>
      </c>
      <c r="DJ6" s="22">
        <f t="shared" si="12"/>
        <v>13.33</v>
      </c>
      <c r="DK6" s="22">
        <f t="shared" si="12"/>
        <v>17.02</v>
      </c>
      <c r="DL6" s="22">
        <f t="shared" si="12"/>
        <v>20.55</v>
      </c>
      <c r="DM6" s="22">
        <f t="shared" si="12"/>
        <v>12.02</v>
      </c>
      <c r="DN6" s="22">
        <f t="shared" si="12"/>
        <v>15.31</v>
      </c>
      <c r="DO6" s="22">
        <f t="shared" si="12"/>
        <v>18.82</v>
      </c>
      <c r="DP6" s="22">
        <f t="shared" si="12"/>
        <v>22.5</v>
      </c>
      <c r="DQ6" s="22">
        <f t="shared" si="12"/>
        <v>37.89</v>
      </c>
      <c r="DR6" s="21" t="str">
        <f>IF(DR7="","",IF(DR7="-","【-】","【"&amp;SUBSTITUTE(TEXT(DR7,"#,##0.00"),"-","△")&amp;"】"))</f>
        <v>【35.50】</v>
      </c>
      <c r="DS6" s="22">
        <f>IF(DS7="",NA(),DS7)</f>
        <v>14.28</v>
      </c>
      <c r="DT6" s="22">
        <f t="shared" ref="DT6:EB6" si="13">IF(DT7="",NA(),DT7)</f>
        <v>16.03</v>
      </c>
      <c r="DU6" s="22">
        <f t="shared" si="13"/>
        <v>15.83</v>
      </c>
      <c r="DV6" s="22">
        <f t="shared" si="13"/>
        <v>14.04</v>
      </c>
      <c r="DW6" s="22">
        <f t="shared" si="13"/>
        <v>14.59</v>
      </c>
      <c r="DX6" s="22">
        <f t="shared" si="13"/>
        <v>12.11</v>
      </c>
      <c r="DY6" s="22">
        <f t="shared" si="13"/>
        <v>10.57</v>
      </c>
      <c r="DZ6" s="22">
        <f t="shared" si="13"/>
        <v>10.6</v>
      </c>
      <c r="EA6" s="22">
        <f t="shared" si="13"/>
        <v>10.35</v>
      </c>
      <c r="EB6" s="22">
        <f t="shared" si="13"/>
        <v>17.37</v>
      </c>
      <c r="EC6" s="21" t="str">
        <f>IF(EC7="","",IF(EC7="-","【-】","【"&amp;SUBSTITUTE(TEXT(EC7,"#,##0.00"),"-","△")&amp;"】"))</f>
        <v>【16.16】</v>
      </c>
      <c r="ED6" s="22">
        <f>IF(ED7="",NA(),ED7)</f>
        <v>0.15</v>
      </c>
      <c r="EE6" s="22">
        <f t="shared" ref="EE6:EM6" si="14">IF(EE7="",NA(),EE7)</f>
        <v>0.64</v>
      </c>
      <c r="EF6" s="22">
        <f t="shared" si="14"/>
        <v>0.66</v>
      </c>
      <c r="EG6" s="22">
        <f t="shared" si="14"/>
        <v>0.18</v>
      </c>
      <c r="EH6" s="22">
        <f t="shared" si="14"/>
        <v>0.3</v>
      </c>
      <c r="EI6" s="22">
        <f t="shared" si="14"/>
        <v>0.19</v>
      </c>
      <c r="EJ6" s="22">
        <f t="shared" si="14"/>
        <v>0.4</v>
      </c>
      <c r="EK6" s="22">
        <f t="shared" si="14"/>
        <v>0.38</v>
      </c>
      <c r="EL6" s="22">
        <f t="shared" si="14"/>
        <v>0.15</v>
      </c>
      <c r="EM6" s="22">
        <f t="shared" si="14"/>
        <v>0.13</v>
      </c>
      <c r="EN6" s="21" t="str">
        <f>IF(EN7="","",IF(EN7="-","【-】","【"&amp;SUBSTITUTE(TEXT(EN7,"#,##0.00"),"-","△")&amp;"】"))</f>
        <v>【0.28】</v>
      </c>
    </row>
    <row r="7" spans="1:144" s="23" customFormat="1" x14ac:dyDescent="0.15">
      <c r="A7" s="15"/>
      <c r="B7" s="24">
        <v>2024</v>
      </c>
      <c r="C7" s="24">
        <v>152102</v>
      </c>
      <c r="D7" s="24">
        <v>46</v>
      </c>
      <c r="E7" s="24">
        <v>1</v>
      </c>
      <c r="F7" s="24">
        <v>0</v>
      </c>
      <c r="G7" s="24">
        <v>5</v>
      </c>
      <c r="H7" s="24" t="s">
        <v>93</v>
      </c>
      <c r="I7" s="24" t="s">
        <v>94</v>
      </c>
      <c r="J7" s="24" t="s">
        <v>95</v>
      </c>
      <c r="K7" s="24" t="s">
        <v>96</v>
      </c>
      <c r="L7" s="24" t="s">
        <v>97</v>
      </c>
      <c r="M7" s="24" t="s">
        <v>98</v>
      </c>
      <c r="N7" s="25" t="s">
        <v>99</v>
      </c>
      <c r="O7" s="25">
        <v>60.13</v>
      </c>
      <c r="P7" s="25">
        <v>98.84</v>
      </c>
      <c r="Q7" s="25">
        <v>4895</v>
      </c>
      <c r="R7" s="25">
        <v>47124</v>
      </c>
      <c r="S7" s="25">
        <v>590.39</v>
      </c>
      <c r="T7" s="25">
        <v>79.819999999999993</v>
      </c>
      <c r="U7" s="25">
        <v>18857</v>
      </c>
      <c r="V7" s="25">
        <v>89.74</v>
      </c>
      <c r="W7" s="25">
        <v>210.13</v>
      </c>
      <c r="X7" s="25">
        <v>81.790000000000006</v>
      </c>
      <c r="Y7" s="25">
        <v>123.59</v>
      </c>
      <c r="Z7" s="25">
        <v>106.6</v>
      </c>
      <c r="AA7" s="25">
        <v>107.28</v>
      </c>
      <c r="AB7" s="25">
        <v>107.98</v>
      </c>
      <c r="AC7" s="25">
        <v>98</v>
      </c>
      <c r="AD7" s="25">
        <v>115.45</v>
      </c>
      <c r="AE7" s="25">
        <v>110.35</v>
      </c>
      <c r="AF7" s="25">
        <v>112.84</v>
      </c>
      <c r="AG7" s="25">
        <v>107.13</v>
      </c>
      <c r="AH7" s="25">
        <v>102.02</v>
      </c>
      <c r="AI7" s="25">
        <v>54.37</v>
      </c>
      <c r="AJ7" s="25">
        <v>0</v>
      </c>
      <c r="AK7" s="25">
        <v>0</v>
      </c>
      <c r="AL7" s="25">
        <v>0</v>
      </c>
      <c r="AM7" s="25">
        <v>0</v>
      </c>
      <c r="AN7" s="25">
        <v>17.54</v>
      </c>
      <c r="AO7" s="25">
        <v>0</v>
      </c>
      <c r="AP7" s="25">
        <v>0</v>
      </c>
      <c r="AQ7" s="25">
        <v>0</v>
      </c>
      <c r="AR7" s="25">
        <v>26.94</v>
      </c>
      <c r="AS7" s="25">
        <v>26.96</v>
      </c>
      <c r="AT7" s="25">
        <v>38.54</v>
      </c>
      <c r="AU7" s="25">
        <v>122.64</v>
      </c>
      <c r="AV7" s="25">
        <v>162.41999999999999</v>
      </c>
      <c r="AW7" s="25">
        <v>186.62</v>
      </c>
      <c r="AX7" s="25">
        <v>220.33</v>
      </c>
      <c r="AY7" s="25">
        <v>59.66</v>
      </c>
      <c r="AZ7" s="25">
        <v>91.3</v>
      </c>
      <c r="BA7" s="25">
        <v>111.42</v>
      </c>
      <c r="BB7" s="25">
        <v>125.46</v>
      </c>
      <c r="BC7" s="25">
        <v>143.29</v>
      </c>
      <c r="BD7" s="25">
        <v>142.38999999999999</v>
      </c>
      <c r="BE7" s="25">
        <v>1408.42</v>
      </c>
      <c r="BF7" s="25">
        <v>1263.94</v>
      </c>
      <c r="BG7" s="25">
        <v>1157.9100000000001</v>
      </c>
      <c r="BH7" s="25">
        <v>1074.17</v>
      </c>
      <c r="BI7" s="25">
        <v>962.62</v>
      </c>
      <c r="BJ7" s="25">
        <v>1388.87</v>
      </c>
      <c r="BK7" s="25">
        <v>1185.6600000000001</v>
      </c>
      <c r="BL7" s="25">
        <v>1175.42</v>
      </c>
      <c r="BM7" s="25">
        <v>1156.8499999999999</v>
      </c>
      <c r="BN7" s="25">
        <v>925.08</v>
      </c>
      <c r="BO7" s="25">
        <v>1043.3599999999999</v>
      </c>
      <c r="BP7" s="25">
        <v>51.47</v>
      </c>
      <c r="BQ7" s="25">
        <v>60.5</v>
      </c>
      <c r="BR7" s="25">
        <v>67.430000000000007</v>
      </c>
      <c r="BS7" s="25">
        <v>72.709999999999994</v>
      </c>
      <c r="BT7" s="25">
        <v>78</v>
      </c>
      <c r="BU7" s="25">
        <v>70.2</v>
      </c>
      <c r="BV7" s="25">
        <v>74.27</v>
      </c>
      <c r="BW7" s="25">
        <v>73.13</v>
      </c>
      <c r="BX7" s="25">
        <v>63.05</v>
      </c>
      <c r="BY7" s="25">
        <v>71.88</v>
      </c>
      <c r="BZ7" s="25">
        <v>56.19</v>
      </c>
      <c r="CA7" s="25">
        <v>332.05</v>
      </c>
      <c r="CB7" s="25">
        <v>309.29000000000002</v>
      </c>
      <c r="CC7" s="25">
        <v>307.22000000000003</v>
      </c>
      <c r="CD7" s="25">
        <v>307.68</v>
      </c>
      <c r="CE7" s="25">
        <v>314.5</v>
      </c>
      <c r="CF7" s="25">
        <v>262.27</v>
      </c>
      <c r="CG7" s="25">
        <v>207.64</v>
      </c>
      <c r="CH7" s="25">
        <v>210.89</v>
      </c>
      <c r="CI7" s="25">
        <v>246.59</v>
      </c>
      <c r="CJ7" s="25">
        <v>235.43</v>
      </c>
      <c r="CK7" s="25">
        <v>285.60000000000002</v>
      </c>
      <c r="CL7" s="25">
        <v>52.82</v>
      </c>
      <c r="CM7" s="25">
        <v>53.59</v>
      </c>
      <c r="CN7" s="25">
        <v>53.09</v>
      </c>
      <c r="CO7" s="25">
        <v>52.17</v>
      </c>
      <c r="CP7" s="25">
        <v>53.23</v>
      </c>
      <c r="CQ7" s="25">
        <v>50.47</v>
      </c>
      <c r="CR7" s="25">
        <v>55.94</v>
      </c>
      <c r="CS7" s="25">
        <v>57.67</v>
      </c>
      <c r="CT7" s="25">
        <v>54.91</v>
      </c>
      <c r="CU7" s="25">
        <v>57.38</v>
      </c>
      <c r="CV7" s="25">
        <v>48.33</v>
      </c>
      <c r="CW7" s="25">
        <v>84.75</v>
      </c>
      <c r="CX7" s="25">
        <v>83.41</v>
      </c>
      <c r="CY7" s="25">
        <v>82.24</v>
      </c>
      <c r="CZ7" s="25">
        <v>82.08</v>
      </c>
      <c r="DA7" s="25">
        <v>78.56</v>
      </c>
      <c r="DB7" s="25">
        <v>75.38</v>
      </c>
      <c r="DC7" s="25">
        <v>77.709999999999994</v>
      </c>
      <c r="DD7" s="25">
        <v>73.67</v>
      </c>
      <c r="DE7" s="25">
        <v>72.599999999999994</v>
      </c>
      <c r="DF7" s="25">
        <v>73.58</v>
      </c>
      <c r="DG7" s="25">
        <v>70.34</v>
      </c>
      <c r="DH7" s="25">
        <v>5.32</v>
      </c>
      <c r="DI7" s="25">
        <v>9.81</v>
      </c>
      <c r="DJ7" s="25">
        <v>13.33</v>
      </c>
      <c r="DK7" s="25">
        <v>17.02</v>
      </c>
      <c r="DL7" s="25">
        <v>20.55</v>
      </c>
      <c r="DM7" s="25">
        <v>12.02</v>
      </c>
      <c r="DN7" s="25">
        <v>15.31</v>
      </c>
      <c r="DO7" s="25">
        <v>18.82</v>
      </c>
      <c r="DP7" s="25">
        <v>22.5</v>
      </c>
      <c r="DQ7" s="25">
        <v>37.89</v>
      </c>
      <c r="DR7" s="25">
        <v>35.5</v>
      </c>
      <c r="DS7" s="25">
        <v>14.28</v>
      </c>
      <c r="DT7" s="25">
        <v>16.03</v>
      </c>
      <c r="DU7" s="25">
        <v>15.83</v>
      </c>
      <c r="DV7" s="25">
        <v>14.04</v>
      </c>
      <c r="DW7" s="25">
        <v>14.59</v>
      </c>
      <c r="DX7" s="25">
        <v>12.11</v>
      </c>
      <c r="DY7" s="25">
        <v>10.57</v>
      </c>
      <c r="DZ7" s="25">
        <v>10.6</v>
      </c>
      <c r="EA7" s="25">
        <v>10.35</v>
      </c>
      <c r="EB7" s="25">
        <v>17.37</v>
      </c>
      <c r="EC7" s="25">
        <v>16.16</v>
      </c>
      <c r="ED7" s="25">
        <v>0.15</v>
      </c>
      <c r="EE7" s="25">
        <v>0.64</v>
      </c>
      <c r="EF7" s="25">
        <v>0.66</v>
      </c>
      <c r="EG7" s="25">
        <v>0.18</v>
      </c>
      <c r="EH7" s="25">
        <v>0.3</v>
      </c>
      <c r="EI7" s="25">
        <v>0.19</v>
      </c>
      <c r="EJ7" s="25">
        <v>0.4</v>
      </c>
      <c r="EK7" s="25">
        <v>0.38</v>
      </c>
      <c r="EL7" s="25">
        <v>0.15</v>
      </c>
      <c r="EM7" s="25">
        <v>0.13</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2026-01-29T05:30:58Z</cp:lastPrinted>
  <dcterms:modified xsi:type="dcterms:W3CDTF">2026-01-29T05:30:58Z</dcterms:modified>
</cp:coreProperties>
</file>