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92.18.5\t_data\R07\18上下水道局\02経営係\009_経営比較分析\"/>
    </mc:Choice>
  </mc:AlternateContent>
  <workbookProtection workbookAlgorithmName="SHA-512" workbookHashValue="GErSSTYM9uENWa30ef72Y3XA63mAbpICVTO1iyRZJ6+oYuB8xTu+UDmta8eYw/Ma7yOdFAKMnnduOOuE3Z2ynw==" workbookSaltValue="P4/aIqRLEn3/AIlxLToMg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<sst xmlns="http://schemas.openxmlformats.org/spreadsheetml/2006/main" count="231" uniqueCount="117">
  <si>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</si>
  <si>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</si>
  <si>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</si>
  <si>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</si>
  <si>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</si>
  <si>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</si>
  <si>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</si>
  <si>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</si>
  <si>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</si>
  <si>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</si>
  <si>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</si>
  <si>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</si>
  <si>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</si>
  <si>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</si>
  <si>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</si>
  <si>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</si>
  <si>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</si>
  <si>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</si>
  <si>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</si>
  <si>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</si>
  <si>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</si>
  <si>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</si>
  <si>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</si>
  <si>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</si>
  <si>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</si>
  <si>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</si>
  <si>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</si>
  <si>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</si>
  <si>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</si>
  <si>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</si>
  <si>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</si>
  <si>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</si>
  <si>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</si>
  <si>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</si>
  <si>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</si>
  <si>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</si>
  <si>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</si>
  <si>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</si>
  <si>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</si>
  <si>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</si>
  <si>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</si>
  <si>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</si>
  <si>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</si>
  <si>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</si>
  <si>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</si>
  <si>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</si>
  <si>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</si>
  <si>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</si>
  <si>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</si>
  <si>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</si>
  <si>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</si>
  <si>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</si>
  <si>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</si>
  <si>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</si>
  <si>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</si>
  <si>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</si>
  <si>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</si>
  <si>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</si>
  <si>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</si>
  <si>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</si>
  <si>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</si>
  <si>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</si>
  <si>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</si>
  <si>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</si>
  <si>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</si>
  <si>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</si>
  <si>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</si>
  <si>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</si>
  <si>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</si>
  <si>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</si>
  <si>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</si>
  <si>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</si>
  <si>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</si>
  <si>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</si>
  <si>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</si>
  <si>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</si>
  <si>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</si>
  <si>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</si>
  <si>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</si>
  <si>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</si>
  <si>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</si>
  <si>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</si>
  <si>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</si>
  <si>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</si>
  <si>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</si>
  <si>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</si>
  <si>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</si>
  <si>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</si>
  <si>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</si>
  <si>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</si>
  <si>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</si>
  <si>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</si>
  <si>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</si>
  <si>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</si>
  <si>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</si>
  <si>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</si>
  <si>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十日町市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</si>
  <si>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</si>
  <si>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</si>
  <si>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</si>
  <si>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</si>
  <si>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</si>
  <si>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</si>
  <si>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</si>
  <si>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</si>
  <si>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</si>
  <si>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</si>
  <si>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</si>
  <si>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</si>
  <si>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</si>
  <si>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</si>
  <si>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</si>
  <si>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</si>
  <si>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</si>
  <si>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当市は山間部・過疎地域であるため、処理人口に比べ管渠の距離が長く、マンホールポンプが多くなっていることから、維持管理費が高くなっています。
　昨年度よりは改善したものの、人口減少の影響から『⑤経費回収率』は今後減少傾向に転じるものと見込まれます。また、施設の老朽化により更新費用が増加しており、維持管理費も増加しているため、経営状況は悪化していくものと想定されます。
　一方、企業債残高は減少傾向にあり、今後は企業債償還金も減少していくことが見込まれるため、支出が削減できるものと見込んでおります。</t>
    <rPh sb="73" eb="76">
      <t>サクネンド</t>
    </rPh>
    <rPh sb="79" eb="81">
      <t>カイゼン</t>
    </rPh>
    <rPh sb="109" eb="111">
      <t>ケイコウ</t>
    </rPh>
    <rPh sb="112" eb="113">
      <t>テン</t>
    </rPh>
    <rPh sb="166" eb="168">
      <t>ジョウキョウ</t>
    </rPh>
    <phoneticPr fontId="4"/>
  </si>
  <si>
    <t>　下水道の整備はほぼ完了しておりますが、法定耐用年数を経過した管渠延長の割合を示す「②管渠老朽化率」は0％となっており、これは未だ更新需要を迎えていないことを示しています。したがって、今後は施設・管渠の更新が一斉に増加することが想定されることから、計画的な更新を行っていく必要があります。</t>
  </si>
  <si>
    <t xml:space="preserve">　急速な人口減少により使用料収入が逓減していく中、物価高騰により営業費用全般が増加しています。加えて、施設の老朽化に伴う管渠、処理場施設等の更新費用の増加が見込まれます。
　施設の統廃合により、継続的な維持管理経費の削減を目指す等、経営改善を図る必要があります。また、事業に携わる人材不足や技術継承に関する課題も生じています。
　経営戦略を見直す中で、投資の効率化・使用料の改定等、将来に渡る持続可能な経営を図るための抜本的取組を検討していきます。
　※令和2年度に法適用事業に移行
</t>
    <rPh sb="154" eb="156">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</si>
</sst>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formatCode="#,##0.00;&quot;△&quot;#,##0.00">
                  <c:v>0</c:v>
                </c:pt>
                <c:pt idx="1">
                  <c:v>0.02</c:v>
                </c:pt>
                <c:pt idx="2">
                  <c:v>0.01</c:v>
                </c:pt>
                <c:pt idx="3" formatCode="#,##0.00;&quot;△&quot;#,##0.00">
                  <c:v>0</c:v>
                </c:pt>
                <c:pt idx="4" formatCode="#,##0.00;&quot;△&quot;#,##0.00">
                  <c:v>0</c:v>
                </c:pt>
              </c:numCache>
            </c:numRef>
          </c:val>
          <c:extLst>
            <c:ext xmlns:c16="http://schemas.microsoft.com/office/drawing/2014/chart" uri="{C3380CC4-5D6E-409C-BE32-E72D297353CC}">
              <c16:uniqueId val="{00000000-22CD-4575-8E32-F0922BB994D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22CD-4575-8E32-F0922BB994D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76.59</c:v>
                </c:pt>
                <c:pt idx="1">
                  <c:v>74.95</c:v>
                </c:pt>
                <c:pt idx="2">
                  <c:v>73.69</c:v>
                </c:pt>
                <c:pt idx="3">
                  <c:v>71.989999999999995</c:v>
                </c:pt>
                <c:pt idx="4">
                  <c:v>85.62</c:v>
                </c:pt>
              </c:numCache>
            </c:numRef>
          </c:val>
          <c:extLst>
            <c:ext xmlns:c16="http://schemas.microsoft.com/office/drawing/2014/chart" uri="{C3380CC4-5D6E-409C-BE32-E72D297353CC}">
              <c16:uniqueId val="{00000000-9C8E-4027-A8BE-64436CF6DAD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9C8E-4027-A8BE-64436CF6DAD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91.5</c:v>
                </c:pt>
                <c:pt idx="1">
                  <c:v>93.04</c:v>
                </c:pt>
                <c:pt idx="2">
                  <c:v>93.38</c:v>
                </c:pt>
                <c:pt idx="3">
                  <c:v>93.69</c:v>
                </c:pt>
                <c:pt idx="4">
                  <c:v>93.41</c:v>
                </c:pt>
              </c:numCache>
            </c:numRef>
          </c:val>
          <c:extLst>
            <c:ext xmlns:c16="http://schemas.microsoft.com/office/drawing/2014/chart" uri="{C3380CC4-5D6E-409C-BE32-E72D297353CC}">
              <c16:uniqueId val="{00000000-355E-4BB8-8BB3-0633E58739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355E-4BB8-8BB3-0633E58739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119.41</c:v>
                </c:pt>
                <c:pt idx="1">
                  <c:v>119.1</c:v>
                </c:pt>
                <c:pt idx="2">
                  <c:v>120.27</c:v>
                </c:pt>
                <c:pt idx="3">
                  <c:v>120.65</c:v>
                </c:pt>
                <c:pt idx="4">
                  <c:v>112.99</c:v>
                </c:pt>
              </c:numCache>
            </c:numRef>
          </c:val>
          <c:extLst>
            <c:ext xmlns:c16="http://schemas.microsoft.com/office/drawing/2014/chart" uri="{C3380CC4-5D6E-409C-BE32-E72D297353CC}">
              <c16:uniqueId val="{00000000-3E15-4C94-ABDC-F02DCDB22F3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3E15-4C94-ABDC-F02DCDB22F3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3.36</c:v>
                </c:pt>
                <c:pt idx="1">
                  <c:v>6.65</c:v>
                </c:pt>
                <c:pt idx="2">
                  <c:v>9.81</c:v>
                </c:pt>
                <c:pt idx="3">
                  <c:v>12.88</c:v>
                </c:pt>
                <c:pt idx="4">
                  <c:v>15.96</c:v>
                </c:pt>
              </c:numCache>
            </c:numRef>
          </c:val>
          <c:extLst>
            <c:ext xmlns:c16="http://schemas.microsoft.com/office/drawing/2014/chart" uri="{C3380CC4-5D6E-409C-BE32-E72D297353CC}">
              <c16:uniqueId val="{00000000-D5E8-45E4-9DAD-B3031A5F82A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D5E8-45E4-9DAD-B3031A5F82A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99D-4DA0-91AD-9667CBB8C212}"/>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399D-4DA0-91AD-9667CBB8C212}"/>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A42-448F-A8F6-0F50241855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6A42-448F-A8F6-0F50241855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31.94</c:v>
                </c:pt>
                <c:pt idx="1">
                  <c:v>20.62</c:v>
                </c:pt>
                <c:pt idx="2">
                  <c:v>23.37</c:v>
                </c:pt>
                <c:pt idx="3">
                  <c:v>21.13</c:v>
                </c:pt>
                <c:pt idx="4">
                  <c:v>22.76</c:v>
                </c:pt>
              </c:numCache>
            </c:numRef>
          </c:val>
          <c:extLst>
            <c:ext xmlns:c16="http://schemas.microsoft.com/office/drawing/2014/chart" uri="{C3380CC4-5D6E-409C-BE32-E72D297353CC}">
              <c16:uniqueId val="{00000000-626B-47D1-81AD-46734735CA1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626B-47D1-81AD-46734735CA1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2204.71</c:v>
                </c:pt>
                <c:pt idx="1">
                  <c:v>2063.71</c:v>
                </c:pt>
                <c:pt idx="2">
                  <c:v>1966.07</c:v>
                </c:pt>
                <c:pt idx="3">
                  <c:v>1884.89</c:v>
                </c:pt>
                <c:pt idx="4">
                  <c:v>1791.64</c:v>
                </c:pt>
              </c:numCache>
            </c:numRef>
          </c:val>
          <c:extLst>
            <c:ext xmlns:c16="http://schemas.microsoft.com/office/drawing/2014/chart" uri="{C3380CC4-5D6E-409C-BE32-E72D297353CC}">
              <c16:uniqueId val="{00000000-47DD-4A9F-ACBD-797BBB27B14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47DD-4A9F-ACBD-797BBB27B14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83.29</c:v>
                </c:pt>
                <c:pt idx="1">
                  <c:v>78.22</c:v>
                </c:pt>
                <c:pt idx="2">
                  <c:v>80.69</c:v>
                </c:pt>
                <c:pt idx="3">
                  <c:v>89.29</c:v>
                </c:pt>
                <c:pt idx="4">
                  <c:v>90.63</c:v>
                </c:pt>
              </c:numCache>
            </c:numRef>
          </c:val>
          <c:extLst>
            <c:ext xmlns:c16="http://schemas.microsoft.com/office/drawing/2014/chart" uri="{C3380CC4-5D6E-409C-BE32-E72D297353CC}">
              <c16:uniqueId val="{00000000-759C-4EBB-A805-816216A1C70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759C-4EBB-A805-816216A1C70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203.03</c:v>
                </c:pt>
                <c:pt idx="1">
                  <c:v>216.3</c:v>
                </c:pt>
                <c:pt idx="2">
                  <c:v>210.47</c:v>
                </c:pt>
                <c:pt idx="3">
                  <c:v>190.34</c:v>
                </c:pt>
                <c:pt idx="4">
                  <c:v>187.95</c:v>
                </c:pt>
              </c:numCache>
            </c:numRef>
          </c:val>
          <c:extLst>
            <c:ext xmlns:c16="http://schemas.microsoft.com/office/drawing/2014/chart" uri="{C3380CC4-5D6E-409C-BE32-E72D297353CC}">
              <c16:uniqueId val="{00000000-D909-40CB-9395-12B529993CB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D909-40CB-9395-12B529993CB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6" zoomScaleNormal="100"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十日町市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非設置</v>
      </c>
      <c r="AE8" s="40"/>
      <c r="AF8" s="40"/>
      <c r="AG8" s="40"/>
      <c r="AH8" s="40"/>
      <c r="AI8" s="40"/>
      <c r="AJ8" s="40"/>
      <c r="AK8" s="3"/>
      <c r="AL8" s="41">
        <f>データ!S6</f>
        <v>47124</v>
      </c>
      <c r="AM8" s="41"/>
      <c r="AN8" s="41"/>
      <c r="AO8" s="41"/>
      <c r="AP8" s="41"/>
      <c r="AQ8" s="41"/>
      <c r="AR8" s="41"/>
      <c r="AS8" s="41"/>
      <c r="AT8" s="34">
        <f>データ!T6</f>
        <v>590.39</v>
      </c>
      <c r="AU8" s="34"/>
      <c r="AV8" s="34"/>
      <c r="AW8" s="34"/>
      <c r="AX8" s="34"/>
      <c r="AY8" s="34"/>
      <c r="AZ8" s="34"/>
      <c r="BA8" s="34"/>
      <c r="BB8" s="34">
        <f>データ!U6</f>
        <v>79.819999999999993</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65.59</v>
      </c>
      <c r="J10" s="34"/>
      <c r="K10" s="34"/>
      <c r="L10" s="34"/>
      <c r="M10" s="34"/>
      <c r="N10" s="34"/>
      <c r="O10" s="34"/>
      <c r="P10" s="34">
        <f>データ!P6</f>
        <v>39.06</v>
      </c>
      <c r="Q10" s="34"/>
      <c r="R10" s="34"/>
      <c r="S10" s="34"/>
      <c r="T10" s="34"/>
      <c r="U10" s="34"/>
      <c r="V10" s="34"/>
      <c r="W10" s="34">
        <f>データ!Q6</f>
        <v>90.13</v>
      </c>
      <c r="X10" s="34"/>
      <c r="Y10" s="34"/>
      <c r="Z10" s="34"/>
      <c r="AA10" s="34"/>
      <c r="AB10" s="34"/>
      <c r="AC10" s="34"/>
      <c r="AD10" s="41">
        <f>データ!R6</f>
        <v>3355</v>
      </c>
      <c r="AE10" s="41"/>
      <c r="AF10" s="41"/>
      <c r="AG10" s="41"/>
      <c r="AH10" s="41"/>
      <c r="AI10" s="41"/>
      <c r="AJ10" s="41"/>
      <c r="AK10" s="2"/>
      <c r="AL10" s="41">
        <f>データ!V6</f>
        <v>18220</v>
      </c>
      <c r="AM10" s="41"/>
      <c r="AN10" s="41"/>
      <c r="AO10" s="41"/>
      <c r="AP10" s="41"/>
      <c r="AQ10" s="41"/>
      <c r="AR10" s="41"/>
      <c r="AS10" s="41"/>
      <c r="AT10" s="34">
        <f>データ!W6</f>
        <v>9.08</v>
      </c>
      <c r="AU10" s="34"/>
      <c r="AV10" s="34"/>
      <c r="AW10" s="34"/>
      <c r="AX10" s="34"/>
      <c r="AY10" s="34"/>
      <c r="AZ10" s="34"/>
      <c r="BA10" s="34"/>
      <c r="BB10" s="34">
        <f>データ!X6</f>
        <v>2006.61</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hoBnL1sWkYvDaRqLKlNlTVnhW9igU61lqzowMYg+CLgu4m925H3Vo0ek822QfQLl32ZsBwZlEUr4dsJ8zmLY1g==" saltValue="EtdNHkIesIP7kDM/k6/pc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152102</v>
      </c>
      <c r="D6" s="19">
        <f t="shared" si="3"/>
        <v>46</v>
      </c>
      <c r="E6" s="19">
        <f t="shared" si="3"/>
        <v>17</v>
      </c>
      <c r="F6" s="19">
        <f t="shared" si="3"/>
        <v>4</v>
      </c>
      <c r="G6" s="19">
        <f t="shared" si="3"/>
        <v>0</v>
      </c>
      <c r="H6" s="19" t="str">
        <f t="shared" si="3"/>
        <v>新潟県　十日町市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65.59</v>
      </c>
      <c r="P6" s="20">
        <f t="shared" si="3"/>
        <v>39.06</v>
      </c>
      <c r="Q6" s="20">
        <f t="shared" si="3"/>
        <v>90.13</v>
      </c>
      <c r="R6" s="20">
        <f t="shared" si="3"/>
        <v>3355</v>
      </c>
      <c r="S6" s="20">
        <f t="shared" si="3"/>
        <v>47124</v>
      </c>
      <c r="T6" s="20">
        <f t="shared" si="3"/>
        <v>590.39</v>
      </c>
      <c r="U6" s="20">
        <f t="shared" si="3"/>
        <v>79.819999999999993</v>
      </c>
      <c r="V6" s="20">
        <f t="shared" si="3"/>
        <v>18220</v>
      </c>
      <c r="W6" s="20">
        <f t="shared" si="3"/>
        <v>9.08</v>
      </c>
      <c r="X6" s="20">
        <f t="shared" si="3"/>
        <v>2006.61</v>
      </c>
      <c r="Y6" s="21">
        <f>IF(Y7="",NA(),Y7)</f>
        <v>119.41</v>
      </c>
      <c r="Z6" s="21">
        <f t="shared" ref="Z6:AH6" si="4">IF(Z7="",NA(),Z7)</f>
        <v>119.1</v>
      </c>
      <c r="AA6" s="21">
        <f t="shared" si="4"/>
        <v>120.27</v>
      </c>
      <c r="AB6" s="21">
        <f t="shared" si="4"/>
        <v>120.65</v>
      </c>
      <c r="AC6" s="21">
        <f t="shared" si="4"/>
        <v>112.99</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31.94</v>
      </c>
      <c r="AV6" s="21">
        <f t="shared" ref="AV6:BD6" si="6">IF(AV7="",NA(),AV7)</f>
        <v>20.62</v>
      </c>
      <c r="AW6" s="21">
        <f t="shared" si="6"/>
        <v>23.37</v>
      </c>
      <c r="AX6" s="21">
        <f t="shared" si="6"/>
        <v>21.13</v>
      </c>
      <c r="AY6" s="21">
        <f t="shared" si="6"/>
        <v>22.76</v>
      </c>
      <c r="AZ6" s="21">
        <f t="shared" si="6"/>
        <v>44.24</v>
      </c>
      <c r="BA6" s="21">
        <f t="shared" si="6"/>
        <v>43.07</v>
      </c>
      <c r="BB6" s="21">
        <f t="shared" si="6"/>
        <v>45.42</v>
      </c>
      <c r="BC6" s="21">
        <f t="shared" si="6"/>
        <v>50.63</v>
      </c>
      <c r="BD6" s="21">
        <f t="shared" si="6"/>
        <v>53.28</v>
      </c>
      <c r="BE6" s="20" t="str">
        <f>IF(BE7="","",IF(BE7="-","【-】","【"&amp;SUBSTITUTE(TEXT(BE7,"#,##0.00"),"-","△")&amp;"】"))</f>
        <v>【50.90】</v>
      </c>
      <c r="BF6" s="21">
        <f>IF(BF7="",NA(),BF7)</f>
        <v>2204.71</v>
      </c>
      <c r="BG6" s="21">
        <f t="shared" ref="BG6:BO6" si="7">IF(BG7="",NA(),BG7)</f>
        <v>2063.71</v>
      </c>
      <c r="BH6" s="21">
        <f t="shared" si="7"/>
        <v>1966.07</v>
      </c>
      <c r="BI6" s="21">
        <f t="shared" si="7"/>
        <v>1884.89</v>
      </c>
      <c r="BJ6" s="21">
        <f t="shared" si="7"/>
        <v>1791.64</v>
      </c>
      <c r="BK6" s="21">
        <f t="shared" si="7"/>
        <v>1258.43</v>
      </c>
      <c r="BL6" s="21">
        <f t="shared" si="7"/>
        <v>1163.75</v>
      </c>
      <c r="BM6" s="21">
        <f t="shared" si="7"/>
        <v>1195.47</v>
      </c>
      <c r="BN6" s="21">
        <f t="shared" si="7"/>
        <v>1168.69</v>
      </c>
      <c r="BO6" s="21">
        <f t="shared" si="7"/>
        <v>1142.44</v>
      </c>
      <c r="BP6" s="20" t="str">
        <f>IF(BP7="","",IF(BP7="-","【-】","【"&amp;SUBSTITUTE(TEXT(BP7,"#,##0.00"),"-","△")&amp;"】"))</f>
        <v>【1,099.15】</v>
      </c>
      <c r="BQ6" s="21">
        <f>IF(BQ7="",NA(),BQ7)</f>
        <v>83.29</v>
      </c>
      <c r="BR6" s="21">
        <f t="shared" ref="BR6:BZ6" si="8">IF(BR7="",NA(),BR7)</f>
        <v>78.22</v>
      </c>
      <c r="BS6" s="21">
        <f t="shared" si="8"/>
        <v>80.69</v>
      </c>
      <c r="BT6" s="21">
        <f t="shared" si="8"/>
        <v>89.29</v>
      </c>
      <c r="BU6" s="21">
        <f t="shared" si="8"/>
        <v>90.63</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203.03</v>
      </c>
      <c r="CC6" s="21">
        <f t="shared" ref="CC6:CK6" si="9">IF(CC7="",NA(),CC7)</f>
        <v>216.3</v>
      </c>
      <c r="CD6" s="21">
        <f t="shared" si="9"/>
        <v>210.47</v>
      </c>
      <c r="CE6" s="21">
        <f t="shared" si="9"/>
        <v>190.34</v>
      </c>
      <c r="CF6" s="21">
        <f t="shared" si="9"/>
        <v>187.95</v>
      </c>
      <c r="CG6" s="21">
        <f t="shared" si="9"/>
        <v>224.88</v>
      </c>
      <c r="CH6" s="21">
        <f t="shared" si="9"/>
        <v>228.64</v>
      </c>
      <c r="CI6" s="21">
        <f t="shared" si="9"/>
        <v>239.46</v>
      </c>
      <c r="CJ6" s="21">
        <f t="shared" si="9"/>
        <v>233.15</v>
      </c>
      <c r="CK6" s="21">
        <f t="shared" si="9"/>
        <v>252.17</v>
      </c>
      <c r="CL6" s="20" t="str">
        <f>IF(CL7="","",IF(CL7="-","【-】","【"&amp;SUBSTITUTE(TEXT(CL7,"#,##0.00"),"-","△")&amp;"】"))</f>
        <v>【225.78】</v>
      </c>
      <c r="CM6" s="21">
        <f>IF(CM7="",NA(),CM7)</f>
        <v>76.59</v>
      </c>
      <c r="CN6" s="21">
        <f t="shared" ref="CN6:CV6" si="10">IF(CN7="",NA(),CN7)</f>
        <v>74.95</v>
      </c>
      <c r="CO6" s="21">
        <f t="shared" si="10"/>
        <v>73.69</v>
      </c>
      <c r="CP6" s="21">
        <f t="shared" si="10"/>
        <v>71.989999999999995</v>
      </c>
      <c r="CQ6" s="21">
        <f t="shared" si="10"/>
        <v>85.62</v>
      </c>
      <c r="CR6" s="21">
        <f t="shared" si="10"/>
        <v>42.4</v>
      </c>
      <c r="CS6" s="21">
        <f t="shared" si="10"/>
        <v>42.28</v>
      </c>
      <c r="CT6" s="21">
        <f t="shared" si="10"/>
        <v>41.06</v>
      </c>
      <c r="CU6" s="21">
        <f t="shared" si="10"/>
        <v>42.09</v>
      </c>
      <c r="CV6" s="21">
        <f t="shared" si="10"/>
        <v>42.15</v>
      </c>
      <c r="CW6" s="20" t="str">
        <f>IF(CW7="","",IF(CW7="-","【-】","【"&amp;SUBSTITUTE(TEXT(CW7,"#,##0.00"),"-","△")&amp;"】"))</f>
        <v>【43.17】</v>
      </c>
      <c r="CX6" s="21">
        <f>IF(CX7="",NA(),CX7)</f>
        <v>91.5</v>
      </c>
      <c r="CY6" s="21">
        <f t="shared" ref="CY6:DG6" si="11">IF(CY7="",NA(),CY7)</f>
        <v>93.04</v>
      </c>
      <c r="CZ6" s="21">
        <f t="shared" si="11"/>
        <v>93.38</v>
      </c>
      <c r="DA6" s="21">
        <f t="shared" si="11"/>
        <v>93.69</v>
      </c>
      <c r="DB6" s="21">
        <f t="shared" si="11"/>
        <v>93.41</v>
      </c>
      <c r="DC6" s="21">
        <f t="shared" si="11"/>
        <v>84.19</v>
      </c>
      <c r="DD6" s="21">
        <f t="shared" si="11"/>
        <v>84.34</v>
      </c>
      <c r="DE6" s="21">
        <f t="shared" si="11"/>
        <v>84.34</v>
      </c>
      <c r="DF6" s="21">
        <f t="shared" si="11"/>
        <v>84.73</v>
      </c>
      <c r="DG6" s="21">
        <f t="shared" si="11"/>
        <v>84.21</v>
      </c>
      <c r="DH6" s="20" t="str">
        <f>IF(DH7="","",IF(DH7="-","【-】","【"&amp;SUBSTITUTE(TEXT(DH7,"#,##0.00"),"-","△")&amp;"】"))</f>
        <v>【86.31】</v>
      </c>
      <c r="DI6" s="21">
        <f>IF(DI7="",NA(),DI7)</f>
        <v>3.36</v>
      </c>
      <c r="DJ6" s="21">
        <f t="shared" ref="DJ6:DR6" si="12">IF(DJ7="",NA(),DJ7)</f>
        <v>6.65</v>
      </c>
      <c r="DK6" s="21">
        <f t="shared" si="12"/>
        <v>9.81</v>
      </c>
      <c r="DL6" s="21">
        <f t="shared" si="12"/>
        <v>12.88</v>
      </c>
      <c r="DM6" s="21">
        <f t="shared" si="12"/>
        <v>15.96</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1">
        <f t="shared" ref="EF6:EN6" si="14">IF(EF7="",NA(),EF7)</f>
        <v>0.02</v>
      </c>
      <c r="EG6" s="21">
        <f t="shared" si="14"/>
        <v>0.01</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152102</v>
      </c>
      <c r="D7" s="23">
        <v>46</v>
      </c>
      <c r="E7" s="23">
        <v>17</v>
      </c>
      <c r="F7" s="23">
        <v>4</v>
      </c>
      <c r="G7" s="23">
        <v>0</v>
      </c>
      <c r="H7" s="23" t="s">
        <v>96</v>
      </c>
      <c r="I7" s="23" t="s">
        <v>97</v>
      </c>
      <c r="J7" s="23" t="s">
        <v>98</v>
      </c>
      <c r="K7" s="23" t="s">
        <v>99</v>
      </c>
      <c r="L7" s="23" t="s">
        <v>100</v>
      </c>
      <c r="M7" s="23" t="s">
        <v>101</v>
      </c>
      <c r="N7" s="24" t="s">
        <v>102</v>
      </c>
      <c r="O7" s="24">
        <v>65.59</v>
      </c>
      <c r="P7" s="24">
        <v>39.06</v>
      </c>
      <c r="Q7" s="24">
        <v>90.13</v>
      </c>
      <c r="R7" s="24">
        <v>3355</v>
      </c>
      <c r="S7" s="24">
        <v>47124</v>
      </c>
      <c r="T7" s="24">
        <v>590.39</v>
      </c>
      <c r="U7" s="24">
        <v>79.819999999999993</v>
      </c>
      <c r="V7" s="24">
        <v>18220</v>
      </c>
      <c r="W7" s="24">
        <v>9.08</v>
      </c>
      <c r="X7" s="24">
        <v>2006.61</v>
      </c>
      <c r="Y7" s="24">
        <v>119.41</v>
      </c>
      <c r="Z7" s="24">
        <v>119.1</v>
      </c>
      <c r="AA7" s="24">
        <v>120.27</v>
      </c>
      <c r="AB7" s="24">
        <v>120.65</v>
      </c>
      <c r="AC7" s="24">
        <v>112.99</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31.94</v>
      </c>
      <c r="AV7" s="24">
        <v>20.62</v>
      </c>
      <c r="AW7" s="24">
        <v>23.37</v>
      </c>
      <c r="AX7" s="24">
        <v>21.13</v>
      </c>
      <c r="AY7" s="24">
        <v>22.76</v>
      </c>
      <c r="AZ7" s="24">
        <v>44.24</v>
      </c>
      <c r="BA7" s="24">
        <v>43.07</v>
      </c>
      <c r="BB7" s="24">
        <v>45.42</v>
      </c>
      <c r="BC7" s="24">
        <v>50.63</v>
      </c>
      <c r="BD7" s="24">
        <v>53.28</v>
      </c>
      <c r="BE7" s="24">
        <v>50.9</v>
      </c>
      <c r="BF7" s="24">
        <v>2204.71</v>
      </c>
      <c r="BG7" s="24">
        <v>2063.71</v>
      </c>
      <c r="BH7" s="24">
        <v>1966.07</v>
      </c>
      <c r="BI7" s="24">
        <v>1884.89</v>
      </c>
      <c r="BJ7" s="24">
        <v>1791.64</v>
      </c>
      <c r="BK7" s="24">
        <v>1258.43</v>
      </c>
      <c r="BL7" s="24">
        <v>1163.75</v>
      </c>
      <c r="BM7" s="24">
        <v>1195.47</v>
      </c>
      <c r="BN7" s="24">
        <v>1168.69</v>
      </c>
      <c r="BO7" s="24">
        <v>1142.44</v>
      </c>
      <c r="BP7" s="24">
        <v>1099.1500000000001</v>
      </c>
      <c r="BQ7" s="24">
        <v>83.29</v>
      </c>
      <c r="BR7" s="24">
        <v>78.22</v>
      </c>
      <c r="BS7" s="24">
        <v>80.69</v>
      </c>
      <c r="BT7" s="24">
        <v>89.29</v>
      </c>
      <c r="BU7" s="24">
        <v>90.63</v>
      </c>
      <c r="BV7" s="24">
        <v>73.36</v>
      </c>
      <c r="BW7" s="24">
        <v>72.599999999999994</v>
      </c>
      <c r="BX7" s="24">
        <v>69.430000000000007</v>
      </c>
      <c r="BY7" s="24">
        <v>70.709999999999994</v>
      </c>
      <c r="BZ7" s="24">
        <v>66.63</v>
      </c>
      <c r="CA7" s="24">
        <v>72.92</v>
      </c>
      <c r="CB7" s="24">
        <v>203.03</v>
      </c>
      <c r="CC7" s="24">
        <v>216.3</v>
      </c>
      <c r="CD7" s="24">
        <v>210.47</v>
      </c>
      <c r="CE7" s="24">
        <v>190.34</v>
      </c>
      <c r="CF7" s="24">
        <v>187.95</v>
      </c>
      <c r="CG7" s="24">
        <v>224.88</v>
      </c>
      <c r="CH7" s="24">
        <v>228.64</v>
      </c>
      <c r="CI7" s="24">
        <v>239.46</v>
      </c>
      <c r="CJ7" s="24">
        <v>233.15</v>
      </c>
      <c r="CK7" s="24">
        <v>252.17</v>
      </c>
      <c r="CL7" s="24">
        <v>225.78</v>
      </c>
      <c r="CM7" s="24">
        <v>76.59</v>
      </c>
      <c r="CN7" s="24">
        <v>74.95</v>
      </c>
      <c r="CO7" s="24">
        <v>73.69</v>
      </c>
      <c r="CP7" s="24">
        <v>71.989999999999995</v>
      </c>
      <c r="CQ7" s="24">
        <v>85.62</v>
      </c>
      <c r="CR7" s="24">
        <v>42.4</v>
      </c>
      <c r="CS7" s="24">
        <v>42.28</v>
      </c>
      <c r="CT7" s="24">
        <v>41.06</v>
      </c>
      <c r="CU7" s="24">
        <v>42.09</v>
      </c>
      <c r="CV7" s="24">
        <v>42.15</v>
      </c>
      <c r="CW7" s="24">
        <v>43.17</v>
      </c>
      <c r="CX7" s="24">
        <v>91.5</v>
      </c>
      <c r="CY7" s="24">
        <v>93.04</v>
      </c>
      <c r="CZ7" s="24">
        <v>93.38</v>
      </c>
      <c r="DA7" s="24">
        <v>93.69</v>
      </c>
      <c r="DB7" s="24">
        <v>93.41</v>
      </c>
      <c r="DC7" s="24">
        <v>84.19</v>
      </c>
      <c r="DD7" s="24">
        <v>84.34</v>
      </c>
      <c r="DE7" s="24">
        <v>84.34</v>
      </c>
      <c r="DF7" s="24">
        <v>84.73</v>
      </c>
      <c r="DG7" s="24">
        <v>84.21</v>
      </c>
      <c r="DH7" s="24">
        <v>86.31</v>
      </c>
      <c r="DI7" s="24">
        <v>3.36</v>
      </c>
      <c r="DJ7" s="24">
        <v>6.65</v>
      </c>
      <c r="DK7" s="24">
        <v>9.81</v>
      </c>
      <c r="DL7" s="24">
        <v>12.88</v>
      </c>
      <c r="DM7" s="24">
        <v>15.96</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0.02</v>
      </c>
      <c r="EG7" s="24">
        <v>0.01</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瀧澤</cp:lastModifiedBy>
  <cp:lastPrinted>2026-02-19T06:31:18Z</cp:lastPrinted>
  <dcterms:modified xsi:type="dcterms:W3CDTF">2026-02-19T06:31:22Z</dcterms:modified>
</cp:coreProperties>
</file>