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8.5\t_data\R07\18上下水道局\02経営係\009_経営比較分析\"/>
    </mc:Choice>
  </mc:AlternateContent>
  <workbookProtection workbookAlgorithmName="SHA-512" workbookHashValue="ViuVmGCf6qvzEBn164kGCY/GI6fdm/mO3+AOedo2LkQdVDxIp11oZMifK1k3SOh4TsxJ73XdHRmlOE4b6WwquA==" workbookSaltValue="ro6DBx4Z5gmf3WjlSRTfP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 r="I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<sst xmlns="http://schemas.openxmlformats.org/spreadsheetml/2006/main" count="231" uniqueCount="118">
  <si>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</si>
  <si>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</si>
  <si>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</si>
  <si>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</si>
  <si>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</si>
  <si>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</si>
  <si>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</si>
  <si>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</si>
  <si>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</si>
  <si>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</si>
  <si>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</si>
  <si>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</si>
  <si>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</si>
  <si>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</si>
  <si>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</si>
  <si>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</si>
  <si>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</si>
  <si>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</si>
  <si>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</si>
  <si>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</si>
  <si>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</si>
  <si>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</si>
  <si>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</si>
  <si>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</si>
  <si>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</si>
  <si>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</si>
  <si>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</si>
  <si>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</si>
  <si>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</si>
  <si>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</si>
  <si>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</si>
  <si>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</si>
  <si>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</si>
  <si>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</si>
  <si>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</si>
  <si>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</si>
  <si>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</si>
  <si>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</si>
  <si>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</si>
  <si>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</si>
  <si>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</si>
  <si>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</si>
  <si>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</si>
  <si>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</si>
  <si>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</si>
  <si>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</si>
  <si>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</si>
  <si>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</si>
  <si>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</si>
  <si>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</si>
  <si>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</si>
  <si>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</si>
  <si>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</si>
  <si>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</si>
  <si>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</si>
  <si>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</si>
  <si>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</si>
  <si>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</si>
  <si>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</si>
  <si>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</si>
  <si>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</si>
  <si>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</si>
  <si>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</si>
  <si>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</si>
  <si>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</si>
  <si>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</si>
  <si>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</si>
  <si>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</si>
  <si>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</si>
  <si>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</si>
  <si>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</si>
  <si>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</si>
  <si>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</si>
  <si>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</si>
  <si>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</si>
  <si>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</si>
  <si>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</si>
  <si>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</si>
  <si>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</si>
  <si>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</si>
  <si>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</si>
  <si>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</si>
  <si>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</si>
  <si>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</si>
  <si>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</si>
  <si>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</si>
  <si>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</si>
  <si>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</si>
  <si>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</si>
  <si>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</si>
  <si>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</si>
  <si>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</si>
  <si>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</si>
  <si>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</si>
  <si>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</si>
  <si>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</si>
  <si>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十日町市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</si>
  <si>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</si>
  <si>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</si>
  <si>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</si>
  <si>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</si>
  <si>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</si>
  <si>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</si>
  <si>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</si>
  <si>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</si>
  <si>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</si>
  <si>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</si>
  <si>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</si>
  <si>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</si>
  <si>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</si>
  <si>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</si>
  <si>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</si>
  <si>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</si>
  <si>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</si>
  <si>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</si>
  <si>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当市は山間部・過疎地域であるため、処理人口に比べ管渠の距離が長く、マンホールポンプが多くなっていることから、維持管理費が高くなっています。
　また、施設の老朽化により更新費用が増加しており、維持管理費も増加しているため、経営状況は悪化していくものと想定されます。
　一方、企業債残高は減少傾向にあり、今後は企業債償還金も減少していくことが見込まれるため、支出が削減できるものと見込んでおります。</t>
    <rPh sb="114" eb="116">
      <t>ジョウキョウ</t>
    </rPh>
    <phoneticPr fontId="4"/>
  </si>
  <si>
    <t>　下水道の整備はほぼ完了しておりますが、法定耐用年数を経過した管渠延長の割合を示す「②管渠老朽化率」は0％となっており、これは未だ更新需要を迎えていないことを示しています。したがって、今後は施設・管渠の更新が一斉に増加することが想定されることから、計画的な更新を行っていく必要があります。</t>
  </si>
  <si>
    <t xml:space="preserve">　急速な人口減少により使用料収入が逓減していく中、物価高騰により営業費用全般が増加しています。加えて、施設の老朽化に伴う管渠、処理場施設等の更新費用の増加が見込まれます。
　施設の統廃合により、継続的な維持管理経費の削減を目指す等、経営改善を図る必要があります。また、事業に携わる人材不足や技術継承に関する課題も生じています。
　経営戦略を見直す中で、投資の効率化・使用料の改定等、将来に渡る持続可能な経営を図るための抜本的取組を検討していきます。
　※令和2年度に法適用事業に移行
</t>
    <rPh sb="154" eb="156">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</si>
</sst>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F2-4279-AAD0-897C4136DF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F0F2-4279-AAD0-897C4136DF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52.65</c:v>
                </c:pt>
                <c:pt idx="1">
                  <c:v>50.99</c:v>
                </c:pt>
                <c:pt idx="2">
                  <c:v>49.6</c:v>
                </c:pt>
                <c:pt idx="3">
                  <c:v>48.22</c:v>
                </c:pt>
                <c:pt idx="4">
                  <c:v>48.22</c:v>
                </c:pt>
              </c:numCache>
            </c:numRef>
          </c:val>
          <c:extLst>
            <c:ext xmlns:c16="http://schemas.microsoft.com/office/drawing/2014/chart" uri="{C3380CC4-5D6E-409C-BE32-E72D297353CC}">
              <c16:uniqueId val="{00000000-39EF-4894-974B-81117E67A3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39EF-4894-974B-81117E67A3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93.59</c:v>
                </c:pt>
                <c:pt idx="1">
                  <c:v>92.5</c:v>
                </c:pt>
                <c:pt idx="2">
                  <c:v>92.74</c:v>
                </c:pt>
                <c:pt idx="3">
                  <c:v>93.08</c:v>
                </c:pt>
                <c:pt idx="4">
                  <c:v>90.57</c:v>
                </c:pt>
              </c:numCache>
            </c:numRef>
          </c:val>
          <c:extLst>
            <c:ext xmlns:c16="http://schemas.microsoft.com/office/drawing/2014/chart" uri="{C3380CC4-5D6E-409C-BE32-E72D297353CC}">
              <c16:uniqueId val="{00000000-14D5-4D4F-B9C6-3138FE1D13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14D5-4D4F-B9C6-3138FE1D13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109.32</c:v>
                </c:pt>
                <c:pt idx="1">
                  <c:v>113.63</c:v>
                </c:pt>
                <c:pt idx="2">
                  <c:v>111.26</c:v>
                </c:pt>
                <c:pt idx="3">
                  <c:v>111.33</c:v>
                </c:pt>
                <c:pt idx="4">
                  <c:v>110.81</c:v>
                </c:pt>
              </c:numCache>
            </c:numRef>
          </c:val>
          <c:extLst>
            <c:ext xmlns:c16="http://schemas.microsoft.com/office/drawing/2014/chart" uri="{C3380CC4-5D6E-409C-BE32-E72D297353CC}">
              <c16:uniqueId val="{00000000-5BE5-410C-9B54-8B9128EEF7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5BE5-410C-9B54-8B9128EEF7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7.14</c:v>
                </c:pt>
                <c:pt idx="2">
                  <c:v>10.63</c:v>
                </c:pt>
                <c:pt idx="3">
                  <c:v>13.94</c:v>
                </c:pt>
                <c:pt idx="4">
                  <c:v>17.22</c:v>
                </c:pt>
              </c:numCache>
            </c:numRef>
          </c:val>
          <c:extLst>
            <c:ext xmlns:c16="http://schemas.microsoft.com/office/drawing/2014/chart" uri="{C3380CC4-5D6E-409C-BE32-E72D297353CC}">
              <c16:uniqueId val="{00000000-C615-40B7-BFAA-AF55354EB5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C615-40B7-BFAA-AF55354EB5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42-4513-A610-232A44D7F8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342-4513-A610-232A44D7F8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0C-4D06-AD32-57B16EDD8B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20C-4D06-AD32-57B16EDD8B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30.07</c:v>
                </c:pt>
                <c:pt idx="1">
                  <c:v>50.51</c:v>
                </c:pt>
                <c:pt idx="2">
                  <c:v>48.68</c:v>
                </c:pt>
                <c:pt idx="3">
                  <c:v>42.67</c:v>
                </c:pt>
                <c:pt idx="4">
                  <c:v>36.04</c:v>
                </c:pt>
              </c:numCache>
            </c:numRef>
          </c:val>
          <c:extLst>
            <c:ext xmlns:c16="http://schemas.microsoft.com/office/drawing/2014/chart" uri="{C3380CC4-5D6E-409C-BE32-E72D297353CC}">
              <c16:uniqueId val="{00000000-D19B-4D07-A619-EDB5791EF1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D19B-4D07-A619-EDB5791EF1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2538.12</c:v>
                </c:pt>
                <c:pt idx="1">
                  <c:v>2634.8</c:v>
                </c:pt>
                <c:pt idx="2">
                  <c:v>2679.56</c:v>
                </c:pt>
                <c:pt idx="3">
                  <c:v>2573.85</c:v>
                </c:pt>
                <c:pt idx="4">
                  <c:v>2467.71</c:v>
                </c:pt>
              </c:numCache>
            </c:numRef>
          </c:val>
          <c:extLst>
            <c:ext xmlns:c16="http://schemas.microsoft.com/office/drawing/2014/chart" uri="{C3380CC4-5D6E-409C-BE32-E72D297353CC}">
              <c16:uniqueId val="{00000000-DCBB-44E4-8DA6-A7FDBD422D6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DCBB-44E4-8DA6-A7FDBD422D6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70.739999999999995</c:v>
                </c:pt>
                <c:pt idx="1">
                  <c:v>81</c:v>
                </c:pt>
                <c:pt idx="2">
                  <c:v>74.66</c:v>
                </c:pt>
                <c:pt idx="3">
                  <c:v>76.12</c:v>
                </c:pt>
                <c:pt idx="4">
                  <c:v>70.540000000000006</c:v>
                </c:pt>
              </c:numCache>
            </c:numRef>
          </c:val>
          <c:extLst>
            <c:ext xmlns:c16="http://schemas.microsoft.com/office/drawing/2014/chart" uri="{C3380CC4-5D6E-409C-BE32-E72D297353CC}">
              <c16:uniqueId val="{00000000-FA36-4A3D-A229-7A4C0973ED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FA36-4A3D-A229-7A4C0973ED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231.7</c:v>
                </c:pt>
                <c:pt idx="1">
                  <c:v>202.85</c:v>
                </c:pt>
                <c:pt idx="2">
                  <c:v>220.87</c:v>
                </c:pt>
                <c:pt idx="3">
                  <c:v>216.25</c:v>
                </c:pt>
                <c:pt idx="4">
                  <c:v>233.74</c:v>
                </c:pt>
              </c:numCache>
            </c:numRef>
          </c:val>
          <c:extLst>
            <c:ext xmlns:c16="http://schemas.microsoft.com/office/drawing/2014/chart" uri="{C3380CC4-5D6E-409C-BE32-E72D297353CC}">
              <c16:uniqueId val="{00000000-20A5-42A3-A911-3610D1A401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20A5-42A3-A911-3610D1A401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6"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十日町市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47124</v>
      </c>
      <c r="AM8" s="41"/>
      <c r="AN8" s="41"/>
      <c r="AO8" s="41"/>
      <c r="AP8" s="41"/>
      <c r="AQ8" s="41"/>
      <c r="AR8" s="41"/>
      <c r="AS8" s="41"/>
      <c r="AT8" s="34">
        <f>データ!T6</f>
        <v>590.39</v>
      </c>
      <c r="AU8" s="34"/>
      <c r="AV8" s="34"/>
      <c r="AW8" s="34"/>
      <c r="AX8" s="34"/>
      <c r="AY8" s="34"/>
      <c r="AZ8" s="34"/>
      <c r="BA8" s="34"/>
      <c r="BB8" s="34">
        <f>データ!U6</f>
        <v>79.819999999999993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69.819999999999993</v>
      </c>
      <c r="J10" s="34"/>
      <c r="K10" s="34"/>
      <c r="L10" s="34"/>
      <c r="M10" s="34"/>
      <c r="N10" s="34"/>
      <c r="O10" s="34"/>
      <c r="P10" s="34">
        <f>データ!P6</f>
        <v>11.37</v>
      </c>
      <c r="Q10" s="34"/>
      <c r="R10" s="34"/>
      <c r="S10" s="34"/>
      <c r="T10" s="34"/>
      <c r="U10" s="34"/>
      <c r="V10" s="34"/>
      <c r="W10" s="34">
        <f>データ!Q6</f>
        <v>87.8</v>
      </c>
      <c r="X10" s="34"/>
      <c r="Y10" s="34"/>
      <c r="Z10" s="34"/>
      <c r="AA10" s="34"/>
      <c r="AB10" s="34"/>
      <c r="AC10" s="34"/>
      <c r="AD10" s="41">
        <f>データ!R6</f>
        <v>3355</v>
      </c>
      <c r="AE10" s="41"/>
      <c r="AF10" s="41"/>
      <c r="AG10" s="41"/>
      <c r="AH10" s="41"/>
      <c r="AI10" s="41"/>
      <c r="AJ10" s="41"/>
      <c r="AK10" s="2"/>
      <c r="AL10" s="41">
        <f>データ!V6</f>
        <v>5305</v>
      </c>
      <c r="AM10" s="41"/>
      <c r="AN10" s="41"/>
      <c r="AO10" s="41"/>
      <c r="AP10" s="41"/>
      <c r="AQ10" s="41"/>
      <c r="AR10" s="41"/>
      <c r="AS10" s="41"/>
      <c r="AT10" s="34">
        <f>データ!W6</f>
        <v>4.38</v>
      </c>
      <c r="AU10" s="34"/>
      <c r="AV10" s="34"/>
      <c r="AW10" s="34"/>
      <c r="AX10" s="34"/>
      <c r="AY10" s="34"/>
      <c r="AZ10" s="34"/>
      <c r="BA10" s="34"/>
      <c r="BB10" s="34">
        <f>データ!X6</f>
        <v>1211.19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MCSzajLlMHHtn0+niJd/ejl329ep/oQHnDkU9aX4loXktIi6azG8yZuplpjcdQjSdUsBlgprWbNKj2wN2Cy7g==" saltValue="h4uY7SwvOieip9L2vxx74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152102</v>
      </c>
      <c r="D6" s="19">
        <f t="shared" si="3"/>
        <v>46</v>
      </c>
      <c r="E6" s="19">
        <f t="shared" si="3"/>
        <v>17</v>
      </c>
      <c r="F6" s="19">
        <f t="shared" si="3"/>
        <v>5</v>
      </c>
      <c r="G6" s="19">
        <f t="shared" si="3"/>
        <v>0</v>
      </c>
      <c r="H6" s="19" t="str">
        <f t="shared" si="3"/>
        <v>新潟県　十日町市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69.819999999999993</v>
      </c>
      <c r="P6" s="20">
        <f t="shared" si="3"/>
        <v>11.37</v>
      </c>
      <c r="Q6" s="20">
        <f t="shared" si="3"/>
        <v>87.8</v>
      </c>
      <c r="R6" s="20">
        <f t="shared" si="3"/>
        <v>3355</v>
      </c>
      <c r="S6" s="20">
        <f t="shared" si="3"/>
        <v>47124</v>
      </c>
      <c r="T6" s="20">
        <f t="shared" si="3"/>
        <v>590.39</v>
      </c>
      <c r="U6" s="20">
        <f t="shared" si="3"/>
        <v>79.819999999999993</v>
      </c>
      <c r="V6" s="20">
        <f t="shared" si="3"/>
        <v>5305</v>
      </c>
      <c r="W6" s="20">
        <f t="shared" si="3"/>
        <v>4.38</v>
      </c>
      <c r="X6" s="20">
        <f t="shared" si="3"/>
        <v>1211.19</v>
      </c>
      <c r="Y6" s="21">
        <f>IF(Y7="",NA(),Y7)</f>
        <v>109.32</v>
      </c>
      <c r="Z6" s="21">
        <f t="shared" ref="Z6:AH6" si="4">IF(Z7="",NA(),Z7)</f>
        <v>113.63</v>
      </c>
      <c r="AA6" s="21">
        <f t="shared" si="4"/>
        <v>111.26</v>
      </c>
      <c r="AB6" s="21">
        <f t="shared" si="4"/>
        <v>111.33</v>
      </c>
      <c r="AC6" s="21">
        <f t="shared" si="4"/>
        <v>110.81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30.07</v>
      </c>
      <c r="AV6" s="21">
        <f t="shared" ref="AV6:BD6" si="6">IF(AV7="",NA(),AV7)</f>
        <v>50.51</v>
      </c>
      <c r="AW6" s="21">
        <f t="shared" si="6"/>
        <v>48.68</v>
      </c>
      <c r="AX6" s="21">
        <f t="shared" si="6"/>
        <v>42.67</v>
      </c>
      <c r="AY6" s="21">
        <f t="shared" si="6"/>
        <v>36.04</v>
      </c>
      <c r="AZ6" s="21">
        <f t="shared" si="6"/>
        <v>37.24</v>
      </c>
      <c r="BA6" s="21">
        <f t="shared" si="6"/>
        <v>33.58</v>
      </c>
      <c r="BB6" s="21">
        <f t="shared" si="6"/>
        <v>35.42</v>
      </c>
      <c r="BC6" s="21">
        <f t="shared" si="6"/>
        <v>39.82</v>
      </c>
      <c r="BD6" s="21">
        <f t="shared" si="6"/>
        <v>41.03</v>
      </c>
      <c r="BE6" s="20" t="str">
        <f>IF(BE7="","",IF(BE7="-","【-】","【"&amp;SUBSTITUTE(TEXT(BE7,"#,##0.00"),"-","△")&amp;"】"))</f>
        <v>【47.19】</v>
      </c>
      <c r="BF6" s="21">
        <f>IF(BF7="",NA(),BF7)</f>
        <v>2538.12</v>
      </c>
      <c r="BG6" s="21">
        <f t="shared" ref="BG6:BO6" si="7">IF(BG7="",NA(),BG7)</f>
        <v>2634.8</v>
      </c>
      <c r="BH6" s="21">
        <f t="shared" si="7"/>
        <v>2679.56</v>
      </c>
      <c r="BI6" s="21">
        <f t="shared" si="7"/>
        <v>2573.85</v>
      </c>
      <c r="BJ6" s="21">
        <f t="shared" si="7"/>
        <v>2467.71</v>
      </c>
      <c r="BK6" s="21">
        <f t="shared" si="7"/>
        <v>783.8</v>
      </c>
      <c r="BL6" s="21">
        <f t="shared" si="7"/>
        <v>778.81</v>
      </c>
      <c r="BM6" s="21">
        <f t="shared" si="7"/>
        <v>718.49</v>
      </c>
      <c r="BN6" s="21">
        <f t="shared" si="7"/>
        <v>743.31</v>
      </c>
      <c r="BO6" s="21">
        <f t="shared" si="7"/>
        <v>796.8</v>
      </c>
      <c r="BP6" s="20" t="str">
        <f>IF(BP7="","",IF(BP7="-","【-】","【"&amp;SUBSTITUTE(TEXT(BP7,"#,##0.00"),"-","△")&amp;"】"))</f>
        <v>【798.10】</v>
      </c>
      <c r="BQ6" s="21">
        <f>IF(BQ7="",NA(),BQ7)</f>
        <v>70.739999999999995</v>
      </c>
      <c r="BR6" s="21">
        <f t="shared" ref="BR6:BZ6" si="8">IF(BR7="",NA(),BR7)</f>
        <v>81</v>
      </c>
      <c r="BS6" s="21">
        <f t="shared" si="8"/>
        <v>74.66</v>
      </c>
      <c r="BT6" s="21">
        <f t="shared" si="8"/>
        <v>76.12</v>
      </c>
      <c r="BU6" s="21">
        <f t="shared" si="8"/>
        <v>70.540000000000006</v>
      </c>
      <c r="BV6" s="21">
        <f t="shared" si="8"/>
        <v>68.11</v>
      </c>
      <c r="BW6" s="21">
        <f t="shared" si="8"/>
        <v>67.23</v>
      </c>
      <c r="BX6" s="21">
        <f t="shared" si="8"/>
        <v>61.82</v>
      </c>
      <c r="BY6" s="21">
        <f t="shared" si="8"/>
        <v>61.15</v>
      </c>
      <c r="BZ6" s="21">
        <f t="shared" si="8"/>
        <v>58.41</v>
      </c>
      <c r="CA6" s="20" t="str">
        <f>IF(CA7="","",IF(CA7="-","【-】","【"&amp;SUBSTITUTE(TEXT(CA7,"#,##0.00"),"-","△")&amp;"】"))</f>
        <v>【54.51】</v>
      </c>
      <c r="CB6" s="21">
        <f>IF(CB7="",NA(),CB7)</f>
        <v>231.7</v>
      </c>
      <c r="CC6" s="21">
        <f t="shared" ref="CC6:CK6" si="9">IF(CC7="",NA(),CC7)</f>
        <v>202.85</v>
      </c>
      <c r="CD6" s="21">
        <f t="shared" si="9"/>
        <v>220.87</v>
      </c>
      <c r="CE6" s="21">
        <f t="shared" si="9"/>
        <v>216.25</v>
      </c>
      <c r="CF6" s="21">
        <f t="shared" si="9"/>
        <v>233.74</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52.65</v>
      </c>
      <c r="CN6" s="21">
        <f t="shared" ref="CN6:CV6" si="10">IF(CN7="",NA(),CN7)</f>
        <v>50.99</v>
      </c>
      <c r="CO6" s="21">
        <f t="shared" si="10"/>
        <v>49.6</v>
      </c>
      <c r="CP6" s="21">
        <f t="shared" si="10"/>
        <v>48.22</v>
      </c>
      <c r="CQ6" s="21">
        <f t="shared" si="10"/>
        <v>48.22</v>
      </c>
      <c r="CR6" s="21">
        <f t="shared" si="10"/>
        <v>55.26</v>
      </c>
      <c r="CS6" s="21">
        <f t="shared" si="10"/>
        <v>54.54</v>
      </c>
      <c r="CT6" s="21">
        <f t="shared" si="10"/>
        <v>52.9</v>
      </c>
      <c r="CU6" s="21">
        <f t="shared" si="10"/>
        <v>52.63</v>
      </c>
      <c r="CV6" s="21">
        <f t="shared" si="10"/>
        <v>52.34</v>
      </c>
      <c r="CW6" s="20" t="str">
        <f>IF(CW7="","",IF(CW7="-","【-】","【"&amp;SUBSTITUTE(TEXT(CW7,"#,##0.00"),"-","△")&amp;"】"))</f>
        <v>【49.92】</v>
      </c>
      <c r="CX6" s="21">
        <f>IF(CX7="",NA(),CX7)</f>
        <v>93.59</v>
      </c>
      <c r="CY6" s="21">
        <f t="shared" ref="CY6:DG6" si="11">IF(CY7="",NA(),CY7)</f>
        <v>92.5</v>
      </c>
      <c r="CZ6" s="21">
        <f t="shared" si="11"/>
        <v>92.74</v>
      </c>
      <c r="DA6" s="21">
        <f t="shared" si="11"/>
        <v>93.08</v>
      </c>
      <c r="DB6" s="21">
        <f t="shared" si="11"/>
        <v>90.57</v>
      </c>
      <c r="DC6" s="21">
        <f t="shared" si="11"/>
        <v>90.52</v>
      </c>
      <c r="DD6" s="21">
        <f t="shared" si="11"/>
        <v>90.3</v>
      </c>
      <c r="DE6" s="21">
        <f t="shared" si="11"/>
        <v>90.3</v>
      </c>
      <c r="DF6" s="21">
        <f t="shared" si="11"/>
        <v>90.32</v>
      </c>
      <c r="DG6" s="21">
        <f t="shared" si="11"/>
        <v>90.05</v>
      </c>
      <c r="DH6" s="20" t="str">
        <f>IF(DH7="","",IF(DH7="-","【-】","【"&amp;SUBSTITUTE(TEXT(DH7,"#,##0.00"),"-","△")&amp;"】"))</f>
        <v>【87.80】</v>
      </c>
      <c r="DI6" s="21">
        <f>IF(DI7="",NA(),DI7)</f>
        <v>3.58</v>
      </c>
      <c r="DJ6" s="21">
        <f t="shared" ref="DJ6:DR6" si="12">IF(DJ7="",NA(),DJ7)</f>
        <v>7.14</v>
      </c>
      <c r="DK6" s="21">
        <f t="shared" si="12"/>
        <v>10.63</v>
      </c>
      <c r="DL6" s="21">
        <f t="shared" si="12"/>
        <v>13.94</v>
      </c>
      <c r="DM6" s="21">
        <f t="shared" si="12"/>
        <v>17.22</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152102</v>
      </c>
      <c r="D7" s="23">
        <v>46</v>
      </c>
      <c r="E7" s="23">
        <v>17</v>
      </c>
      <c r="F7" s="23">
        <v>5</v>
      </c>
      <c r="G7" s="23">
        <v>0</v>
      </c>
      <c r="H7" s="23" t="s">
        <v>96</v>
      </c>
      <c r="I7" s="23" t="s">
        <v>97</v>
      </c>
      <c r="J7" s="23" t="s">
        <v>98</v>
      </c>
      <c r="K7" s="23" t="s">
        <v>99</v>
      </c>
      <c r="L7" s="23" t="s">
        <v>100</v>
      </c>
      <c r="M7" s="23" t="s">
        <v>101</v>
      </c>
      <c r="N7" s="24" t="s">
        <v>102</v>
      </c>
      <c r="O7" s="24">
        <v>69.819999999999993</v>
      </c>
      <c r="P7" s="24">
        <v>11.37</v>
      </c>
      <c r="Q7" s="24">
        <v>87.8</v>
      </c>
      <c r="R7" s="24">
        <v>3355</v>
      </c>
      <c r="S7" s="24">
        <v>47124</v>
      </c>
      <c r="T7" s="24">
        <v>590.39</v>
      </c>
      <c r="U7" s="24">
        <v>79.819999999999993</v>
      </c>
      <c r="V7" s="24">
        <v>5305</v>
      </c>
      <c r="W7" s="24">
        <v>4.38</v>
      </c>
      <c r="X7" s="24">
        <v>1211.19</v>
      </c>
      <c r="Y7" s="24">
        <v>109.32</v>
      </c>
      <c r="Z7" s="24">
        <v>113.63</v>
      </c>
      <c r="AA7" s="24">
        <v>111.26</v>
      </c>
      <c r="AB7" s="24">
        <v>111.33</v>
      </c>
      <c r="AC7" s="24">
        <v>110.81</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30.07</v>
      </c>
      <c r="AV7" s="24">
        <v>50.51</v>
      </c>
      <c r="AW7" s="24">
        <v>48.68</v>
      </c>
      <c r="AX7" s="24">
        <v>42.67</v>
      </c>
      <c r="AY7" s="24">
        <v>36.04</v>
      </c>
      <c r="AZ7" s="24">
        <v>37.24</v>
      </c>
      <c r="BA7" s="24">
        <v>33.58</v>
      </c>
      <c r="BB7" s="24">
        <v>35.42</v>
      </c>
      <c r="BC7" s="24">
        <v>39.82</v>
      </c>
      <c r="BD7" s="24">
        <v>41.03</v>
      </c>
      <c r="BE7" s="24">
        <v>47.19</v>
      </c>
      <c r="BF7" s="24">
        <v>2538.12</v>
      </c>
      <c r="BG7" s="24">
        <v>2634.8</v>
      </c>
      <c r="BH7" s="24">
        <v>2679.56</v>
      </c>
      <c r="BI7" s="24">
        <v>2573.85</v>
      </c>
      <c r="BJ7" s="24">
        <v>2467.71</v>
      </c>
      <c r="BK7" s="24">
        <v>783.8</v>
      </c>
      <c r="BL7" s="24">
        <v>778.81</v>
      </c>
      <c r="BM7" s="24">
        <v>718.49</v>
      </c>
      <c r="BN7" s="24">
        <v>743.31</v>
      </c>
      <c r="BO7" s="24">
        <v>796.8</v>
      </c>
      <c r="BP7" s="24">
        <v>798.1</v>
      </c>
      <c r="BQ7" s="24">
        <v>70.739999999999995</v>
      </c>
      <c r="BR7" s="24">
        <v>81</v>
      </c>
      <c r="BS7" s="24">
        <v>74.66</v>
      </c>
      <c r="BT7" s="24">
        <v>76.12</v>
      </c>
      <c r="BU7" s="24">
        <v>70.540000000000006</v>
      </c>
      <c r="BV7" s="24">
        <v>68.11</v>
      </c>
      <c r="BW7" s="24">
        <v>67.23</v>
      </c>
      <c r="BX7" s="24">
        <v>61.82</v>
      </c>
      <c r="BY7" s="24">
        <v>61.15</v>
      </c>
      <c r="BZ7" s="24">
        <v>58.41</v>
      </c>
      <c r="CA7" s="24">
        <v>54.51</v>
      </c>
      <c r="CB7" s="24">
        <v>231.7</v>
      </c>
      <c r="CC7" s="24">
        <v>202.85</v>
      </c>
      <c r="CD7" s="24">
        <v>220.87</v>
      </c>
      <c r="CE7" s="24">
        <v>216.25</v>
      </c>
      <c r="CF7" s="24">
        <v>233.74</v>
      </c>
      <c r="CG7" s="24">
        <v>222.41</v>
      </c>
      <c r="CH7" s="24">
        <v>228.21</v>
      </c>
      <c r="CI7" s="24">
        <v>246.9</v>
      </c>
      <c r="CJ7" s="24">
        <v>250.43</v>
      </c>
      <c r="CK7" s="24">
        <v>267.33999999999997</v>
      </c>
      <c r="CL7" s="24">
        <v>286.33</v>
      </c>
      <c r="CM7" s="24">
        <v>52.65</v>
      </c>
      <c r="CN7" s="24">
        <v>50.99</v>
      </c>
      <c r="CO7" s="24">
        <v>49.6</v>
      </c>
      <c r="CP7" s="24">
        <v>48.22</v>
      </c>
      <c r="CQ7" s="24">
        <v>48.22</v>
      </c>
      <c r="CR7" s="24">
        <v>55.26</v>
      </c>
      <c r="CS7" s="24">
        <v>54.54</v>
      </c>
      <c r="CT7" s="24">
        <v>52.9</v>
      </c>
      <c r="CU7" s="24">
        <v>52.63</v>
      </c>
      <c r="CV7" s="24">
        <v>52.34</v>
      </c>
      <c r="CW7" s="24">
        <v>49.92</v>
      </c>
      <c r="CX7" s="24">
        <v>93.59</v>
      </c>
      <c r="CY7" s="24">
        <v>92.5</v>
      </c>
      <c r="CZ7" s="24">
        <v>92.74</v>
      </c>
      <c r="DA7" s="24">
        <v>93.08</v>
      </c>
      <c r="DB7" s="24">
        <v>90.57</v>
      </c>
      <c r="DC7" s="24">
        <v>90.52</v>
      </c>
      <c r="DD7" s="24">
        <v>90.3</v>
      </c>
      <c r="DE7" s="24">
        <v>90.3</v>
      </c>
      <c r="DF7" s="24">
        <v>90.32</v>
      </c>
      <c r="DG7" s="24">
        <v>90.05</v>
      </c>
      <c r="DH7" s="24">
        <v>87.8</v>
      </c>
      <c r="DI7" s="24">
        <v>3.58</v>
      </c>
      <c r="DJ7" s="24">
        <v>7.14</v>
      </c>
      <c r="DK7" s="24">
        <v>10.63</v>
      </c>
      <c r="DL7" s="24">
        <v>13.94</v>
      </c>
      <c r="DM7" s="24">
        <v>17.22</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瀧澤</cp:lastModifiedBy>
  <cp:lastPrinted>2026-02-19T06:30:56Z</cp:lastPrinted>
  <dcterms:modified xsi:type="dcterms:W3CDTF">2026-02-19T06:30:59Z</dcterms:modified>
</cp:coreProperties>
</file>