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6jGxGNw1jAwbMiIgILv9NZjfEsppUpjg+ebmVAZAKaGRpXtE62Ekxcto3khj1O1mYEG9o/vWxzTxd6RxQGEiA==" workbookSaltValue="+ehacg4AAbCbJ8J4DTTE1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<sst xmlns="http://schemas.openxmlformats.org/spreadsheetml/2006/main" xmlns:r="http://schemas.openxmlformats.org/officeDocument/2006/relationships" count="111" uniqueCount="111">
  <si>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</si>
  <si>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</si>
  <si>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</si>
  <si>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</si>
  <si>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</si>
  <si>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</si>
  <si>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</si>
  <si>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</si>
  <si>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</si>
  <si>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</si>
  <si>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</si>
  <si>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</si>
  <si>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</si>
  <si>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</si>
  <si>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</si>
  <si>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</si>
  <si>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</si>
  <si>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</si>
  <si>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</si>
  <si>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</si>
  <si>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</si>
  <si>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</si>
  <si>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</si>
  <si>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</si>
  <si>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</si>
  <si>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</si>
  <si>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</si>
  <si>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</si>
  <si>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</si>
  <si>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</si>
  <si>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</si>
  <si>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</si>
  <si>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</si>
  <si>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</si>
  <si>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</si>
  <si>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</si>
  <si>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</si>
  <si>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</si>
  <si>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</si>
  <si>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</si>
  <si>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</si>
  <si>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</si>
  <si>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</si>
  <si>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</si>
  <si>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</si>
  <si>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</si>
  <si>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</si>
  <si>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</si>
  <si>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</si>
  <si>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</si>
  <si>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</si>
  <si>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</si>
  <si>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</si>
  <si>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</si>
  <si>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</si>
  <si>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</si>
  <si>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</si>
  <si>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</si>
  <si>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</si>
  <si>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</si>
  <si>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</si>
  <si>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</si>
  <si>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</si>
  <si>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</si>
  <si>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</si>
  <si>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</si>
  <si>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</si>
  <si>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</si>
  <si>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</si>
  <si>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</si>
  <si>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</si>
  <si>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</si>
  <si>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</si>
  <si>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</si>
  <si>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</si>
  <si>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</si>
  <si>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</si>
  <si>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</si>
  <si>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</si>
  <si>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</si>
  <si>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</si>
  <si>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</si>
  <si>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</si>
  <si>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</si>
  <si>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</si>
  <si>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</si>
  <si>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</si>
  <si>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</si>
  <si>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</si>
  <si>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新潟県　村上市</t>
  </si>
  <si>
    <t>類似団体平均(N-2)</t>
  </si>
  <si>
    <t>類似団体平均(N-1)</t>
  </si>
  <si>
    <t>類似団体平均(N)</t>
  </si>
  <si>
    <t>参照用</t>
    <rPh sb="0" eb="3">
      <t>サンショウヨウ</t>
    </rPh>
    <phoneticPr fontId="1"/>
  </si>
  <si>
    <t>法適用</t>
  </si>
  <si>
    <t>水道事業</t>
  </si>
  <si>
    <t>簡易水道事業</t>
  </si>
  <si>
    <t>C2</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</si>
  <si>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</si>
  <si>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</si>
  <si>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</si>
  <si>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</si>
  <si>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</si>
  <si>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</si>
  <si>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</si>
  <si>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</si>
  <si>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</si>
  <si>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</si>
  <si>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・経常収支比率は、一般会計からの繰入金によってほぼ</t>
    </r>
    <r>
      <rPr>
        <sz val="11"/>
        <color auto="1"/>
        <rFont val="ＭＳ ゴシック"/>
      </rPr>
      <t>100%に達してるが、</t>
    </r>
    <r>
      <rPr>
        <sz val="11"/>
        <color theme="1"/>
        <rFont val="ＭＳ ゴシック"/>
      </rPr>
      <t xml:space="preserve">料金回収率は49.92%と低迷しており、給水収益では給水に係る費用を賄うことができていない状況にある。前年と比較して料金回収率が低下した理由は、給水費用が減少した一方で、有収水量も減少したため、給水原価が上昇したことに起因している。
・施設利用率については全国・類似団体平均と同様の傾向があり、簡易水道事業における地理的条件等の事業の性質が起因していると思われる。
・有収率は前年度より若干改善したものの全国・類似団体平均を下回っている。主な原因は漏水であると思われるので、継続的な漏水調査と老朽管の計画的な更新により漏水防止対策を進める必要がある。
</t>
    </r>
    <rPh sb="30" eb="31">
      <t>タッ</t>
    </rPh>
    <rPh sb="49" eb="51">
      <t>テイメイ</t>
    </rPh>
    <rPh sb="90" eb="92">
      <t>ヒカク</t>
    </rPh>
    <rPh sb="100" eb="102">
      <t>テイカ</t>
    </rPh>
    <rPh sb="104" eb="106">
      <t>リユウ</t>
    </rPh>
    <rPh sb="108" eb="110">
      <t>キュウスイ</t>
    </rPh>
    <rPh sb="110" eb="112">
      <t>ヒヨウ</t>
    </rPh>
    <rPh sb="113" eb="115">
      <t>ゲンショウ</t>
    </rPh>
    <rPh sb="117" eb="119">
      <t>イッポウ</t>
    </rPh>
    <rPh sb="121" eb="123">
      <t>ユウシュウ</t>
    </rPh>
    <rPh sb="123" eb="125">
      <t>スイリョウ</t>
    </rPh>
    <rPh sb="126" eb="128">
      <t>ゲンショウ</t>
    </rPh>
    <rPh sb="133" eb="135">
      <t>キュウスイ</t>
    </rPh>
    <rPh sb="135" eb="137">
      <t>ゲンカ</t>
    </rPh>
    <rPh sb="138" eb="140">
      <t>ジョウショウ</t>
    </rPh>
    <phoneticPr fontId="1"/>
  </si>
  <si>
    <t>有形固定資産減価償却率は全国・類似団体平均より低く、資産の経年化の度合いは低い状況に見えるが、これは、令和2年度の法適用時に固定資産償却未済高を事業開始時の取得資産としたことによるものである。今後は、アセットマネジメント計画及び重要給水施設管路耐震化計画に基づき重点箇所を絞り、管路更新と耐震化を計画的に行っていくこととしている。
※管路更新率　令和4年度の当該値0.02(誤植17.39)</t>
    <rPh sb="112" eb="113">
      <t>オヨ</t>
    </rPh>
    <rPh sb="114" eb="116">
      <t>ジュウヨウ</t>
    </rPh>
    <rPh sb="116" eb="118">
      <t>キュウスイ</t>
    </rPh>
    <rPh sb="118" eb="120">
      <t>シセツ</t>
    </rPh>
    <rPh sb="120" eb="122">
      <t>カンロ</t>
    </rPh>
    <rPh sb="122" eb="125">
      <t>タイシンカ</t>
    </rPh>
    <rPh sb="125" eb="127">
      <t>ケイカク</t>
    </rPh>
    <rPh sb="128" eb="129">
      <t>モト</t>
    </rPh>
    <rPh sb="144" eb="147">
      <t>タイシンカ</t>
    </rPh>
    <rPh sb="148" eb="150">
      <t>ケイカク</t>
    </rPh>
    <rPh sb="150" eb="151">
      <t>テキ</t>
    </rPh>
    <phoneticPr fontId="1"/>
  </si>
  <si>
    <r>
      <t>人口減少による水需要が低下する状況下において、給水収益が減少し、併せて物価高騰による事業費用の増加により給水収益では費用を賄えず、一般会計からの繰入金に頼った経営状況になっている。さらなる費用の削減に努め、経営の効率化を図るとともに、</t>
    </r>
    <r>
      <rPr>
        <sz val="11"/>
        <color theme="1"/>
        <rFont val="ＭＳ ゴシック"/>
      </rPr>
      <t>適正な料金水準への改定を行い、経営の健全化を図る必要がある。</t>
    </r>
    <r>
      <rPr>
        <sz val="11"/>
        <color auto="1"/>
        <rFont val="ＭＳ ゴシック"/>
      </rPr>
      <t>今後は、アセットマネジメント計画及び重要給水施設管路耐震化計画に基づき、計画的な更新と耐震化を実施することとしている。</t>
    </r>
    <rPh sb="163" eb="164">
      <t>オヨ</t>
    </rPh>
    <rPh sb="165" eb="167">
      <t>ジュウヨウ</t>
    </rPh>
    <rPh sb="167" eb="169">
      <t>キュウスイ</t>
    </rPh>
    <rPh sb="169" eb="171">
      <t>シセツ</t>
    </rPh>
    <rPh sb="171" eb="173">
      <t>カンロ</t>
    </rPh>
    <rPh sb="173" eb="176">
      <t>タイシンカ</t>
    </rPh>
    <rPh sb="176" eb="178">
      <t>ケイカク</t>
    </rPh>
    <rPh sb="179" eb="180">
      <t>モト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</si>
</sst>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6.e-002</c:v>
                </c:pt>
                <c:pt idx="1">
                  <c:v>0.21</c:v>
                </c:pt>
                <c:pt idx="2">
                  <c:v>17.39</c:v>
                </c:pt>
                <c:pt idx="3">
                  <c:v>0.25</c:v>
                </c:pt>
                <c:pt idx="4">
                  <c:v>1.e-002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0.26</c:v>
                </c:pt>
                <c:pt idx="1">
                  <c:v>0.28999999999999998</c:v>
                </c:pt>
                <c:pt idx="2">
                  <c:v>1.8</c:v>
                </c:pt>
                <c:pt idx="3">
                  <c:v>0.28999999999999998</c:v>
                </c:pt>
                <c:pt idx="4">
                  <c:v>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74.22</c:v>
                </c:pt>
                <c:pt idx="1">
                  <c:v>73.08</c:v>
                </c:pt>
                <c:pt idx="2">
                  <c:v>69.97</c:v>
                </c:pt>
                <c:pt idx="3">
                  <c:v>60.91</c:v>
                </c:pt>
                <c:pt idx="4">
                  <c:v>56.53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54.14</c:v>
                </c:pt>
                <c:pt idx="1">
                  <c:v>53.79</c:v>
                </c:pt>
                <c:pt idx="2">
                  <c:v>56.4</c:v>
                </c:pt>
                <c:pt idx="3">
                  <c:v>54.97</c:v>
                </c:pt>
                <c:pt idx="4">
                  <c:v>56.35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55.2</c:v>
                </c:pt>
                <c:pt idx="1">
                  <c:v>55.77</c:v>
                </c:pt>
                <c:pt idx="2">
                  <c:v>55.99</c:v>
                </c:pt>
                <c:pt idx="3">
                  <c:v>61.28</c:v>
                </c:pt>
                <c:pt idx="4">
                  <c:v>62.54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76.239999999999995</c:v>
                </c:pt>
                <c:pt idx="1">
                  <c:v>73.81</c:v>
                </c:pt>
                <c:pt idx="2">
                  <c:v>73.099999999999994</c:v>
                </c:pt>
                <c:pt idx="3">
                  <c:v>71.36</c:v>
                </c:pt>
                <c:pt idx="4">
                  <c:v>69.33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102.8</c:v>
                </c:pt>
                <c:pt idx="1">
                  <c:v>99.98</c:v>
                </c:pt>
                <c:pt idx="2">
                  <c:v>100.57</c:v>
                </c:pt>
                <c:pt idx="3">
                  <c:v>100.29</c:v>
                </c:pt>
                <c:pt idx="4">
                  <c:v>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103.57</c:v>
                </c:pt>
                <c:pt idx="1">
                  <c:v>100.97</c:v>
                </c:pt>
                <c:pt idx="2">
                  <c:v>101.68</c:v>
                </c:pt>
                <c:pt idx="3">
                  <c:v>97.35</c:v>
                </c:pt>
                <c:pt idx="4">
                  <c:v>100.59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formatCode="#,##0.00;&quot;△&quot;#,##0.00">
                  <c:v>0</c:v>
                </c:pt>
                <c:pt idx="1">
                  <c:v>9.0500000000000007</c:v>
                </c:pt>
                <c:pt idx="2">
                  <c:v>13.16</c:v>
                </c:pt>
                <c:pt idx="3">
                  <c:v>17.02</c:v>
                </c:pt>
                <c:pt idx="4">
                  <c:v>19.309999999999999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31.44</c:v>
                </c:pt>
                <c:pt idx="1">
                  <c:v>35.43</c:v>
                </c:pt>
                <c:pt idx="2">
                  <c:v>41.69</c:v>
                </c:pt>
                <c:pt idx="3">
                  <c:v>45.06</c:v>
                </c:pt>
                <c:pt idx="4">
                  <c:v>37.619999999999997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10.78</c:v>
                </c:pt>
                <c:pt idx="1">
                  <c:v>11.16</c:v>
                </c:pt>
                <c:pt idx="2">
                  <c:v>14.82</c:v>
                </c:pt>
                <c:pt idx="3">
                  <c:v>17.05</c:v>
                </c:pt>
                <c:pt idx="4">
                  <c:v>15.2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5.78</c:v>
                </c:pt>
                <c:pt idx="1">
                  <c:v>8.73</c:v>
                </c:pt>
                <c:pt idx="2">
                  <c:v>15.24</c:v>
                </c:pt>
                <c:pt idx="3">
                  <c:v>25.06</c:v>
                </c:pt>
                <c:pt idx="4">
                  <c:v>18.309999999999999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21.52</c:v>
                </c:pt>
                <c:pt idx="1">
                  <c:v>32.200000000000003</c:v>
                </c:pt>
                <c:pt idx="2">
                  <c:v>55.07</c:v>
                </c:pt>
                <c:pt idx="3">
                  <c:v>78.430000000000007</c:v>
                </c:pt>
                <c:pt idx="4">
                  <c:v>39.18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92.24</c:v>
                </c:pt>
                <c:pt idx="1">
                  <c:v>116</c:v>
                </c:pt>
                <c:pt idx="2">
                  <c:v>132.63999999999999</c:v>
                </c:pt>
                <c:pt idx="3">
                  <c:v>134.22</c:v>
                </c:pt>
                <c:pt idx="4">
                  <c:v>146.79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1320.29</c:v>
                </c:pt>
                <c:pt idx="1">
                  <c:v>1211.9100000000001</c:v>
                </c:pt>
                <c:pt idx="2">
                  <c:v>1072.78</c:v>
                </c:pt>
                <c:pt idx="3">
                  <c:v>1031.7</c:v>
                </c:pt>
                <c:pt idx="4">
                  <c:v>1031.53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1546.97</c:v>
                </c:pt>
                <c:pt idx="1">
                  <c:v>1471.36</c:v>
                </c:pt>
                <c:pt idx="2">
                  <c:v>1495.64</c:v>
                </c:pt>
                <c:pt idx="3">
                  <c:v>1331.83</c:v>
                </c:pt>
                <c:pt idx="4">
                  <c:v>1124.56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52.75</c:v>
                </c:pt>
                <c:pt idx="1">
                  <c:v>49.77</c:v>
                </c:pt>
                <c:pt idx="2">
                  <c:v>48.29</c:v>
                </c:pt>
                <c:pt idx="3">
                  <c:v>51.72</c:v>
                </c:pt>
                <c:pt idx="4">
                  <c:v>49.92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51.1</c:v>
                </c:pt>
                <c:pt idx="1">
                  <c:v>51.76</c:v>
                </c:pt>
                <c:pt idx="2">
                  <c:v>46.15</c:v>
                </c:pt>
                <c:pt idx="3">
                  <c:v>47.78</c:v>
                </c:pt>
                <c:pt idx="4">
                  <c:v>53.53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275.49</c:v>
                </c:pt>
                <c:pt idx="1">
                  <c:v>287.05</c:v>
                </c:pt>
                <c:pt idx="2">
                  <c:v>317.83999999999997</c:v>
                </c:pt>
                <c:pt idx="3">
                  <c:v>308.92</c:v>
                </c:pt>
                <c:pt idx="4">
                  <c:v>324.45999999999998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269.64</c:v>
                </c:pt>
                <c:pt idx="1">
                  <c:v>276.18</c:v>
                </c:pt>
                <c:pt idx="2">
                  <c:v>315.83</c:v>
                </c:pt>
                <c:pt idx="3">
                  <c:v>319.76</c:v>
                </c:pt>
                <c:pt idx="4">
                  <c:v>236.73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28"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村上市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C2</v>
      </c>
      <c r="X8" s="26"/>
      <c r="Y8" s="26"/>
      <c r="Z8" s="26"/>
      <c r="AA8" s="26"/>
      <c r="AB8" s="26"/>
      <c r="AC8" s="26"/>
      <c r="AD8" s="26" t="str">
        <f>データ!$M$6</f>
        <v>非設置</v>
      </c>
      <c r="AE8" s="26"/>
      <c r="AF8" s="26"/>
      <c r="AG8" s="26"/>
      <c r="AH8" s="26"/>
      <c r="AI8" s="26"/>
      <c r="AJ8" s="26"/>
      <c r="AK8" s="2"/>
      <c r="AL8" s="29">
        <f>データ!$R$6</f>
        <v>53492</v>
      </c>
      <c r="AM8" s="29"/>
      <c r="AN8" s="29"/>
      <c r="AO8" s="29"/>
      <c r="AP8" s="29"/>
      <c r="AQ8" s="29"/>
      <c r="AR8" s="29"/>
      <c r="AS8" s="29"/>
      <c r="AT8" s="7">
        <f>データ!$S$6</f>
        <v>1174.17</v>
      </c>
      <c r="AU8" s="15"/>
      <c r="AV8" s="15"/>
      <c r="AW8" s="15"/>
      <c r="AX8" s="15"/>
      <c r="AY8" s="15"/>
      <c r="AZ8" s="15"/>
      <c r="BA8" s="15"/>
      <c r="BB8" s="27">
        <f>データ!$T$6</f>
        <v>45.56</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52.24</v>
      </c>
      <c r="J10" s="15"/>
      <c r="K10" s="15"/>
      <c r="L10" s="15"/>
      <c r="M10" s="15"/>
      <c r="N10" s="15"/>
      <c r="O10" s="24"/>
      <c r="P10" s="27">
        <f>データ!$P$6</f>
        <v>14.11</v>
      </c>
      <c r="Q10" s="27"/>
      <c r="R10" s="27"/>
      <c r="S10" s="27"/>
      <c r="T10" s="27"/>
      <c r="U10" s="27"/>
      <c r="V10" s="27"/>
      <c r="W10" s="29">
        <f>データ!$Q$6</f>
        <v>3080</v>
      </c>
      <c r="X10" s="29"/>
      <c r="Y10" s="29"/>
      <c r="Z10" s="29"/>
      <c r="AA10" s="29"/>
      <c r="AB10" s="29"/>
      <c r="AC10" s="29"/>
      <c r="AD10" s="2"/>
      <c r="AE10" s="2"/>
      <c r="AF10" s="2"/>
      <c r="AG10" s="2"/>
      <c r="AH10" s="2"/>
      <c r="AI10" s="2"/>
      <c r="AJ10" s="2"/>
      <c r="AK10" s="2"/>
      <c r="AL10" s="29">
        <f>データ!$U$6</f>
        <v>7471</v>
      </c>
      <c r="AM10" s="29"/>
      <c r="AN10" s="29"/>
      <c r="AO10" s="29"/>
      <c r="AP10" s="29"/>
      <c r="AQ10" s="29"/>
      <c r="AR10" s="29"/>
      <c r="AS10" s="29"/>
      <c r="AT10" s="7">
        <f>データ!$V$6</f>
        <v>27.77</v>
      </c>
      <c r="AU10" s="15"/>
      <c r="AV10" s="15"/>
      <c r="AW10" s="15"/>
      <c r="AX10" s="15"/>
      <c r="AY10" s="15"/>
      <c r="AZ10" s="15"/>
      <c r="BA10" s="15"/>
      <c r="BB10" s="27">
        <f>データ!$W$6</f>
        <v>269.02999999999997</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Rznsg7vkTMZqM6KKlaXNcE5x1pgYCowH0smmf+1ECplqNQPxeh81bSOGbECQgtgW1W53gyCMk1q0PwVLj7ghWA==" saltValue="l166uNFpp1ByhsGVLRTIC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8</v>
      </c>
      <c r="F3" s="67" t="s">
        <v>7</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6</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90</v>
      </c>
      <c r="AF5" s="76" t="s">
        <v>91</v>
      </c>
      <c r="AG5" s="76" t="s">
        <v>92</v>
      </c>
      <c r="AH5" s="76" t="s">
        <v>45</v>
      </c>
      <c r="AI5" s="76" t="s">
        <v>81</v>
      </c>
      <c r="AJ5" s="76" t="s">
        <v>82</v>
      </c>
      <c r="AK5" s="76" t="s">
        <v>83</v>
      </c>
      <c r="AL5" s="76" t="s">
        <v>84</v>
      </c>
      <c r="AM5" s="76" t="s">
        <v>85</v>
      </c>
      <c r="AN5" s="76" t="s">
        <v>87</v>
      </c>
      <c r="AO5" s="76" t="s">
        <v>88</v>
      </c>
      <c r="AP5" s="76" t="s">
        <v>90</v>
      </c>
      <c r="AQ5" s="76" t="s">
        <v>91</v>
      </c>
      <c r="AR5" s="76" t="s">
        <v>92</v>
      </c>
      <c r="AS5" s="76" t="s">
        <v>86</v>
      </c>
      <c r="AT5" s="76" t="s">
        <v>81</v>
      </c>
      <c r="AU5" s="76" t="s">
        <v>82</v>
      </c>
      <c r="AV5" s="76" t="s">
        <v>83</v>
      </c>
      <c r="AW5" s="76" t="s">
        <v>84</v>
      </c>
      <c r="AX5" s="76" t="s">
        <v>85</v>
      </c>
      <c r="AY5" s="76" t="s">
        <v>87</v>
      </c>
      <c r="AZ5" s="76" t="s">
        <v>88</v>
      </c>
      <c r="BA5" s="76" t="s">
        <v>90</v>
      </c>
      <c r="BB5" s="76" t="s">
        <v>91</v>
      </c>
      <c r="BC5" s="76" t="s">
        <v>92</v>
      </c>
      <c r="BD5" s="76" t="s">
        <v>86</v>
      </c>
      <c r="BE5" s="76" t="s">
        <v>81</v>
      </c>
      <c r="BF5" s="76" t="s">
        <v>82</v>
      </c>
      <c r="BG5" s="76" t="s">
        <v>83</v>
      </c>
      <c r="BH5" s="76" t="s">
        <v>84</v>
      </c>
      <c r="BI5" s="76" t="s">
        <v>85</v>
      </c>
      <c r="BJ5" s="76" t="s">
        <v>87</v>
      </c>
      <c r="BK5" s="76" t="s">
        <v>88</v>
      </c>
      <c r="BL5" s="76" t="s">
        <v>90</v>
      </c>
      <c r="BM5" s="76" t="s">
        <v>91</v>
      </c>
      <c r="BN5" s="76" t="s">
        <v>92</v>
      </c>
      <c r="BO5" s="76" t="s">
        <v>86</v>
      </c>
      <c r="BP5" s="76" t="s">
        <v>81</v>
      </c>
      <c r="BQ5" s="76" t="s">
        <v>82</v>
      </c>
      <c r="BR5" s="76" t="s">
        <v>83</v>
      </c>
      <c r="BS5" s="76" t="s">
        <v>84</v>
      </c>
      <c r="BT5" s="76" t="s">
        <v>85</v>
      </c>
      <c r="BU5" s="76" t="s">
        <v>87</v>
      </c>
      <c r="BV5" s="76" t="s">
        <v>88</v>
      </c>
      <c r="BW5" s="76" t="s">
        <v>90</v>
      </c>
      <c r="BX5" s="76" t="s">
        <v>91</v>
      </c>
      <c r="BY5" s="76" t="s">
        <v>92</v>
      </c>
      <c r="BZ5" s="76" t="s">
        <v>86</v>
      </c>
      <c r="CA5" s="76" t="s">
        <v>81</v>
      </c>
      <c r="CB5" s="76" t="s">
        <v>82</v>
      </c>
      <c r="CC5" s="76" t="s">
        <v>83</v>
      </c>
      <c r="CD5" s="76" t="s">
        <v>84</v>
      </c>
      <c r="CE5" s="76" t="s">
        <v>85</v>
      </c>
      <c r="CF5" s="76" t="s">
        <v>87</v>
      </c>
      <c r="CG5" s="76" t="s">
        <v>88</v>
      </c>
      <c r="CH5" s="76" t="s">
        <v>90</v>
      </c>
      <c r="CI5" s="76" t="s">
        <v>91</v>
      </c>
      <c r="CJ5" s="76" t="s">
        <v>92</v>
      </c>
      <c r="CK5" s="76" t="s">
        <v>86</v>
      </c>
      <c r="CL5" s="76" t="s">
        <v>81</v>
      </c>
      <c r="CM5" s="76" t="s">
        <v>82</v>
      </c>
      <c r="CN5" s="76" t="s">
        <v>83</v>
      </c>
      <c r="CO5" s="76" t="s">
        <v>84</v>
      </c>
      <c r="CP5" s="76" t="s">
        <v>85</v>
      </c>
      <c r="CQ5" s="76" t="s">
        <v>87</v>
      </c>
      <c r="CR5" s="76" t="s">
        <v>88</v>
      </c>
      <c r="CS5" s="76" t="s">
        <v>90</v>
      </c>
      <c r="CT5" s="76" t="s">
        <v>91</v>
      </c>
      <c r="CU5" s="76" t="s">
        <v>92</v>
      </c>
      <c r="CV5" s="76" t="s">
        <v>86</v>
      </c>
      <c r="CW5" s="76" t="s">
        <v>81</v>
      </c>
      <c r="CX5" s="76" t="s">
        <v>82</v>
      </c>
      <c r="CY5" s="76" t="s">
        <v>83</v>
      </c>
      <c r="CZ5" s="76" t="s">
        <v>84</v>
      </c>
      <c r="DA5" s="76" t="s">
        <v>85</v>
      </c>
      <c r="DB5" s="76" t="s">
        <v>87</v>
      </c>
      <c r="DC5" s="76" t="s">
        <v>88</v>
      </c>
      <c r="DD5" s="76" t="s">
        <v>90</v>
      </c>
      <c r="DE5" s="76" t="s">
        <v>91</v>
      </c>
      <c r="DF5" s="76" t="s">
        <v>92</v>
      </c>
      <c r="DG5" s="76" t="s">
        <v>86</v>
      </c>
      <c r="DH5" s="76" t="s">
        <v>81</v>
      </c>
      <c r="DI5" s="76" t="s">
        <v>82</v>
      </c>
      <c r="DJ5" s="76" t="s">
        <v>83</v>
      </c>
      <c r="DK5" s="76" t="s">
        <v>84</v>
      </c>
      <c r="DL5" s="76" t="s">
        <v>85</v>
      </c>
      <c r="DM5" s="76" t="s">
        <v>87</v>
      </c>
      <c r="DN5" s="76" t="s">
        <v>88</v>
      </c>
      <c r="DO5" s="76" t="s">
        <v>90</v>
      </c>
      <c r="DP5" s="76" t="s">
        <v>91</v>
      </c>
      <c r="DQ5" s="76" t="s">
        <v>92</v>
      </c>
      <c r="DR5" s="76" t="s">
        <v>86</v>
      </c>
      <c r="DS5" s="76" t="s">
        <v>81</v>
      </c>
      <c r="DT5" s="76" t="s">
        <v>82</v>
      </c>
      <c r="DU5" s="76" t="s">
        <v>83</v>
      </c>
      <c r="DV5" s="76" t="s">
        <v>84</v>
      </c>
      <c r="DW5" s="76" t="s">
        <v>85</v>
      </c>
      <c r="DX5" s="76" t="s">
        <v>87</v>
      </c>
      <c r="DY5" s="76" t="s">
        <v>88</v>
      </c>
      <c r="DZ5" s="76" t="s">
        <v>90</v>
      </c>
      <c r="EA5" s="76" t="s">
        <v>91</v>
      </c>
      <c r="EB5" s="76" t="s">
        <v>92</v>
      </c>
      <c r="EC5" s="76" t="s">
        <v>86</v>
      </c>
      <c r="ED5" s="76" t="s">
        <v>81</v>
      </c>
      <c r="EE5" s="76" t="s">
        <v>82</v>
      </c>
      <c r="EF5" s="76" t="s">
        <v>83</v>
      </c>
      <c r="EG5" s="76" t="s">
        <v>84</v>
      </c>
      <c r="EH5" s="76" t="s">
        <v>85</v>
      </c>
      <c r="EI5" s="76" t="s">
        <v>87</v>
      </c>
      <c r="EJ5" s="76" t="s">
        <v>88</v>
      </c>
      <c r="EK5" s="76" t="s">
        <v>90</v>
      </c>
      <c r="EL5" s="76" t="s">
        <v>91</v>
      </c>
      <c r="EM5" s="76" t="s">
        <v>92</v>
      </c>
      <c r="EN5" s="76" t="s">
        <v>86</v>
      </c>
    </row>
    <row r="6" spans="1:144" s="64" customFormat="1">
      <c r="A6" s="65" t="s">
        <v>93</v>
      </c>
      <c r="B6" s="70">
        <f t="shared" ref="B6:W6" si="1">B7</f>
        <v>2024</v>
      </c>
      <c r="C6" s="70">
        <f t="shared" si="1"/>
        <v>152129</v>
      </c>
      <c r="D6" s="70">
        <f t="shared" si="1"/>
        <v>46</v>
      </c>
      <c r="E6" s="70">
        <f t="shared" si="1"/>
        <v>1</v>
      </c>
      <c r="F6" s="70">
        <f t="shared" si="1"/>
        <v>0</v>
      </c>
      <c r="G6" s="70">
        <f t="shared" si="1"/>
        <v>5</v>
      </c>
      <c r="H6" s="70" t="str">
        <f t="shared" si="1"/>
        <v>新潟県　村上市</v>
      </c>
      <c r="I6" s="70" t="str">
        <f t="shared" si="1"/>
        <v>法適用</v>
      </c>
      <c r="J6" s="70" t="str">
        <f t="shared" si="1"/>
        <v>水道事業</v>
      </c>
      <c r="K6" s="70" t="str">
        <f t="shared" si="1"/>
        <v>簡易水道事業</v>
      </c>
      <c r="L6" s="70" t="str">
        <f t="shared" si="1"/>
        <v>C2</v>
      </c>
      <c r="M6" s="70" t="str">
        <f t="shared" si="1"/>
        <v>非設置</v>
      </c>
      <c r="N6" s="79" t="str">
        <f t="shared" si="1"/>
        <v>-</v>
      </c>
      <c r="O6" s="79">
        <f t="shared" si="1"/>
        <v>52.24</v>
      </c>
      <c r="P6" s="79">
        <f t="shared" si="1"/>
        <v>14.11</v>
      </c>
      <c r="Q6" s="79">
        <f t="shared" si="1"/>
        <v>3080</v>
      </c>
      <c r="R6" s="79">
        <f t="shared" si="1"/>
        <v>53492</v>
      </c>
      <c r="S6" s="79">
        <f t="shared" si="1"/>
        <v>1174.17</v>
      </c>
      <c r="T6" s="79">
        <f t="shared" si="1"/>
        <v>45.56</v>
      </c>
      <c r="U6" s="79">
        <f t="shared" si="1"/>
        <v>7471</v>
      </c>
      <c r="V6" s="79">
        <f t="shared" si="1"/>
        <v>27.77</v>
      </c>
      <c r="W6" s="79">
        <f t="shared" si="1"/>
        <v>269.02999999999997</v>
      </c>
      <c r="X6" s="85">
        <f t="shared" ref="X6:AG6" si="2">IF(X7="",NA(),X7)</f>
        <v>102.8</v>
      </c>
      <c r="Y6" s="85">
        <f t="shared" si="2"/>
        <v>99.98</v>
      </c>
      <c r="Z6" s="85">
        <f t="shared" si="2"/>
        <v>100.57</v>
      </c>
      <c r="AA6" s="85">
        <f t="shared" si="2"/>
        <v>100.29</v>
      </c>
      <c r="AB6" s="85">
        <f t="shared" si="2"/>
        <v>99.99</v>
      </c>
      <c r="AC6" s="85">
        <f t="shared" si="2"/>
        <v>103.57</v>
      </c>
      <c r="AD6" s="85">
        <f t="shared" si="2"/>
        <v>100.97</v>
      </c>
      <c r="AE6" s="85">
        <f t="shared" si="2"/>
        <v>101.68</v>
      </c>
      <c r="AF6" s="85">
        <f t="shared" si="2"/>
        <v>97.35</v>
      </c>
      <c r="AG6" s="85">
        <f t="shared" si="2"/>
        <v>100.59</v>
      </c>
      <c r="AH6" s="79" t="str">
        <f>IF(AH7="","",IF(AH7="-","【-】","【"&amp;SUBSTITUTE(TEXT(AH7,"#,##0.00"),"-","△")&amp;"】"))</f>
        <v>【102.02】</v>
      </c>
      <c r="AI6" s="79">
        <f t="shared" ref="AI6:AR6" si="3">IF(AI7="",NA(),AI7)</f>
        <v>0</v>
      </c>
      <c r="AJ6" s="79">
        <f t="shared" si="3"/>
        <v>0</v>
      </c>
      <c r="AK6" s="79">
        <f t="shared" si="3"/>
        <v>0</v>
      </c>
      <c r="AL6" s="79">
        <f t="shared" si="3"/>
        <v>0</v>
      </c>
      <c r="AM6" s="79">
        <f t="shared" si="3"/>
        <v>0</v>
      </c>
      <c r="AN6" s="85">
        <f t="shared" si="3"/>
        <v>5.78</v>
      </c>
      <c r="AO6" s="85">
        <f t="shared" si="3"/>
        <v>8.73</v>
      </c>
      <c r="AP6" s="85">
        <f t="shared" si="3"/>
        <v>15.24</v>
      </c>
      <c r="AQ6" s="85">
        <f t="shared" si="3"/>
        <v>25.06</v>
      </c>
      <c r="AR6" s="85">
        <f t="shared" si="3"/>
        <v>18.309999999999999</v>
      </c>
      <c r="AS6" s="79" t="str">
        <f>IF(AS7="","",IF(AS7="-","【-】","【"&amp;SUBSTITUTE(TEXT(AS7,"#,##0.00"),"-","△")&amp;"】"))</f>
        <v>【26.96】</v>
      </c>
      <c r="AT6" s="85">
        <f t="shared" ref="AT6:BC6" si="4">IF(AT7="",NA(),AT7)</f>
        <v>21.52</v>
      </c>
      <c r="AU6" s="85">
        <f t="shared" si="4"/>
        <v>32.200000000000003</v>
      </c>
      <c r="AV6" s="85">
        <f t="shared" si="4"/>
        <v>55.07</v>
      </c>
      <c r="AW6" s="85">
        <f t="shared" si="4"/>
        <v>78.430000000000007</v>
      </c>
      <c r="AX6" s="85">
        <f t="shared" si="4"/>
        <v>39.18</v>
      </c>
      <c r="AY6" s="85">
        <f t="shared" si="4"/>
        <v>92.24</v>
      </c>
      <c r="AZ6" s="85">
        <f t="shared" si="4"/>
        <v>116</v>
      </c>
      <c r="BA6" s="85">
        <f t="shared" si="4"/>
        <v>132.63999999999999</v>
      </c>
      <c r="BB6" s="85">
        <f t="shared" si="4"/>
        <v>134.22</v>
      </c>
      <c r="BC6" s="85">
        <f t="shared" si="4"/>
        <v>146.79</v>
      </c>
      <c r="BD6" s="79" t="str">
        <f>IF(BD7="","",IF(BD7="-","【-】","【"&amp;SUBSTITUTE(TEXT(BD7,"#,##0.00"),"-","△")&amp;"】"))</f>
        <v>【142.39】</v>
      </c>
      <c r="BE6" s="85">
        <f t="shared" ref="BE6:BN6" si="5">IF(BE7="",NA(),BE7)</f>
        <v>1320.29</v>
      </c>
      <c r="BF6" s="85">
        <f t="shared" si="5"/>
        <v>1211.9100000000001</v>
      </c>
      <c r="BG6" s="85">
        <f t="shared" si="5"/>
        <v>1072.78</v>
      </c>
      <c r="BH6" s="85">
        <f t="shared" si="5"/>
        <v>1031.7</v>
      </c>
      <c r="BI6" s="85">
        <f t="shared" si="5"/>
        <v>1031.53</v>
      </c>
      <c r="BJ6" s="85">
        <f t="shared" si="5"/>
        <v>1546.97</v>
      </c>
      <c r="BK6" s="85">
        <f t="shared" si="5"/>
        <v>1471.36</v>
      </c>
      <c r="BL6" s="85">
        <f t="shared" si="5"/>
        <v>1495.64</v>
      </c>
      <c r="BM6" s="85">
        <f t="shared" si="5"/>
        <v>1331.83</v>
      </c>
      <c r="BN6" s="85">
        <f t="shared" si="5"/>
        <v>1124.56</v>
      </c>
      <c r="BO6" s="79" t="str">
        <f>IF(BO7="","",IF(BO7="-","【-】","【"&amp;SUBSTITUTE(TEXT(BO7,"#,##0.00"),"-","△")&amp;"】"))</f>
        <v>【1,043.36】</v>
      </c>
      <c r="BP6" s="85">
        <f t="shared" ref="BP6:BY6" si="6">IF(BP7="",NA(),BP7)</f>
        <v>52.75</v>
      </c>
      <c r="BQ6" s="85">
        <f t="shared" si="6"/>
        <v>49.77</v>
      </c>
      <c r="BR6" s="85">
        <f t="shared" si="6"/>
        <v>48.29</v>
      </c>
      <c r="BS6" s="85">
        <f t="shared" si="6"/>
        <v>51.72</v>
      </c>
      <c r="BT6" s="85">
        <f t="shared" si="6"/>
        <v>49.92</v>
      </c>
      <c r="BU6" s="85">
        <f t="shared" si="6"/>
        <v>51.1</v>
      </c>
      <c r="BV6" s="85">
        <f t="shared" si="6"/>
        <v>51.76</v>
      </c>
      <c r="BW6" s="85">
        <f t="shared" si="6"/>
        <v>46.15</v>
      </c>
      <c r="BX6" s="85">
        <f t="shared" si="6"/>
        <v>47.78</v>
      </c>
      <c r="BY6" s="85">
        <f t="shared" si="6"/>
        <v>53.53</v>
      </c>
      <c r="BZ6" s="79" t="str">
        <f>IF(BZ7="","",IF(BZ7="-","【-】","【"&amp;SUBSTITUTE(TEXT(BZ7,"#,##0.00"),"-","△")&amp;"】"))</f>
        <v>【56.19】</v>
      </c>
      <c r="CA6" s="85">
        <f t="shared" ref="CA6:CJ6" si="7">IF(CA7="",NA(),CA7)</f>
        <v>275.49</v>
      </c>
      <c r="CB6" s="85">
        <f t="shared" si="7"/>
        <v>287.05</v>
      </c>
      <c r="CC6" s="85">
        <f t="shared" si="7"/>
        <v>317.83999999999997</v>
      </c>
      <c r="CD6" s="85">
        <f t="shared" si="7"/>
        <v>308.92</v>
      </c>
      <c r="CE6" s="85">
        <f t="shared" si="7"/>
        <v>324.45999999999998</v>
      </c>
      <c r="CF6" s="85">
        <f t="shared" si="7"/>
        <v>269.64</v>
      </c>
      <c r="CG6" s="85">
        <f t="shared" si="7"/>
        <v>276.18</v>
      </c>
      <c r="CH6" s="85">
        <f t="shared" si="7"/>
        <v>315.83</v>
      </c>
      <c r="CI6" s="85">
        <f t="shared" si="7"/>
        <v>319.76</v>
      </c>
      <c r="CJ6" s="85">
        <f t="shared" si="7"/>
        <v>236.73</v>
      </c>
      <c r="CK6" s="79" t="str">
        <f>IF(CK7="","",IF(CK7="-","【-】","【"&amp;SUBSTITUTE(TEXT(CK7,"#,##0.00"),"-","△")&amp;"】"))</f>
        <v>【285.60】</v>
      </c>
      <c r="CL6" s="85">
        <f t="shared" ref="CL6:CU6" si="8">IF(CL7="",NA(),CL7)</f>
        <v>74.22</v>
      </c>
      <c r="CM6" s="85">
        <f t="shared" si="8"/>
        <v>73.08</v>
      </c>
      <c r="CN6" s="85">
        <f t="shared" si="8"/>
        <v>69.97</v>
      </c>
      <c r="CO6" s="85">
        <f t="shared" si="8"/>
        <v>60.91</v>
      </c>
      <c r="CP6" s="85">
        <f t="shared" si="8"/>
        <v>56.53</v>
      </c>
      <c r="CQ6" s="85">
        <f t="shared" si="8"/>
        <v>54.14</v>
      </c>
      <c r="CR6" s="85">
        <f t="shared" si="8"/>
        <v>53.79</v>
      </c>
      <c r="CS6" s="85">
        <f t="shared" si="8"/>
        <v>56.4</v>
      </c>
      <c r="CT6" s="85">
        <f t="shared" si="8"/>
        <v>54.97</v>
      </c>
      <c r="CU6" s="85">
        <f t="shared" si="8"/>
        <v>56.35</v>
      </c>
      <c r="CV6" s="79" t="str">
        <f>IF(CV7="","",IF(CV7="-","【-】","【"&amp;SUBSTITUTE(TEXT(CV7,"#,##0.00"),"-","△")&amp;"】"))</f>
        <v>【48.33】</v>
      </c>
      <c r="CW6" s="85">
        <f t="shared" ref="CW6:DF6" si="9">IF(CW7="",NA(),CW7)</f>
        <v>55.2</v>
      </c>
      <c r="CX6" s="85">
        <f t="shared" si="9"/>
        <v>55.77</v>
      </c>
      <c r="CY6" s="85">
        <f t="shared" si="9"/>
        <v>55.99</v>
      </c>
      <c r="CZ6" s="85">
        <f t="shared" si="9"/>
        <v>61.28</v>
      </c>
      <c r="DA6" s="85">
        <f t="shared" si="9"/>
        <v>62.54</v>
      </c>
      <c r="DB6" s="85">
        <f t="shared" si="9"/>
        <v>76.239999999999995</v>
      </c>
      <c r="DC6" s="85">
        <f t="shared" si="9"/>
        <v>73.81</v>
      </c>
      <c r="DD6" s="85">
        <f t="shared" si="9"/>
        <v>73.099999999999994</v>
      </c>
      <c r="DE6" s="85">
        <f t="shared" si="9"/>
        <v>71.36</v>
      </c>
      <c r="DF6" s="85">
        <f t="shared" si="9"/>
        <v>69.33</v>
      </c>
      <c r="DG6" s="79" t="str">
        <f>IF(DG7="","",IF(DG7="-","【-】","【"&amp;SUBSTITUTE(TEXT(DG7,"#,##0.00"),"-","△")&amp;"】"))</f>
        <v>【70.34】</v>
      </c>
      <c r="DH6" s="79">
        <f t="shared" ref="DH6:DQ6" si="10">IF(DH7="",NA(),DH7)</f>
        <v>0</v>
      </c>
      <c r="DI6" s="85">
        <f t="shared" si="10"/>
        <v>9.0500000000000007</v>
      </c>
      <c r="DJ6" s="85">
        <f t="shared" si="10"/>
        <v>13.16</v>
      </c>
      <c r="DK6" s="85">
        <f t="shared" si="10"/>
        <v>17.02</v>
      </c>
      <c r="DL6" s="85">
        <f t="shared" si="10"/>
        <v>19.309999999999999</v>
      </c>
      <c r="DM6" s="85">
        <f t="shared" si="10"/>
        <v>31.44</v>
      </c>
      <c r="DN6" s="85">
        <f t="shared" si="10"/>
        <v>35.43</v>
      </c>
      <c r="DO6" s="85">
        <f t="shared" si="10"/>
        <v>41.69</v>
      </c>
      <c r="DP6" s="85">
        <f t="shared" si="10"/>
        <v>45.06</v>
      </c>
      <c r="DQ6" s="85">
        <f t="shared" si="10"/>
        <v>37.619999999999997</v>
      </c>
      <c r="DR6" s="79" t="str">
        <f>IF(DR7="","",IF(DR7="-","【-】","【"&amp;SUBSTITUTE(TEXT(DR7,"#,##0.00"),"-","△")&amp;"】"))</f>
        <v>【35.50】</v>
      </c>
      <c r="DS6" s="79">
        <f t="shared" ref="DS6:EB6" si="11">IF(DS7="",NA(),DS7)</f>
        <v>0</v>
      </c>
      <c r="DT6" s="79">
        <f t="shared" si="11"/>
        <v>0</v>
      </c>
      <c r="DU6" s="79">
        <f t="shared" si="11"/>
        <v>0</v>
      </c>
      <c r="DV6" s="79">
        <f t="shared" si="11"/>
        <v>0</v>
      </c>
      <c r="DW6" s="79">
        <f t="shared" si="11"/>
        <v>0</v>
      </c>
      <c r="DX6" s="85">
        <f t="shared" si="11"/>
        <v>10.78</v>
      </c>
      <c r="DY6" s="85">
        <f t="shared" si="11"/>
        <v>11.16</v>
      </c>
      <c r="DZ6" s="85">
        <f t="shared" si="11"/>
        <v>14.82</v>
      </c>
      <c r="EA6" s="85">
        <f t="shared" si="11"/>
        <v>17.05</v>
      </c>
      <c r="EB6" s="85">
        <f t="shared" si="11"/>
        <v>15.2</v>
      </c>
      <c r="EC6" s="79" t="str">
        <f>IF(EC7="","",IF(EC7="-","【-】","【"&amp;SUBSTITUTE(TEXT(EC7,"#,##0.00"),"-","△")&amp;"】"))</f>
        <v>【16.16】</v>
      </c>
      <c r="ED6" s="85">
        <f t="shared" ref="ED6:EM6" si="12">IF(ED7="",NA(),ED7)</f>
        <v>6.e-002</v>
      </c>
      <c r="EE6" s="85">
        <f t="shared" si="12"/>
        <v>0.21</v>
      </c>
      <c r="EF6" s="85">
        <f t="shared" si="12"/>
        <v>17.39</v>
      </c>
      <c r="EG6" s="85">
        <f t="shared" si="12"/>
        <v>0.25</v>
      </c>
      <c r="EH6" s="85">
        <f t="shared" si="12"/>
        <v>1.e-002</v>
      </c>
      <c r="EI6" s="85">
        <f t="shared" si="12"/>
        <v>0.26</v>
      </c>
      <c r="EJ6" s="85">
        <f t="shared" si="12"/>
        <v>0.28999999999999998</v>
      </c>
      <c r="EK6" s="85">
        <f t="shared" si="12"/>
        <v>1.8</v>
      </c>
      <c r="EL6" s="85">
        <f t="shared" si="12"/>
        <v>0.28999999999999998</v>
      </c>
      <c r="EM6" s="85">
        <f t="shared" si="12"/>
        <v>0.17</v>
      </c>
      <c r="EN6" s="79" t="str">
        <f>IF(EN7="","",IF(EN7="-","【-】","【"&amp;SUBSTITUTE(TEXT(EN7,"#,##0.00"),"-","△")&amp;"】"))</f>
        <v>【0.28】</v>
      </c>
    </row>
    <row r="7" spans="1:144" s="64" customFormat="1">
      <c r="A7" s="65"/>
      <c r="B7" s="71">
        <v>2024</v>
      </c>
      <c r="C7" s="71">
        <v>152129</v>
      </c>
      <c r="D7" s="71">
        <v>46</v>
      </c>
      <c r="E7" s="71">
        <v>1</v>
      </c>
      <c r="F7" s="71">
        <v>0</v>
      </c>
      <c r="G7" s="71">
        <v>5</v>
      </c>
      <c r="H7" s="71" t="s">
        <v>89</v>
      </c>
      <c r="I7" s="71" t="s">
        <v>94</v>
      </c>
      <c r="J7" s="71" t="s">
        <v>95</v>
      </c>
      <c r="K7" s="71" t="s">
        <v>96</v>
      </c>
      <c r="L7" s="71" t="s">
        <v>97</v>
      </c>
      <c r="M7" s="71" t="s">
        <v>0</v>
      </c>
      <c r="N7" s="80" t="s">
        <v>98</v>
      </c>
      <c r="O7" s="80">
        <v>52.24</v>
      </c>
      <c r="P7" s="80">
        <v>14.11</v>
      </c>
      <c r="Q7" s="80">
        <v>3080</v>
      </c>
      <c r="R7" s="80">
        <v>53492</v>
      </c>
      <c r="S7" s="80">
        <v>1174.17</v>
      </c>
      <c r="T7" s="80">
        <v>45.56</v>
      </c>
      <c r="U7" s="80">
        <v>7471</v>
      </c>
      <c r="V7" s="80">
        <v>27.77</v>
      </c>
      <c r="W7" s="80">
        <v>269.02999999999997</v>
      </c>
      <c r="X7" s="80">
        <v>102.8</v>
      </c>
      <c r="Y7" s="80">
        <v>99.98</v>
      </c>
      <c r="Z7" s="80">
        <v>100.57</v>
      </c>
      <c r="AA7" s="80">
        <v>100.29</v>
      </c>
      <c r="AB7" s="80">
        <v>99.99</v>
      </c>
      <c r="AC7" s="80">
        <v>103.57</v>
      </c>
      <c r="AD7" s="80">
        <v>100.97</v>
      </c>
      <c r="AE7" s="80">
        <v>101.68</v>
      </c>
      <c r="AF7" s="80">
        <v>97.35</v>
      </c>
      <c r="AG7" s="80">
        <v>100.59</v>
      </c>
      <c r="AH7" s="80">
        <v>102.02</v>
      </c>
      <c r="AI7" s="80">
        <v>0</v>
      </c>
      <c r="AJ7" s="80">
        <v>0</v>
      </c>
      <c r="AK7" s="80">
        <v>0</v>
      </c>
      <c r="AL7" s="80">
        <v>0</v>
      </c>
      <c r="AM7" s="80">
        <v>0</v>
      </c>
      <c r="AN7" s="80">
        <v>5.78</v>
      </c>
      <c r="AO7" s="80">
        <v>8.73</v>
      </c>
      <c r="AP7" s="80">
        <v>15.24</v>
      </c>
      <c r="AQ7" s="80">
        <v>25.06</v>
      </c>
      <c r="AR7" s="80">
        <v>18.309999999999999</v>
      </c>
      <c r="AS7" s="80">
        <v>26.96</v>
      </c>
      <c r="AT7" s="80">
        <v>21.52</v>
      </c>
      <c r="AU7" s="80">
        <v>32.200000000000003</v>
      </c>
      <c r="AV7" s="80">
        <v>55.07</v>
      </c>
      <c r="AW7" s="80">
        <v>78.430000000000007</v>
      </c>
      <c r="AX7" s="80">
        <v>39.18</v>
      </c>
      <c r="AY7" s="80">
        <v>92.24</v>
      </c>
      <c r="AZ7" s="80">
        <v>116</v>
      </c>
      <c r="BA7" s="80">
        <v>132.63999999999999</v>
      </c>
      <c r="BB7" s="80">
        <v>134.22</v>
      </c>
      <c r="BC7" s="80">
        <v>146.79</v>
      </c>
      <c r="BD7" s="80">
        <v>142.38999999999999</v>
      </c>
      <c r="BE7" s="80">
        <v>1320.29</v>
      </c>
      <c r="BF7" s="80">
        <v>1211.9100000000001</v>
      </c>
      <c r="BG7" s="80">
        <v>1072.78</v>
      </c>
      <c r="BH7" s="80">
        <v>1031.7</v>
      </c>
      <c r="BI7" s="80">
        <v>1031.53</v>
      </c>
      <c r="BJ7" s="80">
        <v>1546.97</v>
      </c>
      <c r="BK7" s="80">
        <v>1471.36</v>
      </c>
      <c r="BL7" s="80">
        <v>1495.64</v>
      </c>
      <c r="BM7" s="80">
        <v>1331.83</v>
      </c>
      <c r="BN7" s="80">
        <v>1124.56</v>
      </c>
      <c r="BO7" s="80">
        <v>1043.3599999999999</v>
      </c>
      <c r="BP7" s="80">
        <v>52.75</v>
      </c>
      <c r="BQ7" s="80">
        <v>49.77</v>
      </c>
      <c r="BR7" s="80">
        <v>48.29</v>
      </c>
      <c r="BS7" s="80">
        <v>51.72</v>
      </c>
      <c r="BT7" s="80">
        <v>49.92</v>
      </c>
      <c r="BU7" s="80">
        <v>51.1</v>
      </c>
      <c r="BV7" s="80">
        <v>51.76</v>
      </c>
      <c r="BW7" s="80">
        <v>46.15</v>
      </c>
      <c r="BX7" s="80">
        <v>47.78</v>
      </c>
      <c r="BY7" s="80">
        <v>53.53</v>
      </c>
      <c r="BZ7" s="80">
        <v>56.19</v>
      </c>
      <c r="CA7" s="80">
        <v>275.49</v>
      </c>
      <c r="CB7" s="80">
        <v>287.05</v>
      </c>
      <c r="CC7" s="80">
        <v>317.83999999999997</v>
      </c>
      <c r="CD7" s="80">
        <v>308.92</v>
      </c>
      <c r="CE7" s="80">
        <v>324.45999999999998</v>
      </c>
      <c r="CF7" s="80">
        <v>269.64</v>
      </c>
      <c r="CG7" s="80">
        <v>276.18</v>
      </c>
      <c r="CH7" s="80">
        <v>315.83</v>
      </c>
      <c r="CI7" s="80">
        <v>319.76</v>
      </c>
      <c r="CJ7" s="80">
        <v>236.73</v>
      </c>
      <c r="CK7" s="80">
        <v>285.60000000000002</v>
      </c>
      <c r="CL7" s="80">
        <v>74.22</v>
      </c>
      <c r="CM7" s="80">
        <v>73.08</v>
      </c>
      <c r="CN7" s="80">
        <v>69.97</v>
      </c>
      <c r="CO7" s="80">
        <v>60.91</v>
      </c>
      <c r="CP7" s="80">
        <v>56.53</v>
      </c>
      <c r="CQ7" s="80">
        <v>54.14</v>
      </c>
      <c r="CR7" s="80">
        <v>53.79</v>
      </c>
      <c r="CS7" s="80">
        <v>56.4</v>
      </c>
      <c r="CT7" s="80">
        <v>54.97</v>
      </c>
      <c r="CU7" s="80">
        <v>56.35</v>
      </c>
      <c r="CV7" s="80">
        <v>48.33</v>
      </c>
      <c r="CW7" s="80">
        <v>55.2</v>
      </c>
      <c r="CX7" s="80">
        <v>55.77</v>
      </c>
      <c r="CY7" s="80">
        <v>55.99</v>
      </c>
      <c r="CZ7" s="80">
        <v>61.28</v>
      </c>
      <c r="DA7" s="80">
        <v>62.54</v>
      </c>
      <c r="DB7" s="80">
        <v>76.239999999999995</v>
      </c>
      <c r="DC7" s="80">
        <v>73.81</v>
      </c>
      <c r="DD7" s="80">
        <v>73.099999999999994</v>
      </c>
      <c r="DE7" s="80">
        <v>71.36</v>
      </c>
      <c r="DF7" s="80">
        <v>69.33</v>
      </c>
      <c r="DG7" s="80">
        <v>70.34</v>
      </c>
      <c r="DH7" s="80">
        <v>0</v>
      </c>
      <c r="DI7" s="80">
        <v>9.0500000000000007</v>
      </c>
      <c r="DJ7" s="80">
        <v>13.16</v>
      </c>
      <c r="DK7" s="80">
        <v>17.02</v>
      </c>
      <c r="DL7" s="80">
        <v>19.309999999999999</v>
      </c>
      <c r="DM7" s="80">
        <v>31.44</v>
      </c>
      <c r="DN7" s="80">
        <v>35.43</v>
      </c>
      <c r="DO7" s="80">
        <v>41.69</v>
      </c>
      <c r="DP7" s="80">
        <v>45.06</v>
      </c>
      <c r="DQ7" s="80">
        <v>37.619999999999997</v>
      </c>
      <c r="DR7" s="80">
        <v>35.5</v>
      </c>
      <c r="DS7" s="80">
        <v>0</v>
      </c>
      <c r="DT7" s="80">
        <v>0</v>
      </c>
      <c r="DU7" s="80">
        <v>0</v>
      </c>
      <c r="DV7" s="80">
        <v>0</v>
      </c>
      <c r="DW7" s="80">
        <v>0</v>
      </c>
      <c r="DX7" s="80">
        <v>10.78</v>
      </c>
      <c r="DY7" s="80">
        <v>11.16</v>
      </c>
      <c r="DZ7" s="80">
        <v>14.82</v>
      </c>
      <c r="EA7" s="80">
        <v>17.05</v>
      </c>
      <c r="EB7" s="80">
        <v>15.2</v>
      </c>
      <c r="EC7" s="80">
        <v>16.16</v>
      </c>
      <c r="ED7" s="80">
        <v>6.e-002</v>
      </c>
      <c r="EE7" s="80">
        <v>0.21</v>
      </c>
      <c r="EF7" s="80">
        <v>17.39</v>
      </c>
      <c r="EG7" s="80">
        <v>0.25</v>
      </c>
      <c r="EH7" s="80">
        <v>1.e-002</v>
      </c>
      <c r="EI7" s="80">
        <v>0.26</v>
      </c>
      <c r="EJ7" s="80">
        <v>0.28999999999999998</v>
      </c>
      <c r="EK7" s="80">
        <v>1.8</v>
      </c>
      <c r="EL7" s="80">
        <v>0.28999999999999998</v>
      </c>
      <c r="EM7" s="80">
        <v>0.17</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本間　かおり</cp:lastModifiedBy>
  <dcterms:created xsi:type="dcterms:W3CDTF">2026-01-20T07:13:56Z</dcterms:created>
  <dcterms:modified xsi:type="dcterms:W3CDTF">2026-01-30T00:23:33Z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2026-01-30T00:23:33Z</vt:filetime>
  </property>
</Properties>
</file>