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50_都市整備部\40_下水道課\00_課内共通フォルダ\190_通知・調査・照会\020_国・県\02　県市町村課\R7\20250123【130 (金)〆】公営企業に係る経営比較分析表(令和６年度)の分析等について\03_確認①\"/>
    </mc:Choice>
  </mc:AlternateContent>
  <workbookProtection workbookAlgorithmName="SHA-512" workbookHashValue="2DZ0HNo2Znl4KptKmmsAiFBWwnLj2ZqEYTnRihe93eMD5eY8C7aRUQuDee5zNNFsm7g5UVnEL2Ou2NV5dy9/eA==" workbookSaltValue="9nfuwknXvtCGi3uu+S8GP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AT10" i="4"/>
  <c r="AL10" i="4"/>
  <c r="P10" i="4"/>
  <c r="I10" i="4"/>
  <c r="AT8"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<sst xmlns="http://schemas.openxmlformats.org/spreadsheetml/2006/main" count="236" uniqueCount="117">
  <si>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</si>
  <si>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</si>
  <si>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</si>
  <si>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</si>
  <si>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</si>
  <si>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</si>
  <si>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</si>
  <si>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</si>
  <si>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</si>
  <si>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</si>
  <si>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</si>
  <si>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</si>
  <si>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</si>
  <si>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</si>
  <si>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</si>
  <si>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</si>
  <si>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</si>
  <si>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</si>
  <si>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</si>
  <si>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</si>
  <si>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</si>
  <si>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</si>
  <si>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</si>
  <si>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</si>
  <si>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</si>
  <si>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</si>
  <si>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</si>
  <si>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</si>
  <si>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</si>
  <si>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</si>
  <si>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</si>
  <si>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</si>
  <si>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</si>
  <si>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</si>
  <si>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</si>
  <si>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</si>
  <si>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</si>
  <si>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</si>
  <si>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</si>
  <si>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</si>
  <si>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</si>
  <si>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</si>
  <si>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</si>
  <si>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</si>
  <si>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</si>
  <si>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</si>
  <si>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</si>
  <si>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</si>
  <si>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</si>
  <si>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</si>
  <si>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</si>
  <si>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</si>
  <si>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</si>
  <si>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</si>
  <si>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</si>
  <si>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</si>
  <si>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</si>
  <si>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</si>
  <si>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</si>
  <si>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</si>
  <si>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</si>
  <si>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</si>
  <si>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</si>
  <si>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</si>
  <si>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</si>
  <si>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</si>
  <si>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</si>
  <si>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</si>
  <si>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</si>
  <si>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</si>
  <si>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</si>
  <si>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</si>
  <si>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</si>
  <si>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</si>
  <si>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</si>
  <si>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</si>
  <si>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</si>
  <si>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</si>
  <si>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</si>
  <si>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</si>
  <si>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</si>
  <si>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</si>
  <si>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</si>
  <si>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</si>
  <si>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</si>
  <si>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</si>
  <si>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</si>
  <si>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</si>
  <si>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</si>
  <si>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</si>
  <si>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</si>
  <si>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</si>
  <si>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</si>
  <si>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</si>
  <si>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</si>
  <si>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</si>
  <si>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燕市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</si>
  <si>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</si>
  <si>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</si>
  <si>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</si>
  <si>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</si>
  <si>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</si>
  <si>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</si>
  <si>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</si>
  <si>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</si>
  <si>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</si>
  <si>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</si>
  <si>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</si>
  <si>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</si>
  <si>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</si>
  <si>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</si>
  <si>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</si>
  <si>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</si>
  <si>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</si>
  <si>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管路施設については耐用年数に達していませんが、ストックマネジメント計画により更新事業の平準化を図ります。</t>
    <phoneticPr fontId="4"/>
  </si>
  <si>
    <t>特定環境保全公共下水道の下水道処理人口普及率は、0.36％ですが、特定環境保全公共下水道整備区域の人口に対する処理区域内人口での割合は100％に達しています。　　　　　　　　　　　　　　　　　　　　　　　①経常収支比率は類似団体より若干低い値となっていますが、判断基準の100％を超える状態を保ってます。                                                  　　　　②累積欠損金比率は、累積欠損金がないため当該値は0％です。　　　　　　　　　　　　　　　　　　　　　　　③流動比率は、流動資産の増加により前年度より65.76ポイント上昇し、判断基準である100％を大きく超えています。　　　　　　　　　　　　　　　　　　　　　　　　　　　　　　　　　　　　　　　　　　　　　　　　④企業債残高対事業規模比率は企業債残高の減少により、類似団体を下回っています。　　　　　　　　　　　　　　　　　　　　　　　　　　　　　⑤経費回収率、⑥汚水処理原価ともに前年度と比べ大きく変化はありません。　　　　　　　　　　　　　　　　　　　　　　　　　　　　　　　　　　　　⑦施設利用率は流域下水道を利用していることから、該当ありません。　　　　　　　　　　　　　　　　　　　　　　　　　　　　　　　　　　　　　　　　　　　　　　　　　　　　　　　⑧水洗化率は類似団体とほぼ同水準であり、前年度より0.14ポイント上昇しましたが、引続き水洗化率の向上に取り組みます。　</t>
    <phoneticPr fontId="4"/>
  </si>
  <si>
    <t>特定環境保全公共下水道は、公共下水道と比較して、自然条件等による割高な資本費が経営の不安定化要因となっていることから、高資本費対策の対象団体となっています。　　　　　　　　　　　　　　　　　　　　　　　　国等の財政措置に依存しない健全経営の実現こそが最終目標であり、経営戦略の根本は公共下水道と同じく「投資の抑制と収入の確保」であります。　　　　　　　　　　　　　　　　　　　　　　　　　　　　　　　　　　特定環境保全公共下水道の整備事業はすでに完了しており、今後も投資は抑制されるものの、人口減少に伴うサービス需要の減少や公営企業に携わる人材確保が困難になっていることに加え、物価高騰による営業費用の増加に伴う営業費用の増加により、経営状況は厳しさを増しています。今後施設老朽化に伴う改築更新需要の増大も見込まれるため、維持管理費の削減や収入確保のための水洗化率の向上などに取り組みます。　　　　　　　　　　　　　　　　　　　　　　　　　　　　　　　　　　　　　　　　　　※令和2年4月から地方公営企業法の一部適用による公営企業会計に移行。</t>
    <rPh sb="333" eb="335">
      <t>コンゴ</t>
    </rPh>
    <rPh sb="335" eb="340">
      <t>シセツロウキュウカ</t>
    </rPh>
    <rPh sb="341" eb="342">
      <t>トモナ</t>
    </rPh>
    <rPh sb="343" eb="349">
      <t>カイチクコウシンジュヨウ</t>
    </rPh>
    <rPh sb="350" eb="352">
      <t>ゾウダイ</t>
    </rPh>
    <rPh sb="353" eb="355">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</si>
</sst>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68-4812-A938-143D5479DF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868-4812-A938-143D5479DF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75-4C9A-A7ED-48168810E6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F75-4C9A-A7ED-48168810E6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90.97</c:v>
                </c:pt>
                <c:pt idx="1">
                  <c:v>92.52</c:v>
                </c:pt>
                <c:pt idx="2">
                  <c:v>86.57</c:v>
                </c:pt>
                <c:pt idx="3">
                  <c:v>87.27</c:v>
                </c:pt>
                <c:pt idx="4">
                  <c:v>87.41</c:v>
                </c:pt>
              </c:numCache>
            </c:numRef>
          </c:val>
          <c:extLst>
            <c:ext xmlns:c16="http://schemas.microsoft.com/office/drawing/2014/chart" uri="{C3380CC4-5D6E-409C-BE32-E72D297353CC}">
              <c16:uniqueId val="{00000000-2FBD-47BF-B6A7-F00BE410CF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FBD-47BF-B6A7-F00BE410CF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101.29</c:v>
                </c:pt>
                <c:pt idx="1">
                  <c:v>101.89</c:v>
                </c:pt>
                <c:pt idx="2">
                  <c:v>101.34</c:v>
                </c:pt>
                <c:pt idx="3">
                  <c:v>101.41</c:v>
                </c:pt>
                <c:pt idx="4">
                  <c:v>100.4</c:v>
                </c:pt>
              </c:numCache>
            </c:numRef>
          </c:val>
          <c:extLst>
            <c:ext xmlns:c16="http://schemas.microsoft.com/office/drawing/2014/chart" uri="{C3380CC4-5D6E-409C-BE32-E72D297353CC}">
              <c16:uniqueId val="{00000000-036D-48A1-AE72-512DCFB480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36D-48A1-AE72-512DCFB480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3.37</c:v>
                </c:pt>
                <c:pt idx="1">
                  <c:v>6.74</c:v>
                </c:pt>
                <c:pt idx="2">
                  <c:v>9.8800000000000008</c:v>
                </c:pt>
                <c:pt idx="3">
                  <c:v>12.99</c:v>
                </c:pt>
                <c:pt idx="4">
                  <c:v>16.100000000000001</c:v>
                </c:pt>
              </c:numCache>
            </c:numRef>
          </c:val>
          <c:extLst>
            <c:ext xmlns:c16="http://schemas.microsoft.com/office/drawing/2014/chart" uri="{C3380CC4-5D6E-409C-BE32-E72D297353CC}">
              <c16:uniqueId val="{00000000-2894-4F16-B8F1-91B8957ED3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2894-4F16-B8F1-91B8957ED3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F3-44B8-9323-7465C654EE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FF3-44B8-9323-7465C654EE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48-40F0-8BD7-E5BB256C88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E048-40F0-8BD7-E5BB256C88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87.08</c:v>
                </c:pt>
                <c:pt idx="1">
                  <c:v>167.37</c:v>
                </c:pt>
                <c:pt idx="2">
                  <c:v>236.63</c:v>
                </c:pt>
                <c:pt idx="3">
                  <c:v>303.94</c:v>
                </c:pt>
                <c:pt idx="4">
                  <c:v>369.7</c:v>
                </c:pt>
              </c:numCache>
            </c:numRef>
          </c:val>
          <c:extLst>
            <c:ext xmlns:c16="http://schemas.microsoft.com/office/drawing/2014/chart" uri="{C3380CC4-5D6E-409C-BE32-E72D297353CC}">
              <c16:uniqueId val="{00000000-871E-4012-863E-BFB6687133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71E-4012-863E-BFB6687133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2029.51</c:v>
                </c:pt>
                <c:pt idx="1">
                  <c:v>425.66</c:v>
                </c:pt>
                <c:pt idx="2">
                  <c:v>348.68</c:v>
                </c:pt>
                <c:pt idx="3">
                  <c:v>281.48</c:v>
                </c:pt>
                <c:pt idx="4">
                  <c:v>233.1</c:v>
                </c:pt>
              </c:numCache>
            </c:numRef>
          </c:val>
          <c:extLst>
            <c:ext xmlns:c16="http://schemas.microsoft.com/office/drawing/2014/chart" uri="{C3380CC4-5D6E-409C-BE32-E72D297353CC}">
              <c16:uniqueId val="{00000000-4206-41F0-B702-52B35F832E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206-41F0-B702-52B35F832E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78.83</c:v>
                </c:pt>
                <c:pt idx="1">
                  <c:v>81.709999999999994</c:v>
                </c:pt>
                <c:pt idx="2">
                  <c:v>82.29</c:v>
                </c:pt>
                <c:pt idx="3">
                  <c:v>83.4</c:v>
                </c:pt>
                <c:pt idx="4">
                  <c:v>80.59</c:v>
                </c:pt>
              </c:numCache>
            </c:numRef>
          </c:val>
          <c:extLst>
            <c:ext xmlns:c16="http://schemas.microsoft.com/office/drawing/2014/chart" uri="{C3380CC4-5D6E-409C-BE32-E72D297353CC}">
              <c16:uniqueId val="{00000000-85F2-4E18-8F3E-C65AB54B94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5F2-4E18-8F3E-C65AB54B94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190.27</c:v>
                </c:pt>
                <c:pt idx="1">
                  <c:v>183.55</c:v>
                </c:pt>
                <c:pt idx="2">
                  <c:v>182.29</c:v>
                </c:pt>
                <c:pt idx="3">
                  <c:v>179.87</c:v>
                </c:pt>
                <c:pt idx="4">
                  <c:v>186.12</c:v>
                </c:pt>
              </c:numCache>
            </c:numRef>
          </c:val>
          <c:extLst>
            <c:ext xmlns:c16="http://schemas.microsoft.com/office/drawing/2014/chart" uri="{C3380CC4-5D6E-409C-BE32-E72D297353CC}">
              <c16:uniqueId val="{00000000-8C4C-448C-AB93-1F14611603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C4C-448C-AB93-1F14611603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燕市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75935</v>
      </c>
      <c r="AM8" s="36"/>
      <c r="AN8" s="36"/>
      <c r="AO8" s="36"/>
      <c r="AP8" s="36"/>
      <c r="AQ8" s="36"/>
      <c r="AR8" s="36"/>
      <c r="AS8" s="36"/>
      <c r="AT8" s="37">
        <f>データ!T6</f>
        <v>110.94</v>
      </c>
      <c r="AU8" s="37"/>
      <c r="AV8" s="37"/>
      <c r="AW8" s="37"/>
      <c r="AX8" s="37"/>
      <c r="AY8" s="37"/>
      <c r="AZ8" s="37"/>
      <c r="BA8" s="37"/>
      <c r="BB8" s="37">
        <f>データ!U6</f>
        <v>684.47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87.84</v>
      </c>
      <c r="J10" s="37"/>
      <c r="K10" s="37"/>
      <c r="L10" s="37"/>
      <c r="M10" s="37"/>
      <c r="N10" s="37"/>
      <c r="O10" s="37"/>
      <c r="P10" s="37">
        <f>データ!P6</f>
        <v>0.36</v>
      </c>
      <c r="Q10" s="37"/>
      <c r="R10" s="37"/>
      <c r="S10" s="37"/>
      <c r="T10" s="37"/>
      <c r="U10" s="37"/>
      <c r="V10" s="37"/>
      <c r="W10" s="37">
        <f>データ!Q6</f>
        <v>101.28</v>
      </c>
      <c r="X10" s="37"/>
      <c r="Y10" s="37"/>
      <c r="Z10" s="37"/>
      <c r="AA10" s="37"/>
      <c r="AB10" s="37"/>
      <c r="AC10" s="37"/>
      <c r="AD10" s="36">
        <f>データ!R6</f>
        <v>3300</v>
      </c>
      <c r="AE10" s="36"/>
      <c r="AF10" s="36"/>
      <c r="AG10" s="36"/>
      <c r="AH10" s="36"/>
      <c r="AI10" s="36"/>
      <c r="AJ10" s="36"/>
      <c r="AK10" s="2"/>
      <c r="AL10" s="36">
        <f>データ!V6</f>
        <v>270</v>
      </c>
      <c r="AM10" s="36"/>
      <c r="AN10" s="36"/>
      <c r="AO10" s="36"/>
      <c r="AP10" s="36"/>
      <c r="AQ10" s="36"/>
      <c r="AR10" s="36"/>
      <c r="AS10" s="36"/>
      <c r="AT10" s="37">
        <f>データ!W6</f>
        <v>0.15</v>
      </c>
      <c r="AU10" s="37"/>
      <c r="AV10" s="37"/>
      <c r="AW10" s="37"/>
      <c r="AX10" s="37"/>
      <c r="AY10" s="37"/>
      <c r="AZ10" s="37"/>
      <c r="BA10" s="37"/>
      <c r="BB10" s="37">
        <f>データ!X6</f>
        <v>1800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6xdkBn1jRUo7ZX2DYhITo2OKLh9UFjHiQsOGyrD75r2PT5gRfcDCFVa3DajWUYG3OPowGAUQoVloEOmYHbL5Q==" saltValue="QPnaVaL4xBh+y9YBdMMA1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152137</v>
      </c>
      <c r="D6" s="19">
        <f t="shared" si="3"/>
        <v>46</v>
      </c>
      <c r="E6" s="19">
        <f t="shared" si="3"/>
        <v>17</v>
      </c>
      <c r="F6" s="19">
        <f t="shared" si="3"/>
        <v>4</v>
      </c>
      <c r="G6" s="19">
        <f t="shared" si="3"/>
        <v>0</v>
      </c>
      <c r="H6" s="19" t="str">
        <f t="shared" si="3"/>
        <v>新潟県　燕市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87.84</v>
      </c>
      <c r="P6" s="20">
        <f t="shared" si="3"/>
        <v>0.36</v>
      </c>
      <c r="Q6" s="20">
        <f t="shared" si="3"/>
        <v>101.28</v>
      </c>
      <c r="R6" s="20">
        <f t="shared" si="3"/>
        <v>3300</v>
      </c>
      <c r="S6" s="20">
        <f t="shared" si="3"/>
        <v>75935</v>
      </c>
      <c r="T6" s="20">
        <f t="shared" si="3"/>
        <v>110.94</v>
      </c>
      <c r="U6" s="20">
        <f t="shared" si="3"/>
        <v>684.47</v>
      </c>
      <c r="V6" s="20">
        <f t="shared" si="3"/>
        <v>270</v>
      </c>
      <c r="W6" s="20">
        <f t="shared" si="3"/>
        <v>0.15</v>
      </c>
      <c r="X6" s="20">
        <f t="shared" si="3"/>
        <v>1800</v>
      </c>
      <c r="Y6" s="21">
        <f>IF(Y7="",NA(),Y7)</f>
        <v>101.29</v>
      </c>
      <c r="Z6" s="21">
        <f t="shared" ref="Z6:AH6" si="4">IF(Z7="",NA(),Z7)</f>
        <v>101.89</v>
      </c>
      <c r="AA6" s="21">
        <f t="shared" si="4"/>
        <v>101.34</v>
      </c>
      <c r="AB6" s="21">
        <f t="shared" si="4"/>
        <v>101.41</v>
      </c>
      <c r="AC6" s="21">
        <f t="shared" si="4"/>
        <v>100.4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87.08</v>
      </c>
      <c r="AV6" s="21">
        <f t="shared" ref="AV6:BD6" si="6">IF(AV7="",NA(),AV7)</f>
        <v>167.37</v>
      </c>
      <c r="AW6" s="21">
        <f t="shared" si="6"/>
        <v>236.63</v>
      </c>
      <c r="AX6" s="21">
        <f t="shared" si="6"/>
        <v>303.94</v>
      </c>
      <c r="AY6" s="21">
        <f t="shared" si="6"/>
        <v>369.7</v>
      </c>
      <c r="AZ6" s="21">
        <f t="shared" si="6"/>
        <v>44.24</v>
      </c>
      <c r="BA6" s="21">
        <f t="shared" si="6"/>
        <v>43.07</v>
      </c>
      <c r="BB6" s="21">
        <f t="shared" si="6"/>
        <v>45.42</v>
      </c>
      <c r="BC6" s="21">
        <f t="shared" si="6"/>
        <v>50.63</v>
      </c>
      <c r="BD6" s="21">
        <f t="shared" si="6"/>
        <v>53.28</v>
      </c>
      <c r="BE6" s="20" t="str">
        <f>IF(BE7="","",IF(BE7="-","【-】","【"&amp;SUBSTITUTE(TEXT(BE7,"#,##0.00"),"-","△")&amp;"】"))</f>
        <v>【50.90】</v>
      </c>
      <c r="BF6" s="21">
        <f>IF(BF7="",NA(),BF7)</f>
        <v>2029.51</v>
      </c>
      <c r="BG6" s="21">
        <f t="shared" ref="BG6:BO6" si="7">IF(BG7="",NA(),BG7)</f>
        <v>425.66</v>
      </c>
      <c r="BH6" s="21">
        <f t="shared" si="7"/>
        <v>348.68</v>
      </c>
      <c r="BI6" s="21">
        <f t="shared" si="7"/>
        <v>281.48</v>
      </c>
      <c r="BJ6" s="21">
        <f t="shared" si="7"/>
        <v>233.1</v>
      </c>
      <c r="BK6" s="21">
        <f t="shared" si="7"/>
        <v>1258.43</v>
      </c>
      <c r="BL6" s="21">
        <f t="shared" si="7"/>
        <v>1163.75</v>
      </c>
      <c r="BM6" s="21">
        <f t="shared" si="7"/>
        <v>1195.47</v>
      </c>
      <c r="BN6" s="21">
        <f t="shared" si="7"/>
        <v>1168.69</v>
      </c>
      <c r="BO6" s="21">
        <f t="shared" si="7"/>
        <v>1142.44</v>
      </c>
      <c r="BP6" s="20" t="str">
        <f>IF(BP7="","",IF(BP7="-","【-】","【"&amp;SUBSTITUTE(TEXT(BP7,"#,##0.00"),"-","△")&amp;"】"))</f>
        <v>【1,099.15】</v>
      </c>
      <c r="BQ6" s="21">
        <f>IF(BQ7="",NA(),BQ7)</f>
        <v>78.83</v>
      </c>
      <c r="BR6" s="21">
        <f t="shared" ref="BR6:BZ6" si="8">IF(BR7="",NA(),BR7)</f>
        <v>81.709999999999994</v>
      </c>
      <c r="BS6" s="21">
        <f t="shared" si="8"/>
        <v>82.29</v>
      </c>
      <c r="BT6" s="21">
        <f t="shared" si="8"/>
        <v>83.4</v>
      </c>
      <c r="BU6" s="21">
        <f t="shared" si="8"/>
        <v>80.59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190.27</v>
      </c>
      <c r="CC6" s="21">
        <f t="shared" ref="CC6:CK6" si="9">IF(CC7="",NA(),CC7)</f>
        <v>183.55</v>
      </c>
      <c r="CD6" s="21">
        <f t="shared" si="9"/>
        <v>182.29</v>
      </c>
      <c r="CE6" s="21">
        <f t="shared" si="9"/>
        <v>179.87</v>
      </c>
      <c r="CF6" s="21">
        <f t="shared" si="9"/>
        <v>186.12</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90.97</v>
      </c>
      <c r="CY6" s="21">
        <f t="shared" ref="CY6:DG6" si="11">IF(CY7="",NA(),CY7)</f>
        <v>92.52</v>
      </c>
      <c r="CZ6" s="21">
        <f t="shared" si="11"/>
        <v>86.57</v>
      </c>
      <c r="DA6" s="21">
        <f t="shared" si="11"/>
        <v>87.27</v>
      </c>
      <c r="DB6" s="21">
        <f t="shared" si="11"/>
        <v>87.41</v>
      </c>
      <c r="DC6" s="21">
        <f t="shared" si="11"/>
        <v>84.19</v>
      </c>
      <c r="DD6" s="21">
        <f t="shared" si="11"/>
        <v>84.34</v>
      </c>
      <c r="DE6" s="21">
        <f t="shared" si="11"/>
        <v>84.34</v>
      </c>
      <c r="DF6" s="21">
        <f t="shared" si="11"/>
        <v>84.73</v>
      </c>
      <c r="DG6" s="21">
        <f t="shared" si="11"/>
        <v>84.21</v>
      </c>
      <c r="DH6" s="20" t="str">
        <f>IF(DH7="","",IF(DH7="-","【-】","【"&amp;SUBSTITUTE(TEXT(DH7,"#,##0.00"),"-","△")&amp;"】"))</f>
        <v>【86.31】</v>
      </c>
      <c r="DI6" s="21">
        <f>IF(DI7="",NA(),DI7)</f>
        <v>3.37</v>
      </c>
      <c r="DJ6" s="21">
        <f t="shared" ref="DJ6:DR6" si="12">IF(DJ7="",NA(),DJ7)</f>
        <v>6.74</v>
      </c>
      <c r="DK6" s="21">
        <f t="shared" si="12"/>
        <v>9.8800000000000008</v>
      </c>
      <c r="DL6" s="21">
        <f t="shared" si="12"/>
        <v>12.99</v>
      </c>
      <c r="DM6" s="21">
        <f t="shared" si="12"/>
        <v>16.100000000000001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152137</v>
      </c>
      <c r="D7" s="23">
        <v>46</v>
      </c>
      <c r="E7" s="23">
        <v>17</v>
      </c>
      <c r="F7" s="23">
        <v>4</v>
      </c>
      <c r="G7" s="23">
        <v>0</v>
      </c>
      <c r="H7" s="23" t="s">
        <v>96</v>
      </c>
      <c r="I7" s="23" t="s">
        <v>97</v>
      </c>
      <c r="J7" s="23" t="s">
        <v>98</v>
      </c>
      <c r="K7" s="23" t="s">
        <v>99</v>
      </c>
      <c r="L7" s="23" t="s">
        <v>100</v>
      </c>
      <c r="M7" s="23" t="s">
        <v>101</v>
      </c>
      <c r="N7" s="24" t="s">
        <v>102</v>
      </c>
      <c r="O7" s="24">
        <v>87.84</v>
      </c>
      <c r="P7" s="24">
        <v>0.36</v>
      </c>
      <c r="Q7" s="24">
        <v>101.28</v>
      </c>
      <c r="R7" s="24">
        <v>3300</v>
      </c>
      <c r="S7" s="24">
        <v>75935</v>
      </c>
      <c r="T7" s="24">
        <v>110.94</v>
      </c>
      <c r="U7" s="24">
        <v>684.47</v>
      </c>
      <c r="V7" s="24">
        <v>270</v>
      </c>
      <c r="W7" s="24">
        <v>0.15</v>
      </c>
      <c r="X7" s="24">
        <v>1800</v>
      </c>
      <c r="Y7" s="24">
        <v>101.29</v>
      </c>
      <c r="Z7" s="24">
        <v>101.89</v>
      </c>
      <c r="AA7" s="24">
        <v>101.34</v>
      </c>
      <c r="AB7" s="24">
        <v>101.41</v>
      </c>
      <c r="AC7" s="24">
        <v>100.4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87.08</v>
      </c>
      <c r="AV7" s="24">
        <v>167.37</v>
      </c>
      <c r="AW7" s="24">
        <v>236.63</v>
      </c>
      <c r="AX7" s="24">
        <v>303.94</v>
      </c>
      <c r="AY7" s="24">
        <v>369.7</v>
      </c>
      <c r="AZ7" s="24">
        <v>44.24</v>
      </c>
      <c r="BA7" s="24">
        <v>43.07</v>
      </c>
      <c r="BB7" s="24">
        <v>45.42</v>
      </c>
      <c r="BC7" s="24">
        <v>50.63</v>
      </c>
      <c r="BD7" s="24">
        <v>53.28</v>
      </c>
      <c r="BE7" s="24">
        <v>50.9</v>
      </c>
      <c r="BF7" s="24">
        <v>2029.51</v>
      </c>
      <c r="BG7" s="24">
        <v>425.66</v>
      </c>
      <c r="BH7" s="24">
        <v>348.68</v>
      </c>
      <c r="BI7" s="24">
        <v>281.48</v>
      </c>
      <c r="BJ7" s="24">
        <v>233.1</v>
      </c>
      <c r="BK7" s="24">
        <v>1258.43</v>
      </c>
      <c r="BL7" s="24">
        <v>1163.75</v>
      </c>
      <c r="BM7" s="24">
        <v>1195.47</v>
      </c>
      <c r="BN7" s="24">
        <v>1168.69</v>
      </c>
      <c r="BO7" s="24">
        <v>1142.44</v>
      </c>
      <c r="BP7" s="24">
        <v>1099.1500000000001</v>
      </c>
      <c r="BQ7" s="24">
        <v>78.83</v>
      </c>
      <c r="BR7" s="24">
        <v>81.709999999999994</v>
      </c>
      <c r="BS7" s="24">
        <v>82.29</v>
      </c>
      <c r="BT7" s="24">
        <v>83.4</v>
      </c>
      <c r="BU7" s="24">
        <v>80.59</v>
      </c>
      <c r="BV7" s="24">
        <v>73.36</v>
      </c>
      <c r="BW7" s="24">
        <v>72.599999999999994</v>
      </c>
      <c r="BX7" s="24">
        <v>69.430000000000007</v>
      </c>
      <c r="BY7" s="24">
        <v>70.709999999999994</v>
      </c>
      <c r="BZ7" s="24">
        <v>66.63</v>
      </c>
      <c r="CA7" s="24">
        <v>72.92</v>
      </c>
      <c r="CB7" s="24">
        <v>190.27</v>
      </c>
      <c r="CC7" s="24">
        <v>183.55</v>
      </c>
      <c r="CD7" s="24">
        <v>182.29</v>
      </c>
      <c r="CE7" s="24">
        <v>179.87</v>
      </c>
      <c r="CF7" s="24">
        <v>186.12</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90.97</v>
      </c>
      <c r="CY7" s="24">
        <v>92.52</v>
      </c>
      <c r="CZ7" s="24">
        <v>86.57</v>
      </c>
      <c r="DA7" s="24">
        <v>87.27</v>
      </c>
      <c r="DB7" s="24">
        <v>87.41</v>
      </c>
      <c r="DC7" s="24">
        <v>84.19</v>
      </c>
      <c r="DD7" s="24">
        <v>84.34</v>
      </c>
      <c r="DE7" s="24">
        <v>84.34</v>
      </c>
      <c r="DF7" s="24">
        <v>84.73</v>
      </c>
      <c r="DG7" s="24">
        <v>84.21</v>
      </c>
      <c r="DH7" s="24">
        <v>86.31</v>
      </c>
      <c r="DI7" s="24">
        <v>3.37</v>
      </c>
      <c r="DJ7" s="24">
        <v>6.74</v>
      </c>
      <c r="DK7" s="24">
        <v>9.8800000000000008</v>
      </c>
      <c r="DL7" s="24">
        <v>12.99</v>
      </c>
      <c r="DM7" s="24">
        <v>16.100000000000001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丸谷　勇太</dc:creator>
  <cp:lastModifiedBy>丸谷　勇太</cp:lastModifiedBy>
  <dcterms:created xsi:type="dcterms:W3CDTF">2026-02-17T23:54:04Z</dcterms:created>
  <dcterms:modified xsi:type="dcterms:W3CDTF">2026-02-17T23:54:09Z</dcterms:modified>
</cp:coreProperties>
</file>