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K:\Soumusyo\202101300000\share\03_財政班　理財担当\20010 公営企業決算統計\R6決算統計        (R7実施)\61_経営比較分析表※１月中旬～\080113_公営企業に係る経営比較分析表（令和６年度決算）の分析等について（依頼）\04_確認作業\03_団体への確認\栗山\法適用△確認あり\14五泉市△25日（水）まで\"/>
    </mc:Choice>
  </mc:AlternateContent>
  <xr:revisionPtr revIDLastSave="0" documentId="13_ncr:1_{011CF3BD-C615-43C5-A1F7-E6CC0BF0F23C}" xr6:coauthVersionLast="47" xr6:coauthVersionMax="47" xr10:uidLastSave="{00000000-0000-0000-0000-000000000000}"/>
  <workbookProtection workbookAlgorithmName="SHA-512" workbookHashValue="c5TAESVS+3uG3/Jq2NX3QxFAsplmPKhw4NLiLqQsW8wmmvvynZNy+Wi5LdyAFuR5wVfkih43J3gDCjd43dYAow==" workbookSaltValue="aSI1C3SaQz156c8MzD7BXw==" workbookSpinCount="100000" lockStructure="1"/>
  <bookViews>
    <workbookView xWindow="28680" yWindow="309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W6" i="5"/>
  <c r="AT10" i="4" s="1"/>
  <c r="V6" i="5"/>
  <c r="AL10" i="4" s="1"/>
  <c r="U6" i="5"/>
  <c r="BB8" i="4" s="1"/>
  <c r="T6" i="5"/>
  <c r="AT8" i="4" s="1"/>
  <c r="S6" i="5"/>
  <c r="AL8" i="4" s="1"/>
  <c r="R6" i="5"/>
  <c r="AD10" i="4" s="1"/>
  <c r="Q6" i="5"/>
  <c r="W10" i="4" s="1"/>
  <c r="P6" i="5"/>
  <c r="O6" i="5"/>
  <c r="I10" i="4" s="1"/>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L85" i="4"/>
  <c r="G85" i="4"/>
  <c r="BB10" i="4"/>
  <c r="P10" i="4"/>
</calcChain>
</file>

<file path=xl/sharedStrings.xml><?xml version="1.0" encoding="utf-8"?>
<sst xmlns="http://schemas.openxmlformats.org/spreadsheetml/2006/main" count="236" uniqueCount="118">
  <si>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</si>
  <si>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</si>
  <si>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</si>
  <si>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</si>
  <si>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</si>
  <si>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</si>
  <si>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</si>
  <si>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</si>
  <si>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</si>
  <si>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</si>
  <si>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</si>
  <si>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</si>
  <si>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</si>
  <si>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</si>
  <si>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</si>
  <si>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</si>
  <si>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</si>
  <si>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</si>
  <si>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</si>
  <si>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</si>
  <si>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</si>
  <si>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</si>
  <si>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</si>
  <si>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</si>
  <si>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</si>
  <si>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</si>
  <si>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</si>
  <si>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</si>
  <si>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</si>
  <si>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</si>
  <si>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</si>
  <si>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</si>
  <si>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</si>
  <si>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</si>
  <si>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</si>
  <si>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</si>
  <si>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</si>
  <si>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</si>
  <si>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</si>
  <si>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</si>
  <si>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</si>
  <si>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</si>
  <si>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</si>
  <si>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</si>
  <si>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</si>
  <si>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</si>
  <si>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</si>
  <si>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</si>
  <si>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</si>
  <si>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</si>
  <si>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</si>
  <si>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</si>
  <si>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</si>
  <si>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</si>
  <si>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</si>
  <si>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</si>
  <si>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</si>
  <si>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</si>
  <si>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</si>
  <si>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</si>
  <si>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</si>
  <si>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</si>
  <si>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</si>
  <si>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</si>
  <si>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</si>
  <si>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</si>
  <si>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</si>
  <si>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</si>
  <si>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</si>
  <si>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</si>
  <si>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</si>
  <si>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</si>
  <si>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</si>
  <si>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</si>
  <si>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</si>
  <si>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</si>
  <si>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</si>
  <si>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</si>
  <si>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</si>
  <si>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</si>
  <si>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</si>
  <si>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</si>
  <si>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</si>
  <si>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</si>
  <si>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</si>
  <si>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</si>
  <si>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</si>
  <si>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</si>
  <si>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</si>
  <si>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</si>
  <si>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</si>
  <si>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</si>
  <si>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</si>
  <si>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</si>
  <si>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</si>
  <si>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</si>
  <si>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新潟県　五泉市</t>
  </si>
  <si>
    <t>法適用</t>
  </si>
  <si>
    <t>下水道事業</t>
  </si>
  <si>
    <t>公共下水道</t>
  </si>
  <si>
    <t>Cc1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</si>
  <si>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</si>
  <si>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</si>
  <si>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</si>
  <si>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</si>
  <si>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</si>
  <si>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</si>
  <si>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</si>
  <si>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</si>
  <si>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</si>
  <si>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</si>
  <si>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</si>
  <si>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</si>
  <si>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"R"yy</t>
    <phoneticPr fontId="4"/>
  </si>
  <si>
    <t>←書式設定</t>
    <rPh sb="1" eb="3">
      <t>ショシキ</t>
    </rPh>
    <rPh sb="3" eb="5">
      <t>セッテイ</t>
    </rPh>
    <phoneticPr fontId="4"/>
  </si>
  <si>
    <r>
      <rPr>
        <sz val="11"/>
        <color theme="1"/>
        <rFont val="ＭＳ ゴシック"/>
        <family val="3"/>
        <charset val="128"/>
      </rPr>
      <t>①経常収支比率
　類似団体平均と比較して低い水準です。一般会計繰入金への依存度が高い状況です。
②累積欠損金比率
　欠損金が生じていないため、0%です。
③流動比率
　類似団体平均と比較して低い水準です。流動負債の企業債償還金の金額が大きいことが要因です。</t>
    </r>
    <r>
      <rPr>
        <sz val="11"/>
        <color rgb="FFFF0000"/>
        <rFont val="ＭＳ ゴシック"/>
        <family val="3"/>
        <charset val="128"/>
      </rPr>
      <t xml:space="preserve">
</t>
    </r>
    <r>
      <rPr>
        <sz val="11"/>
        <color theme="1"/>
        <rFont val="ＭＳ ゴシック"/>
        <family val="3"/>
        <charset val="128"/>
      </rPr>
      <t>④企業債残高対事業規模比率
　類似団体平均と比較して高い状況です。企業債発行額を当年度の元金償還金額を超えない範囲としており、企業債残高は減少傾向です。
⑤経費回収率
　前年度比0.49ポイント減となっています。今後も人口減少を主要因に収入減少が予測されるため、水洗化率の向上を図るとともに、適正な下水道使用料体系への改定を視野に経営改善に努めます。</t>
    </r>
    <r>
      <rPr>
        <sz val="11"/>
        <color rgb="FFFF0000"/>
        <rFont val="ＭＳ ゴシック"/>
        <family val="3"/>
        <charset val="128"/>
      </rPr>
      <t xml:space="preserve">
</t>
    </r>
    <r>
      <rPr>
        <sz val="11"/>
        <color theme="1"/>
        <rFont val="ＭＳ ゴシック"/>
        <family val="3"/>
        <charset val="128"/>
      </rPr>
      <t>⑥汚水処理原価
　類似団体平均と比較して低い水準です。ストックマネジメント計画等に基づき、投資の抑制および平準化を図り、汚水処理費の低減を進め、汚水処理原価の削減に努めます。
⑦施設利用率
　新潟県所管の新津浄化センターで処理しているため、0%です。
⑧水洗化率
　前年度比0.73ポイント増となっていますが、類似団体平均と比較して低い水準です。下水道使用料収入の確保のため、引き続き接続促進に努めます。</t>
    </r>
    <rPh sb="278" eb="281">
      <t>ゲスイドウ</t>
    </rPh>
    <rPh sb="342" eb="344">
      <t>ケイカク</t>
    </rPh>
    <rPh sb="344" eb="345">
      <t>トウ</t>
    </rPh>
    <rPh sb="346" eb="347">
      <t>モト</t>
    </rPh>
    <rPh sb="350" eb="352">
      <t>トウシ</t>
    </rPh>
    <rPh sb="353" eb="355">
      <t>ヨクセイ</t>
    </rPh>
    <rPh sb="358" eb="361">
      <t>ヘイジュンカ</t>
    </rPh>
    <rPh sb="362" eb="363">
      <t>ハカ</t>
    </rPh>
    <rPh sb="371" eb="373">
      <t>テイゲン</t>
    </rPh>
    <rPh sb="374" eb="375">
      <t>スス</t>
    </rPh>
    <rPh sb="377" eb="381">
      <t>オスイショリ</t>
    </rPh>
    <rPh sb="381" eb="383">
      <t>ゲンカ</t>
    </rPh>
    <rPh sb="384" eb="386">
      <t>サクゲン</t>
    </rPh>
    <rPh sb="387" eb="388">
      <t>ツト</t>
    </rPh>
    <phoneticPr fontId="4"/>
  </si>
  <si>
    <t>①有形固定資産減価償却率
　令和2年度の法適用時の固定資産償却未済高を事業開始時に取得資産としたため、類似団体平均と比較して低い水準です。
②管渠老朽化率、③管渠改善率
　管渠については昭和60年度から整備を行っており、定期的に点検・緊急度の高い管渠から改築を実施しています。財政状況を鑑みながら、ストックマネジメント計画等に基づく施設の更新・維持管理を進めて参ります。</t>
    <rPh sb="130" eb="132">
      <t>ジッシ</t>
    </rPh>
    <rPh sb="161" eb="162">
      <t>トウ</t>
    </rPh>
    <rPh sb="172" eb="176">
      <t>イジカンリ</t>
    </rPh>
    <phoneticPr fontId="4"/>
  </si>
  <si>
    <t>　令和2年度から地方公営企業法の適用による公営企業会計に移行しました。
　急速な人口減少に伴うサービス需要の減少により使用料収入の減少が見込まれる一方、施設の老朽化に伴う更新需要が増大や給与費・物価高騰による費用増加、専門人材の確保が困難であることなど厳しい経営環境に直面しています。
　こうした状況を踏まえ、令和7年3月に経営戦略の改定を実施しました。今後は5年毎に見直しを行います。併せて、下水道使用料体系についても改定の検討を進め、経営の健全化・安定化に努めます。
　また、現認可区域内の整備は完了していることから、今後は「五泉市下水道ストックマネジメント計画」等に基づき、下水道施設の適切な維持管理および計画的な更新を推進します。併せて、ウォーターPPPの導入に向けての検討を行い、事業運営の効率化を図ります。　</t>
    <rPh sb="37" eb="39">
      <t>キュウソク</t>
    </rPh>
    <rPh sb="40" eb="44">
      <t>ジンコウゲンショウ</t>
    </rPh>
    <rPh sb="45" eb="46">
      <t>トモナ</t>
    </rPh>
    <rPh sb="51" eb="53">
      <t>ジュヨウ</t>
    </rPh>
    <rPh sb="54" eb="56">
      <t>ゲンショウ</t>
    </rPh>
    <rPh sb="59" eb="62">
      <t>シヨウリョウ</t>
    </rPh>
    <rPh sb="62" eb="64">
      <t>シュウニュウ</t>
    </rPh>
    <rPh sb="65" eb="67">
      <t>ゲンショウ</t>
    </rPh>
    <rPh sb="68" eb="70">
      <t>ミコ</t>
    </rPh>
    <rPh sb="73" eb="75">
      <t>イッポウ</t>
    </rPh>
    <rPh sb="76" eb="78">
      <t>シセツ</t>
    </rPh>
    <rPh sb="79" eb="82">
      <t>ロウキュウカ</t>
    </rPh>
    <rPh sb="83" eb="84">
      <t>トモナ</t>
    </rPh>
    <rPh sb="85" eb="87">
      <t>コウシン</t>
    </rPh>
    <rPh sb="87" eb="89">
      <t>ジュヨウ</t>
    </rPh>
    <rPh sb="90" eb="92">
      <t>ゾウダイ</t>
    </rPh>
    <rPh sb="93" eb="96">
      <t>キュウヨヒ</t>
    </rPh>
    <rPh sb="97" eb="99">
      <t>ブッカ</t>
    </rPh>
    <rPh sb="99" eb="101">
      <t>コウトウ</t>
    </rPh>
    <rPh sb="104" eb="108">
      <t>ヒヨウゾウカ</t>
    </rPh>
    <rPh sb="109" eb="111">
      <t>センモン</t>
    </rPh>
    <rPh sb="111" eb="113">
      <t>ジンザイ</t>
    </rPh>
    <rPh sb="114" eb="116">
      <t>カクホ</t>
    </rPh>
    <rPh sb="117" eb="119">
      <t>コンナン</t>
    </rPh>
    <rPh sb="126" eb="127">
      <t>キビ</t>
    </rPh>
    <rPh sb="129" eb="131">
      <t>ケイエイ</t>
    </rPh>
    <rPh sb="131" eb="133">
      <t>カンキョウ</t>
    </rPh>
    <rPh sb="134" eb="136">
      <t>チョクメン</t>
    </rPh>
    <rPh sb="148" eb="150">
      <t>ジョウキョウ</t>
    </rPh>
    <rPh sb="151" eb="152">
      <t>フ</t>
    </rPh>
    <rPh sb="155" eb="157">
      <t>レイワ</t>
    </rPh>
    <rPh sb="158" eb="159">
      <t>ネン</t>
    </rPh>
    <rPh sb="160" eb="161">
      <t>ガツ</t>
    </rPh>
    <rPh sb="162" eb="164">
      <t>ケイエイ</t>
    </rPh>
    <rPh sb="164" eb="166">
      <t>センリャク</t>
    </rPh>
    <rPh sb="167" eb="169">
      <t>カイテイ</t>
    </rPh>
    <rPh sb="170" eb="172">
      <t>ジッシ</t>
    </rPh>
    <rPh sb="177" eb="179">
      <t>コンゴ</t>
    </rPh>
    <rPh sb="181" eb="182">
      <t>ネン</t>
    </rPh>
    <rPh sb="182" eb="183">
      <t>マイ</t>
    </rPh>
    <rPh sb="184" eb="186">
      <t>ミナオ</t>
    </rPh>
    <rPh sb="188" eb="189">
      <t>オコナ</t>
    </rPh>
    <rPh sb="193" eb="194">
      <t>アワ</t>
    </rPh>
    <rPh sb="197" eb="200">
      <t>ゲスイドウ</t>
    </rPh>
    <rPh sb="200" eb="203">
      <t>シヨウリョウ</t>
    </rPh>
    <rPh sb="203" eb="205">
      <t>タイケイ</t>
    </rPh>
    <rPh sb="210" eb="212">
      <t>カイテイ</t>
    </rPh>
    <rPh sb="213" eb="215">
      <t>ケントウ</t>
    </rPh>
    <rPh sb="216" eb="217">
      <t>スス</t>
    </rPh>
    <rPh sb="219" eb="221">
      <t>ケイエイ</t>
    </rPh>
    <rPh sb="222" eb="225">
      <t>ケンゼンカ</t>
    </rPh>
    <rPh sb="226" eb="229">
      <t>アンテイカ</t>
    </rPh>
    <rPh sb="230" eb="231">
      <t>ツト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</si>
</sst>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rgb="FFFF000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6"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0.05</c:v>
                </c:pt>
                <c:pt idx="1">
                  <c:v>0.06</c:v>
                </c:pt>
                <c:pt idx="2">
                  <c:v>0.08</c:v>
                </c:pt>
                <c:pt idx="3">
                  <c:v>0.05</c:v>
                </c:pt>
                <c:pt idx="4" formatCode="#,##0.00;&quot;△&quot;#,##0.00">
                  <c:v>0</c:v>
                </c:pt>
              </c:numCache>
            </c:numRef>
          </c:val>
          <c:extLst>
            <c:ext xmlns:c16="http://schemas.microsoft.com/office/drawing/2014/chart" uri="{C3380CC4-5D6E-409C-BE32-E72D297353CC}">
              <c16:uniqueId val="{00000000-D453-4148-8800-D596E43B9912}"/>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0.15</c:v>
                </c:pt>
                <c:pt idx="1">
                  <c:v>0.15</c:v>
                </c:pt>
                <c:pt idx="2">
                  <c:v>0.12</c:v>
                </c:pt>
                <c:pt idx="3">
                  <c:v>0.09</c:v>
                </c:pt>
                <c:pt idx="4">
                  <c:v>0.15</c:v>
                </c:pt>
              </c:numCache>
            </c:numRef>
          </c:val>
          <c:smooth val="0"/>
          <c:extLst>
            <c:ext xmlns:c16="http://schemas.microsoft.com/office/drawing/2014/chart" uri="{C3380CC4-5D6E-409C-BE32-E72D297353CC}">
              <c16:uniqueId val="{00000001-D453-4148-8800-D596E43B9912}"/>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2C6-406F-B401-557D15B64358}"/>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56.72</c:v>
                </c:pt>
                <c:pt idx="1">
                  <c:v>56.43</c:v>
                </c:pt>
                <c:pt idx="2">
                  <c:v>55.82</c:v>
                </c:pt>
                <c:pt idx="3">
                  <c:v>56.51</c:v>
                </c:pt>
                <c:pt idx="4">
                  <c:v>56.85</c:v>
                </c:pt>
              </c:numCache>
            </c:numRef>
          </c:val>
          <c:smooth val="0"/>
          <c:extLst>
            <c:ext xmlns:c16="http://schemas.microsoft.com/office/drawing/2014/chart" uri="{C3380CC4-5D6E-409C-BE32-E72D297353CC}">
              <c16:uniqueId val="{00000001-92C6-406F-B401-557D15B64358}"/>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77.73</c:v>
                </c:pt>
                <c:pt idx="1">
                  <c:v>78.760000000000005</c:v>
                </c:pt>
                <c:pt idx="2">
                  <c:v>79.5</c:v>
                </c:pt>
                <c:pt idx="3">
                  <c:v>80.819999999999993</c:v>
                </c:pt>
                <c:pt idx="4">
                  <c:v>81.55</c:v>
                </c:pt>
              </c:numCache>
            </c:numRef>
          </c:val>
          <c:extLst>
            <c:ext xmlns:c16="http://schemas.microsoft.com/office/drawing/2014/chart" uri="{C3380CC4-5D6E-409C-BE32-E72D297353CC}">
              <c16:uniqueId val="{00000000-E439-4543-A2FC-77DF966E5D48}"/>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90.72</c:v>
                </c:pt>
                <c:pt idx="1">
                  <c:v>91.07</c:v>
                </c:pt>
                <c:pt idx="2">
                  <c:v>90.67</c:v>
                </c:pt>
                <c:pt idx="3">
                  <c:v>90.62</c:v>
                </c:pt>
                <c:pt idx="4">
                  <c:v>90.79</c:v>
                </c:pt>
              </c:numCache>
            </c:numRef>
          </c:val>
          <c:smooth val="0"/>
          <c:extLst>
            <c:ext xmlns:c16="http://schemas.microsoft.com/office/drawing/2014/chart" uri="{C3380CC4-5D6E-409C-BE32-E72D297353CC}">
              <c16:uniqueId val="{00000001-E439-4543-A2FC-77DF966E5D48}"/>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103.35</c:v>
                </c:pt>
                <c:pt idx="1">
                  <c:v>98.49</c:v>
                </c:pt>
                <c:pt idx="2">
                  <c:v>100.88</c:v>
                </c:pt>
                <c:pt idx="3">
                  <c:v>99.37</c:v>
                </c:pt>
                <c:pt idx="4">
                  <c:v>100.02</c:v>
                </c:pt>
              </c:numCache>
            </c:numRef>
          </c:val>
          <c:extLst>
            <c:ext xmlns:c16="http://schemas.microsoft.com/office/drawing/2014/chart" uri="{C3380CC4-5D6E-409C-BE32-E72D297353CC}">
              <c16:uniqueId val="{00000000-7675-4166-B5DE-4D59E61F0B4F}"/>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106.5</c:v>
                </c:pt>
                <c:pt idx="1">
                  <c:v>106.22</c:v>
                </c:pt>
                <c:pt idx="2">
                  <c:v>107.01</c:v>
                </c:pt>
                <c:pt idx="3">
                  <c:v>106.53</c:v>
                </c:pt>
                <c:pt idx="4">
                  <c:v>105.5</c:v>
                </c:pt>
              </c:numCache>
            </c:numRef>
          </c:val>
          <c:smooth val="0"/>
          <c:extLst>
            <c:ext xmlns:c16="http://schemas.microsoft.com/office/drawing/2014/chart" uri="{C3380CC4-5D6E-409C-BE32-E72D297353CC}">
              <c16:uniqueId val="{00000001-7675-4166-B5DE-4D59E61F0B4F}"/>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3.22</c:v>
                </c:pt>
                <c:pt idx="1">
                  <c:v>6.4</c:v>
                </c:pt>
                <c:pt idx="2">
                  <c:v>9.49</c:v>
                </c:pt>
                <c:pt idx="3">
                  <c:v>12.52</c:v>
                </c:pt>
                <c:pt idx="4">
                  <c:v>15.59</c:v>
                </c:pt>
              </c:numCache>
            </c:numRef>
          </c:val>
          <c:extLst>
            <c:ext xmlns:c16="http://schemas.microsoft.com/office/drawing/2014/chart" uri="{C3380CC4-5D6E-409C-BE32-E72D297353CC}">
              <c16:uniqueId val="{00000000-89D4-47B6-93E1-9AC9BA879D9E}"/>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20.78</c:v>
                </c:pt>
                <c:pt idx="1">
                  <c:v>23.54</c:v>
                </c:pt>
                <c:pt idx="2">
                  <c:v>25.86</c:v>
                </c:pt>
                <c:pt idx="3">
                  <c:v>26.9</c:v>
                </c:pt>
                <c:pt idx="4">
                  <c:v>28.47</c:v>
                </c:pt>
              </c:numCache>
            </c:numRef>
          </c:val>
          <c:smooth val="0"/>
          <c:extLst>
            <c:ext xmlns:c16="http://schemas.microsoft.com/office/drawing/2014/chart" uri="{C3380CC4-5D6E-409C-BE32-E72D297353CC}">
              <c16:uniqueId val="{00000001-89D4-47B6-93E1-9AC9BA879D9E}"/>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1</c:v>
                </c:pt>
                <c:pt idx="1">
                  <c:v>0.95</c:v>
                </c:pt>
                <c:pt idx="2">
                  <c:v>0.91</c:v>
                </c:pt>
                <c:pt idx="3">
                  <c:v>0.88</c:v>
                </c:pt>
                <c:pt idx="4">
                  <c:v>0.91</c:v>
                </c:pt>
              </c:numCache>
            </c:numRef>
          </c:val>
          <c:extLst>
            <c:ext xmlns:c16="http://schemas.microsoft.com/office/drawing/2014/chart" uri="{C3380CC4-5D6E-409C-BE32-E72D297353CC}">
              <c16:uniqueId val="{00000000-1104-49B0-BD7C-DC7F61E78EBF}"/>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1.34</c:v>
                </c:pt>
                <c:pt idx="1">
                  <c:v>1.5</c:v>
                </c:pt>
                <c:pt idx="2">
                  <c:v>1.4</c:v>
                </c:pt>
                <c:pt idx="3">
                  <c:v>2.08</c:v>
                </c:pt>
                <c:pt idx="4">
                  <c:v>1.87</c:v>
                </c:pt>
              </c:numCache>
            </c:numRef>
          </c:val>
          <c:smooth val="0"/>
          <c:extLst>
            <c:ext xmlns:c16="http://schemas.microsoft.com/office/drawing/2014/chart" uri="{C3380CC4-5D6E-409C-BE32-E72D297353CC}">
              <c16:uniqueId val="{00000001-1104-49B0-BD7C-DC7F61E78EBF}"/>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E14-40F1-B06D-E877F926FFB6}"/>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18.36</c:v>
                </c:pt>
                <c:pt idx="1">
                  <c:v>18.010000000000002</c:v>
                </c:pt>
                <c:pt idx="2">
                  <c:v>23.86</c:v>
                </c:pt>
                <c:pt idx="3">
                  <c:v>18.41</c:v>
                </c:pt>
                <c:pt idx="4">
                  <c:v>16.91</c:v>
                </c:pt>
              </c:numCache>
            </c:numRef>
          </c:val>
          <c:smooth val="0"/>
          <c:extLst>
            <c:ext xmlns:c16="http://schemas.microsoft.com/office/drawing/2014/chart" uri="{C3380CC4-5D6E-409C-BE32-E72D297353CC}">
              <c16:uniqueId val="{00000001-8E14-40F1-B06D-E877F926FFB6}"/>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7.48</c:v>
                </c:pt>
                <c:pt idx="1">
                  <c:v>7.39</c:v>
                </c:pt>
                <c:pt idx="2">
                  <c:v>7.24</c:v>
                </c:pt>
                <c:pt idx="3">
                  <c:v>15.28</c:v>
                </c:pt>
                <c:pt idx="4">
                  <c:v>20.3</c:v>
                </c:pt>
              </c:numCache>
            </c:numRef>
          </c:val>
          <c:extLst>
            <c:ext xmlns:c16="http://schemas.microsoft.com/office/drawing/2014/chart" uri="{C3380CC4-5D6E-409C-BE32-E72D297353CC}">
              <c16:uniqueId val="{00000000-7F8F-4F36-B87E-5B1C2909CEC6}"/>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55.6</c:v>
                </c:pt>
                <c:pt idx="1">
                  <c:v>59.4</c:v>
                </c:pt>
                <c:pt idx="2">
                  <c:v>68.27</c:v>
                </c:pt>
                <c:pt idx="3">
                  <c:v>74.790000000000006</c:v>
                </c:pt>
                <c:pt idx="4">
                  <c:v>73.930000000000007</c:v>
                </c:pt>
              </c:numCache>
            </c:numRef>
          </c:val>
          <c:smooth val="0"/>
          <c:extLst>
            <c:ext xmlns:c16="http://schemas.microsoft.com/office/drawing/2014/chart" uri="{C3380CC4-5D6E-409C-BE32-E72D297353CC}">
              <c16:uniqueId val="{00000001-7F8F-4F36-B87E-5B1C2909CEC6}"/>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3113.38</c:v>
                </c:pt>
                <c:pt idx="1">
                  <c:v>2983.76</c:v>
                </c:pt>
                <c:pt idx="2">
                  <c:v>2887.18</c:v>
                </c:pt>
                <c:pt idx="3">
                  <c:v>2745.05</c:v>
                </c:pt>
                <c:pt idx="4">
                  <c:v>2637.87</c:v>
                </c:pt>
              </c:numCache>
            </c:numRef>
          </c:val>
          <c:extLst>
            <c:ext xmlns:c16="http://schemas.microsoft.com/office/drawing/2014/chart" uri="{C3380CC4-5D6E-409C-BE32-E72D297353CC}">
              <c16:uniqueId val="{00000000-747A-4612-B736-50AE1F74329C}"/>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789.08</c:v>
                </c:pt>
                <c:pt idx="1">
                  <c:v>747.84</c:v>
                </c:pt>
                <c:pt idx="2">
                  <c:v>804.98</c:v>
                </c:pt>
                <c:pt idx="3">
                  <c:v>767.56</c:v>
                </c:pt>
                <c:pt idx="4">
                  <c:v>795.22</c:v>
                </c:pt>
              </c:numCache>
            </c:numRef>
          </c:val>
          <c:smooth val="0"/>
          <c:extLst>
            <c:ext xmlns:c16="http://schemas.microsoft.com/office/drawing/2014/chart" uri="{C3380CC4-5D6E-409C-BE32-E72D297353CC}">
              <c16:uniqueId val="{00000001-747A-4612-B736-50AE1F74329C}"/>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92.91</c:v>
                </c:pt>
                <c:pt idx="1">
                  <c:v>94.3</c:v>
                </c:pt>
                <c:pt idx="2">
                  <c:v>93.78</c:v>
                </c:pt>
                <c:pt idx="3">
                  <c:v>94.68</c:v>
                </c:pt>
                <c:pt idx="4">
                  <c:v>94.19</c:v>
                </c:pt>
              </c:numCache>
            </c:numRef>
          </c:val>
          <c:extLst>
            <c:ext xmlns:c16="http://schemas.microsoft.com/office/drawing/2014/chart" uri="{C3380CC4-5D6E-409C-BE32-E72D297353CC}">
              <c16:uniqueId val="{00000000-A921-4B8B-B495-A37A1C45242D}"/>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88.25</c:v>
                </c:pt>
                <c:pt idx="1">
                  <c:v>90.17</c:v>
                </c:pt>
                <c:pt idx="2">
                  <c:v>88.71</c:v>
                </c:pt>
                <c:pt idx="3">
                  <c:v>90.23</c:v>
                </c:pt>
                <c:pt idx="4">
                  <c:v>90.78</c:v>
                </c:pt>
              </c:numCache>
            </c:numRef>
          </c:val>
          <c:smooth val="0"/>
          <c:extLst>
            <c:ext xmlns:c16="http://schemas.microsoft.com/office/drawing/2014/chart" uri="{C3380CC4-5D6E-409C-BE32-E72D297353CC}">
              <c16:uniqueId val="{00000001-A921-4B8B-B495-A37A1C45242D}"/>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150.97</c:v>
                </c:pt>
                <c:pt idx="1">
                  <c:v>150</c:v>
                </c:pt>
                <c:pt idx="2">
                  <c:v>150.25</c:v>
                </c:pt>
                <c:pt idx="3">
                  <c:v>150</c:v>
                </c:pt>
                <c:pt idx="4">
                  <c:v>150</c:v>
                </c:pt>
              </c:numCache>
            </c:numRef>
          </c:val>
          <c:extLst>
            <c:ext xmlns:c16="http://schemas.microsoft.com/office/drawing/2014/chart" uri="{C3380CC4-5D6E-409C-BE32-E72D297353CC}">
              <c16:uniqueId val="{00000000-F6E8-4BA2-8BA9-5E14DA36D6A9}"/>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176.37</c:v>
                </c:pt>
                <c:pt idx="1">
                  <c:v>173.17</c:v>
                </c:pt>
                <c:pt idx="2">
                  <c:v>174.8</c:v>
                </c:pt>
                <c:pt idx="3">
                  <c:v>170.2</c:v>
                </c:pt>
                <c:pt idx="4">
                  <c:v>170.83</c:v>
                </c:pt>
              </c:numCache>
            </c:numRef>
          </c:val>
          <c:smooth val="0"/>
          <c:extLst>
            <c:ext xmlns:c16="http://schemas.microsoft.com/office/drawing/2014/chart" uri="{C3380CC4-5D6E-409C-BE32-E72D297353CC}">
              <c16:uniqueId val="{00000001-F6E8-4BA2-8BA9-5E14DA36D6A9}"/>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N31" zoomScaleNormal="100" workbookViewId="0">
      <selection activeCell="N44" sqref="A44:XFD44"/>
    </sheetView>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7" t="s">
        <v>0</v>
      </c>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67"/>
      <c r="BT2" s="67"/>
      <c r="BU2" s="67"/>
      <c r="BV2" s="67"/>
      <c r="BW2" s="67"/>
      <c r="BX2" s="67"/>
      <c r="BY2" s="67"/>
      <c r="BZ2" s="67"/>
    </row>
    <row r="3" spans="1:78" ht="9.75" customHeight="1" x14ac:dyDescent="0.2">
      <c r="A3" s="2"/>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row>
    <row r="4" spans="1:78" ht="9.75" customHeight="1" x14ac:dyDescent="0.2">
      <c r="A4" s="2"/>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67"/>
      <c r="BD4" s="67"/>
      <c r="BE4" s="67"/>
      <c r="BF4" s="67"/>
      <c r="BG4" s="67"/>
      <c r="BH4" s="67"/>
      <c r="BI4" s="67"/>
      <c r="BJ4" s="67"/>
      <c r="BK4" s="67"/>
      <c r="BL4" s="67"/>
      <c r="BM4" s="67"/>
      <c r="BN4" s="67"/>
      <c r="BO4" s="67"/>
      <c r="BP4" s="67"/>
      <c r="BQ4" s="67"/>
      <c r="BR4" s="67"/>
      <c r="BS4" s="67"/>
      <c r="BT4" s="67"/>
      <c r="BU4" s="67"/>
      <c r="BV4" s="67"/>
      <c r="BW4" s="67"/>
      <c r="BX4" s="67"/>
      <c r="BY4" s="67"/>
      <c r="BZ4" s="67"/>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8" t="str">
        <f>データ!H6</f>
        <v>新潟県　五泉市</v>
      </c>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1" t="s">
        <v>1</v>
      </c>
      <c r="C7" s="51"/>
      <c r="D7" s="51"/>
      <c r="E7" s="51"/>
      <c r="F7" s="51"/>
      <c r="G7" s="51"/>
      <c r="H7" s="51"/>
      <c r="I7" s="51" t="s">
        <v>2</v>
      </c>
      <c r="J7" s="51"/>
      <c r="K7" s="51"/>
      <c r="L7" s="51"/>
      <c r="M7" s="51"/>
      <c r="N7" s="51"/>
      <c r="O7" s="51"/>
      <c r="P7" s="51" t="s">
        <v>3</v>
      </c>
      <c r="Q7" s="51"/>
      <c r="R7" s="51"/>
      <c r="S7" s="51"/>
      <c r="T7" s="51"/>
      <c r="U7" s="51"/>
      <c r="V7" s="51"/>
      <c r="W7" s="51" t="s">
        <v>4</v>
      </c>
      <c r="X7" s="51"/>
      <c r="Y7" s="51"/>
      <c r="Z7" s="51"/>
      <c r="AA7" s="51"/>
      <c r="AB7" s="51"/>
      <c r="AC7" s="51"/>
      <c r="AD7" s="51" t="s">
        <v>5</v>
      </c>
      <c r="AE7" s="51"/>
      <c r="AF7" s="51"/>
      <c r="AG7" s="51"/>
      <c r="AH7" s="51"/>
      <c r="AI7" s="51"/>
      <c r="AJ7" s="51"/>
      <c r="AK7" s="3"/>
      <c r="AL7" s="51" t="s">
        <v>6</v>
      </c>
      <c r="AM7" s="51"/>
      <c r="AN7" s="51"/>
      <c r="AO7" s="51"/>
      <c r="AP7" s="51"/>
      <c r="AQ7" s="51"/>
      <c r="AR7" s="51"/>
      <c r="AS7" s="51"/>
      <c r="AT7" s="51" t="s">
        <v>7</v>
      </c>
      <c r="AU7" s="51"/>
      <c r="AV7" s="51"/>
      <c r="AW7" s="51"/>
      <c r="AX7" s="51"/>
      <c r="AY7" s="51"/>
      <c r="AZ7" s="51"/>
      <c r="BA7" s="51"/>
      <c r="BB7" s="51" t="s">
        <v>8</v>
      </c>
      <c r="BC7" s="51"/>
      <c r="BD7" s="51"/>
      <c r="BE7" s="51"/>
      <c r="BF7" s="51"/>
      <c r="BG7" s="51"/>
      <c r="BH7" s="51"/>
      <c r="BI7" s="51"/>
      <c r="BJ7" s="3"/>
      <c r="BK7" s="3"/>
      <c r="BL7" s="69" t="s">
        <v>9</v>
      </c>
      <c r="BM7" s="70"/>
      <c r="BN7" s="70"/>
      <c r="BO7" s="70"/>
      <c r="BP7" s="70"/>
      <c r="BQ7" s="70"/>
      <c r="BR7" s="70"/>
      <c r="BS7" s="70"/>
      <c r="BT7" s="70"/>
      <c r="BU7" s="70"/>
      <c r="BV7" s="70"/>
      <c r="BW7" s="70"/>
      <c r="BX7" s="70"/>
      <c r="BY7" s="71"/>
    </row>
    <row r="8" spans="1:78" ht="18.75" customHeight="1" x14ac:dyDescent="0.2">
      <c r="A8" s="2"/>
      <c r="B8" s="65" t="str">
        <f>データ!I6</f>
        <v>法適用</v>
      </c>
      <c r="C8" s="65"/>
      <c r="D8" s="65"/>
      <c r="E8" s="65"/>
      <c r="F8" s="65"/>
      <c r="G8" s="65"/>
      <c r="H8" s="65"/>
      <c r="I8" s="65" t="str">
        <f>データ!J6</f>
        <v>下水道事業</v>
      </c>
      <c r="J8" s="65"/>
      <c r="K8" s="65"/>
      <c r="L8" s="65"/>
      <c r="M8" s="65"/>
      <c r="N8" s="65"/>
      <c r="O8" s="65"/>
      <c r="P8" s="65" t="str">
        <f>データ!K6</f>
        <v>公共下水道</v>
      </c>
      <c r="Q8" s="65"/>
      <c r="R8" s="65"/>
      <c r="S8" s="65"/>
      <c r="T8" s="65"/>
      <c r="U8" s="65"/>
      <c r="V8" s="65"/>
      <c r="W8" s="65" t="str">
        <f>データ!L6</f>
        <v>Cc1</v>
      </c>
      <c r="X8" s="65"/>
      <c r="Y8" s="65"/>
      <c r="Z8" s="65"/>
      <c r="AA8" s="65"/>
      <c r="AB8" s="65"/>
      <c r="AC8" s="65"/>
      <c r="AD8" s="66" t="str">
        <f>データ!$M$6</f>
        <v>非設置</v>
      </c>
      <c r="AE8" s="66"/>
      <c r="AF8" s="66"/>
      <c r="AG8" s="66"/>
      <c r="AH8" s="66"/>
      <c r="AI8" s="66"/>
      <c r="AJ8" s="66"/>
      <c r="AK8" s="3"/>
      <c r="AL8" s="45">
        <f>データ!S6</f>
        <v>45690</v>
      </c>
      <c r="AM8" s="45"/>
      <c r="AN8" s="45"/>
      <c r="AO8" s="45"/>
      <c r="AP8" s="45"/>
      <c r="AQ8" s="45"/>
      <c r="AR8" s="45"/>
      <c r="AS8" s="45"/>
      <c r="AT8" s="46">
        <f>データ!T6</f>
        <v>351.91</v>
      </c>
      <c r="AU8" s="46"/>
      <c r="AV8" s="46"/>
      <c r="AW8" s="46"/>
      <c r="AX8" s="46"/>
      <c r="AY8" s="46"/>
      <c r="AZ8" s="46"/>
      <c r="BA8" s="46"/>
      <c r="BB8" s="46">
        <f>データ!U6</f>
        <v>129.83000000000001</v>
      </c>
      <c r="BC8" s="46"/>
      <c r="BD8" s="46"/>
      <c r="BE8" s="46"/>
      <c r="BF8" s="46"/>
      <c r="BG8" s="46"/>
      <c r="BH8" s="46"/>
      <c r="BI8" s="46"/>
      <c r="BJ8" s="3"/>
      <c r="BK8" s="3"/>
      <c r="BL8" s="61" t="s">
        <v>10</v>
      </c>
      <c r="BM8" s="62"/>
      <c r="BN8" s="63" t="s">
        <v>11</v>
      </c>
      <c r="BO8" s="63"/>
      <c r="BP8" s="63"/>
      <c r="BQ8" s="63"/>
      <c r="BR8" s="63"/>
      <c r="BS8" s="63"/>
      <c r="BT8" s="63"/>
      <c r="BU8" s="63"/>
      <c r="BV8" s="63"/>
      <c r="BW8" s="63"/>
      <c r="BX8" s="63"/>
      <c r="BY8" s="64"/>
    </row>
    <row r="9" spans="1:78" ht="18.75" customHeight="1" x14ac:dyDescent="0.2">
      <c r="A9" s="2"/>
      <c r="B9" s="51" t="s">
        <v>12</v>
      </c>
      <c r="C9" s="51"/>
      <c r="D9" s="51"/>
      <c r="E9" s="51"/>
      <c r="F9" s="51"/>
      <c r="G9" s="51"/>
      <c r="H9" s="51"/>
      <c r="I9" s="51" t="s">
        <v>13</v>
      </c>
      <c r="J9" s="51"/>
      <c r="K9" s="51"/>
      <c r="L9" s="51"/>
      <c r="M9" s="51"/>
      <c r="N9" s="51"/>
      <c r="O9" s="51"/>
      <c r="P9" s="51" t="s">
        <v>14</v>
      </c>
      <c r="Q9" s="51"/>
      <c r="R9" s="51"/>
      <c r="S9" s="51"/>
      <c r="T9" s="51"/>
      <c r="U9" s="51"/>
      <c r="V9" s="51"/>
      <c r="W9" s="51" t="s">
        <v>15</v>
      </c>
      <c r="X9" s="51"/>
      <c r="Y9" s="51"/>
      <c r="Z9" s="51"/>
      <c r="AA9" s="51"/>
      <c r="AB9" s="51"/>
      <c r="AC9" s="51"/>
      <c r="AD9" s="51" t="s">
        <v>16</v>
      </c>
      <c r="AE9" s="51"/>
      <c r="AF9" s="51"/>
      <c r="AG9" s="51"/>
      <c r="AH9" s="51"/>
      <c r="AI9" s="51"/>
      <c r="AJ9" s="51"/>
      <c r="AK9" s="3"/>
      <c r="AL9" s="51" t="s">
        <v>17</v>
      </c>
      <c r="AM9" s="51"/>
      <c r="AN9" s="51"/>
      <c r="AO9" s="51"/>
      <c r="AP9" s="51"/>
      <c r="AQ9" s="51"/>
      <c r="AR9" s="51"/>
      <c r="AS9" s="51"/>
      <c r="AT9" s="51" t="s">
        <v>18</v>
      </c>
      <c r="AU9" s="51"/>
      <c r="AV9" s="51"/>
      <c r="AW9" s="51"/>
      <c r="AX9" s="51"/>
      <c r="AY9" s="51"/>
      <c r="AZ9" s="51"/>
      <c r="BA9" s="51"/>
      <c r="BB9" s="51" t="s">
        <v>19</v>
      </c>
      <c r="BC9" s="51"/>
      <c r="BD9" s="51"/>
      <c r="BE9" s="51"/>
      <c r="BF9" s="51"/>
      <c r="BG9" s="51"/>
      <c r="BH9" s="51"/>
      <c r="BI9" s="51"/>
      <c r="BJ9" s="3"/>
      <c r="BK9" s="3"/>
      <c r="BL9" s="52" t="s">
        <v>20</v>
      </c>
      <c r="BM9" s="53"/>
      <c r="BN9" s="54" t="s">
        <v>21</v>
      </c>
      <c r="BO9" s="54"/>
      <c r="BP9" s="54"/>
      <c r="BQ9" s="54"/>
      <c r="BR9" s="54"/>
      <c r="BS9" s="54"/>
      <c r="BT9" s="54"/>
      <c r="BU9" s="54"/>
      <c r="BV9" s="54"/>
      <c r="BW9" s="54"/>
      <c r="BX9" s="54"/>
      <c r="BY9" s="55"/>
    </row>
    <row r="10" spans="1:78" ht="18.75" customHeight="1" x14ac:dyDescent="0.2">
      <c r="A10" s="2"/>
      <c r="B10" s="46" t="str">
        <f>データ!N6</f>
        <v>-</v>
      </c>
      <c r="C10" s="46"/>
      <c r="D10" s="46"/>
      <c r="E10" s="46"/>
      <c r="F10" s="46"/>
      <c r="G10" s="46"/>
      <c r="H10" s="46"/>
      <c r="I10" s="46">
        <f>データ!O6</f>
        <v>54.68</v>
      </c>
      <c r="J10" s="46"/>
      <c r="K10" s="46"/>
      <c r="L10" s="46"/>
      <c r="M10" s="46"/>
      <c r="N10" s="46"/>
      <c r="O10" s="46"/>
      <c r="P10" s="46">
        <f>データ!P6</f>
        <v>62.33</v>
      </c>
      <c r="Q10" s="46"/>
      <c r="R10" s="46"/>
      <c r="S10" s="46"/>
      <c r="T10" s="46"/>
      <c r="U10" s="46"/>
      <c r="V10" s="46"/>
      <c r="W10" s="46">
        <f>データ!Q6</f>
        <v>86.73</v>
      </c>
      <c r="X10" s="46"/>
      <c r="Y10" s="46"/>
      <c r="Z10" s="46"/>
      <c r="AA10" s="46"/>
      <c r="AB10" s="46"/>
      <c r="AC10" s="46"/>
      <c r="AD10" s="45">
        <f>データ!R6</f>
        <v>2860</v>
      </c>
      <c r="AE10" s="45"/>
      <c r="AF10" s="45"/>
      <c r="AG10" s="45"/>
      <c r="AH10" s="45"/>
      <c r="AI10" s="45"/>
      <c r="AJ10" s="45"/>
      <c r="AK10" s="2"/>
      <c r="AL10" s="45">
        <f>データ!V6</f>
        <v>28222</v>
      </c>
      <c r="AM10" s="45"/>
      <c r="AN10" s="45"/>
      <c r="AO10" s="45"/>
      <c r="AP10" s="45"/>
      <c r="AQ10" s="45"/>
      <c r="AR10" s="45"/>
      <c r="AS10" s="45"/>
      <c r="AT10" s="46">
        <f>データ!W6</f>
        <v>8.5</v>
      </c>
      <c r="AU10" s="46"/>
      <c r="AV10" s="46"/>
      <c r="AW10" s="46"/>
      <c r="AX10" s="46"/>
      <c r="AY10" s="46"/>
      <c r="AZ10" s="46"/>
      <c r="BA10" s="46"/>
      <c r="BB10" s="46">
        <f>データ!X6</f>
        <v>3320.24</v>
      </c>
      <c r="BC10" s="46"/>
      <c r="BD10" s="46"/>
      <c r="BE10" s="46"/>
      <c r="BF10" s="46"/>
      <c r="BG10" s="46"/>
      <c r="BH10" s="46"/>
      <c r="BI10" s="46"/>
      <c r="BJ10" s="2"/>
      <c r="BK10" s="2"/>
      <c r="BL10" s="47" t="s">
        <v>22</v>
      </c>
      <c r="BM10" s="48"/>
      <c r="BN10" s="49" t="s">
        <v>23</v>
      </c>
      <c r="BO10" s="49"/>
      <c r="BP10" s="49"/>
      <c r="BQ10" s="49"/>
      <c r="BR10" s="49"/>
      <c r="BS10" s="49"/>
      <c r="BT10" s="49"/>
      <c r="BU10" s="49"/>
      <c r="BV10" s="49"/>
      <c r="BW10" s="49"/>
      <c r="BX10" s="49"/>
      <c r="BY10" s="50"/>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2">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38" t="s">
        <v>26</v>
      </c>
      <c r="BM14" s="39"/>
      <c r="BN14" s="39"/>
      <c r="BO14" s="39"/>
      <c r="BP14" s="39"/>
      <c r="BQ14" s="39"/>
      <c r="BR14" s="39"/>
      <c r="BS14" s="39"/>
      <c r="BT14" s="39"/>
      <c r="BU14" s="39"/>
      <c r="BV14" s="39"/>
      <c r="BW14" s="39"/>
      <c r="BX14" s="39"/>
      <c r="BY14" s="39"/>
      <c r="BZ14" s="40"/>
    </row>
    <row r="15" spans="1:78" ht="13.5" customHeight="1" x14ac:dyDescent="0.2">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1" t="s">
        <v>115</v>
      </c>
      <c r="BM16" s="29"/>
      <c r="BN16" s="29"/>
      <c r="BO16" s="29"/>
      <c r="BP16" s="29"/>
      <c r="BQ16" s="29"/>
      <c r="BR16" s="29"/>
      <c r="BS16" s="29"/>
      <c r="BT16" s="29"/>
      <c r="BU16" s="29"/>
      <c r="BV16" s="29"/>
      <c r="BW16" s="29"/>
      <c r="BX16" s="29"/>
      <c r="BY16" s="29"/>
      <c r="BZ16" s="3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1"/>
      <c r="BM17" s="29"/>
      <c r="BN17" s="29"/>
      <c r="BO17" s="29"/>
      <c r="BP17" s="29"/>
      <c r="BQ17" s="29"/>
      <c r="BR17" s="29"/>
      <c r="BS17" s="29"/>
      <c r="BT17" s="29"/>
      <c r="BU17" s="29"/>
      <c r="BV17" s="29"/>
      <c r="BW17" s="29"/>
      <c r="BX17" s="29"/>
      <c r="BY17" s="29"/>
      <c r="BZ17" s="3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1"/>
      <c r="BM18" s="29"/>
      <c r="BN18" s="29"/>
      <c r="BO18" s="29"/>
      <c r="BP18" s="29"/>
      <c r="BQ18" s="29"/>
      <c r="BR18" s="29"/>
      <c r="BS18" s="29"/>
      <c r="BT18" s="29"/>
      <c r="BU18" s="29"/>
      <c r="BV18" s="29"/>
      <c r="BW18" s="29"/>
      <c r="BX18" s="29"/>
      <c r="BY18" s="29"/>
      <c r="BZ18" s="3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1"/>
      <c r="BM19" s="29"/>
      <c r="BN19" s="29"/>
      <c r="BO19" s="29"/>
      <c r="BP19" s="29"/>
      <c r="BQ19" s="29"/>
      <c r="BR19" s="29"/>
      <c r="BS19" s="29"/>
      <c r="BT19" s="29"/>
      <c r="BU19" s="29"/>
      <c r="BV19" s="29"/>
      <c r="BW19" s="29"/>
      <c r="BX19" s="29"/>
      <c r="BY19" s="29"/>
      <c r="BZ19" s="3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1"/>
      <c r="BM20" s="29"/>
      <c r="BN20" s="29"/>
      <c r="BO20" s="29"/>
      <c r="BP20" s="29"/>
      <c r="BQ20" s="29"/>
      <c r="BR20" s="29"/>
      <c r="BS20" s="29"/>
      <c r="BT20" s="29"/>
      <c r="BU20" s="29"/>
      <c r="BV20" s="29"/>
      <c r="BW20" s="29"/>
      <c r="BX20" s="29"/>
      <c r="BY20" s="29"/>
      <c r="BZ20" s="3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1"/>
      <c r="BM21" s="29"/>
      <c r="BN21" s="29"/>
      <c r="BO21" s="29"/>
      <c r="BP21" s="29"/>
      <c r="BQ21" s="29"/>
      <c r="BR21" s="29"/>
      <c r="BS21" s="29"/>
      <c r="BT21" s="29"/>
      <c r="BU21" s="29"/>
      <c r="BV21" s="29"/>
      <c r="BW21" s="29"/>
      <c r="BX21" s="29"/>
      <c r="BY21" s="29"/>
      <c r="BZ21" s="3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1"/>
      <c r="BM22" s="29"/>
      <c r="BN22" s="29"/>
      <c r="BO22" s="29"/>
      <c r="BP22" s="29"/>
      <c r="BQ22" s="29"/>
      <c r="BR22" s="29"/>
      <c r="BS22" s="29"/>
      <c r="BT22" s="29"/>
      <c r="BU22" s="29"/>
      <c r="BV22" s="29"/>
      <c r="BW22" s="29"/>
      <c r="BX22" s="29"/>
      <c r="BY22" s="29"/>
      <c r="BZ22" s="3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1"/>
      <c r="BM23" s="29"/>
      <c r="BN23" s="29"/>
      <c r="BO23" s="29"/>
      <c r="BP23" s="29"/>
      <c r="BQ23" s="29"/>
      <c r="BR23" s="29"/>
      <c r="BS23" s="29"/>
      <c r="BT23" s="29"/>
      <c r="BU23" s="29"/>
      <c r="BV23" s="29"/>
      <c r="BW23" s="29"/>
      <c r="BX23" s="29"/>
      <c r="BY23" s="29"/>
      <c r="BZ23" s="3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1"/>
      <c r="BM24" s="29"/>
      <c r="BN24" s="29"/>
      <c r="BO24" s="29"/>
      <c r="BP24" s="29"/>
      <c r="BQ24" s="29"/>
      <c r="BR24" s="29"/>
      <c r="BS24" s="29"/>
      <c r="BT24" s="29"/>
      <c r="BU24" s="29"/>
      <c r="BV24" s="29"/>
      <c r="BW24" s="29"/>
      <c r="BX24" s="29"/>
      <c r="BY24" s="29"/>
      <c r="BZ24" s="3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1"/>
      <c r="BM25" s="29"/>
      <c r="BN25" s="29"/>
      <c r="BO25" s="29"/>
      <c r="BP25" s="29"/>
      <c r="BQ25" s="29"/>
      <c r="BR25" s="29"/>
      <c r="BS25" s="29"/>
      <c r="BT25" s="29"/>
      <c r="BU25" s="29"/>
      <c r="BV25" s="29"/>
      <c r="BW25" s="29"/>
      <c r="BX25" s="29"/>
      <c r="BY25" s="29"/>
      <c r="BZ25" s="3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1"/>
      <c r="BM26" s="29"/>
      <c r="BN26" s="29"/>
      <c r="BO26" s="29"/>
      <c r="BP26" s="29"/>
      <c r="BQ26" s="29"/>
      <c r="BR26" s="29"/>
      <c r="BS26" s="29"/>
      <c r="BT26" s="29"/>
      <c r="BU26" s="29"/>
      <c r="BV26" s="29"/>
      <c r="BW26" s="29"/>
      <c r="BX26" s="29"/>
      <c r="BY26" s="29"/>
      <c r="BZ26" s="3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1"/>
      <c r="BM27" s="29"/>
      <c r="BN27" s="29"/>
      <c r="BO27" s="29"/>
      <c r="BP27" s="29"/>
      <c r="BQ27" s="29"/>
      <c r="BR27" s="29"/>
      <c r="BS27" s="29"/>
      <c r="BT27" s="29"/>
      <c r="BU27" s="29"/>
      <c r="BV27" s="29"/>
      <c r="BW27" s="29"/>
      <c r="BX27" s="29"/>
      <c r="BY27" s="29"/>
      <c r="BZ27" s="3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1"/>
      <c r="BM28" s="29"/>
      <c r="BN28" s="29"/>
      <c r="BO28" s="29"/>
      <c r="BP28" s="29"/>
      <c r="BQ28" s="29"/>
      <c r="BR28" s="29"/>
      <c r="BS28" s="29"/>
      <c r="BT28" s="29"/>
      <c r="BU28" s="29"/>
      <c r="BV28" s="29"/>
      <c r="BW28" s="29"/>
      <c r="BX28" s="29"/>
      <c r="BY28" s="29"/>
      <c r="BZ28" s="3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1"/>
      <c r="BM29" s="29"/>
      <c r="BN29" s="29"/>
      <c r="BO29" s="29"/>
      <c r="BP29" s="29"/>
      <c r="BQ29" s="29"/>
      <c r="BR29" s="29"/>
      <c r="BS29" s="29"/>
      <c r="BT29" s="29"/>
      <c r="BU29" s="29"/>
      <c r="BV29" s="29"/>
      <c r="BW29" s="29"/>
      <c r="BX29" s="29"/>
      <c r="BY29" s="29"/>
      <c r="BZ29" s="3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1"/>
      <c r="BM30" s="29"/>
      <c r="BN30" s="29"/>
      <c r="BO30" s="29"/>
      <c r="BP30" s="29"/>
      <c r="BQ30" s="29"/>
      <c r="BR30" s="29"/>
      <c r="BS30" s="29"/>
      <c r="BT30" s="29"/>
      <c r="BU30" s="29"/>
      <c r="BV30" s="29"/>
      <c r="BW30" s="29"/>
      <c r="BX30" s="29"/>
      <c r="BY30" s="29"/>
      <c r="BZ30" s="3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1"/>
      <c r="BM31" s="29"/>
      <c r="BN31" s="29"/>
      <c r="BO31" s="29"/>
      <c r="BP31" s="29"/>
      <c r="BQ31" s="29"/>
      <c r="BR31" s="29"/>
      <c r="BS31" s="29"/>
      <c r="BT31" s="29"/>
      <c r="BU31" s="29"/>
      <c r="BV31" s="29"/>
      <c r="BW31" s="29"/>
      <c r="BX31" s="29"/>
      <c r="BY31" s="29"/>
      <c r="BZ31" s="3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1"/>
      <c r="BM32" s="29"/>
      <c r="BN32" s="29"/>
      <c r="BO32" s="29"/>
      <c r="BP32" s="29"/>
      <c r="BQ32" s="29"/>
      <c r="BR32" s="29"/>
      <c r="BS32" s="29"/>
      <c r="BT32" s="29"/>
      <c r="BU32" s="29"/>
      <c r="BV32" s="29"/>
      <c r="BW32" s="29"/>
      <c r="BX32" s="29"/>
      <c r="BY32" s="29"/>
      <c r="BZ32" s="3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1"/>
      <c r="BM33" s="29"/>
      <c r="BN33" s="29"/>
      <c r="BO33" s="29"/>
      <c r="BP33" s="29"/>
      <c r="BQ33" s="29"/>
      <c r="BR33" s="29"/>
      <c r="BS33" s="29"/>
      <c r="BT33" s="29"/>
      <c r="BU33" s="29"/>
      <c r="BV33" s="29"/>
      <c r="BW33" s="29"/>
      <c r="BX33" s="29"/>
      <c r="BY33" s="29"/>
      <c r="BZ33" s="3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1"/>
      <c r="BM34" s="29"/>
      <c r="BN34" s="29"/>
      <c r="BO34" s="29"/>
      <c r="BP34" s="29"/>
      <c r="BQ34" s="29"/>
      <c r="BR34" s="29"/>
      <c r="BS34" s="29"/>
      <c r="BT34" s="29"/>
      <c r="BU34" s="29"/>
      <c r="BV34" s="29"/>
      <c r="BW34" s="29"/>
      <c r="BX34" s="29"/>
      <c r="BY34" s="29"/>
      <c r="BZ34" s="3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1"/>
      <c r="BM35" s="29"/>
      <c r="BN35" s="29"/>
      <c r="BO35" s="29"/>
      <c r="BP35" s="29"/>
      <c r="BQ35" s="29"/>
      <c r="BR35" s="29"/>
      <c r="BS35" s="29"/>
      <c r="BT35" s="29"/>
      <c r="BU35" s="29"/>
      <c r="BV35" s="29"/>
      <c r="BW35" s="29"/>
      <c r="BX35" s="29"/>
      <c r="BY35" s="29"/>
      <c r="BZ35" s="3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1"/>
      <c r="BM36" s="29"/>
      <c r="BN36" s="29"/>
      <c r="BO36" s="29"/>
      <c r="BP36" s="29"/>
      <c r="BQ36" s="29"/>
      <c r="BR36" s="29"/>
      <c r="BS36" s="29"/>
      <c r="BT36" s="29"/>
      <c r="BU36" s="29"/>
      <c r="BV36" s="29"/>
      <c r="BW36" s="29"/>
      <c r="BX36" s="29"/>
      <c r="BY36" s="29"/>
      <c r="BZ36" s="3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1"/>
      <c r="BM37" s="29"/>
      <c r="BN37" s="29"/>
      <c r="BO37" s="29"/>
      <c r="BP37" s="29"/>
      <c r="BQ37" s="29"/>
      <c r="BR37" s="29"/>
      <c r="BS37" s="29"/>
      <c r="BT37" s="29"/>
      <c r="BU37" s="29"/>
      <c r="BV37" s="29"/>
      <c r="BW37" s="29"/>
      <c r="BX37" s="29"/>
      <c r="BY37" s="29"/>
      <c r="BZ37" s="3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1"/>
      <c r="BM38" s="29"/>
      <c r="BN38" s="29"/>
      <c r="BO38" s="29"/>
      <c r="BP38" s="29"/>
      <c r="BQ38" s="29"/>
      <c r="BR38" s="29"/>
      <c r="BS38" s="29"/>
      <c r="BT38" s="29"/>
      <c r="BU38" s="29"/>
      <c r="BV38" s="29"/>
      <c r="BW38" s="29"/>
      <c r="BX38" s="29"/>
      <c r="BY38" s="29"/>
      <c r="BZ38" s="3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1"/>
      <c r="BM39" s="29"/>
      <c r="BN39" s="29"/>
      <c r="BO39" s="29"/>
      <c r="BP39" s="29"/>
      <c r="BQ39" s="29"/>
      <c r="BR39" s="29"/>
      <c r="BS39" s="29"/>
      <c r="BT39" s="29"/>
      <c r="BU39" s="29"/>
      <c r="BV39" s="29"/>
      <c r="BW39" s="29"/>
      <c r="BX39" s="29"/>
      <c r="BY39" s="29"/>
      <c r="BZ39" s="3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1"/>
      <c r="BM40" s="29"/>
      <c r="BN40" s="29"/>
      <c r="BO40" s="29"/>
      <c r="BP40" s="29"/>
      <c r="BQ40" s="29"/>
      <c r="BR40" s="29"/>
      <c r="BS40" s="29"/>
      <c r="BT40" s="29"/>
      <c r="BU40" s="29"/>
      <c r="BV40" s="29"/>
      <c r="BW40" s="29"/>
      <c r="BX40" s="29"/>
      <c r="BY40" s="29"/>
      <c r="BZ40" s="3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1"/>
      <c r="BM41" s="29"/>
      <c r="BN41" s="29"/>
      <c r="BO41" s="29"/>
      <c r="BP41" s="29"/>
      <c r="BQ41" s="29"/>
      <c r="BR41" s="29"/>
      <c r="BS41" s="29"/>
      <c r="BT41" s="29"/>
      <c r="BU41" s="29"/>
      <c r="BV41" s="29"/>
      <c r="BW41" s="29"/>
      <c r="BX41" s="29"/>
      <c r="BY41" s="29"/>
      <c r="BZ41" s="3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1"/>
      <c r="BM42" s="29"/>
      <c r="BN42" s="29"/>
      <c r="BO42" s="29"/>
      <c r="BP42" s="29"/>
      <c r="BQ42" s="29"/>
      <c r="BR42" s="29"/>
      <c r="BS42" s="29"/>
      <c r="BT42" s="29"/>
      <c r="BU42" s="29"/>
      <c r="BV42" s="29"/>
      <c r="BW42" s="29"/>
      <c r="BX42" s="29"/>
      <c r="BY42" s="29"/>
      <c r="BZ42" s="3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1"/>
      <c r="BM43" s="29"/>
      <c r="BN43" s="29"/>
      <c r="BO43" s="29"/>
      <c r="BP43" s="29"/>
      <c r="BQ43" s="29"/>
      <c r="BR43" s="29"/>
      <c r="BS43" s="29"/>
      <c r="BT43" s="29"/>
      <c r="BU43" s="29"/>
      <c r="BV43" s="29"/>
      <c r="BW43" s="29"/>
      <c r="BX43" s="29"/>
      <c r="BY43" s="29"/>
      <c r="BZ43" s="30"/>
    </row>
    <row r="44" spans="1:78" ht="41.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116</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1"/>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1"/>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1"/>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1"/>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1"/>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1"/>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1"/>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1"/>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1"/>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1"/>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1"/>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1"/>
      <c r="BM59" s="29"/>
      <c r="BN59" s="29"/>
      <c r="BO59" s="29"/>
      <c r="BP59" s="29"/>
      <c r="BQ59" s="29"/>
      <c r="BR59" s="29"/>
      <c r="BS59" s="29"/>
      <c r="BT59" s="29"/>
      <c r="BU59" s="29"/>
      <c r="BV59" s="29"/>
      <c r="BW59" s="29"/>
      <c r="BX59" s="29"/>
      <c r="BY59" s="29"/>
      <c r="BZ59" s="30"/>
    </row>
    <row r="60" spans="1:78" ht="13.5" customHeight="1" x14ac:dyDescent="0.2">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31"/>
      <c r="BM60" s="29"/>
      <c r="BN60" s="29"/>
      <c r="BO60" s="29"/>
      <c r="BP60" s="29"/>
      <c r="BQ60" s="29"/>
      <c r="BR60" s="29"/>
      <c r="BS60" s="29"/>
      <c r="BT60" s="29"/>
      <c r="BU60" s="29"/>
      <c r="BV60" s="29"/>
      <c r="BW60" s="29"/>
      <c r="BX60" s="29"/>
      <c r="BY60" s="29"/>
      <c r="BZ60" s="30"/>
    </row>
    <row r="61" spans="1:78" ht="13.5" customHeight="1" x14ac:dyDescent="0.2">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31"/>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1"/>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117</v>
      </c>
      <c r="BM66" s="29"/>
      <c r="BN66" s="29"/>
      <c r="BO66" s="29"/>
      <c r="BP66" s="29"/>
      <c r="BQ66" s="29"/>
      <c r="BR66" s="29"/>
      <c r="BS66" s="29"/>
      <c r="BT66" s="29"/>
      <c r="BU66" s="29"/>
      <c r="BV66" s="29"/>
      <c r="BW66" s="29"/>
      <c r="BX66" s="29"/>
      <c r="BY66" s="29"/>
      <c r="BZ66" s="3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1"/>
      <c r="BM67" s="29"/>
      <c r="BN67" s="29"/>
      <c r="BO67" s="29"/>
      <c r="BP67" s="29"/>
      <c r="BQ67" s="29"/>
      <c r="BR67" s="29"/>
      <c r="BS67" s="29"/>
      <c r="BT67" s="29"/>
      <c r="BU67" s="29"/>
      <c r="BV67" s="29"/>
      <c r="BW67" s="29"/>
      <c r="BX67" s="29"/>
      <c r="BY67" s="29"/>
      <c r="BZ67" s="3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1"/>
      <c r="BM68" s="29"/>
      <c r="BN68" s="29"/>
      <c r="BO68" s="29"/>
      <c r="BP68" s="29"/>
      <c r="BQ68" s="29"/>
      <c r="BR68" s="29"/>
      <c r="BS68" s="29"/>
      <c r="BT68" s="29"/>
      <c r="BU68" s="29"/>
      <c r="BV68" s="29"/>
      <c r="BW68" s="29"/>
      <c r="BX68" s="29"/>
      <c r="BY68" s="29"/>
      <c r="BZ68" s="3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1"/>
      <c r="BM69" s="29"/>
      <c r="BN69" s="29"/>
      <c r="BO69" s="29"/>
      <c r="BP69" s="29"/>
      <c r="BQ69" s="29"/>
      <c r="BR69" s="29"/>
      <c r="BS69" s="29"/>
      <c r="BT69" s="29"/>
      <c r="BU69" s="29"/>
      <c r="BV69" s="29"/>
      <c r="BW69" s="29"/>
      <c r="BX69" s="29"/>
      <c r="BY69" s="29"/>
      <c r="BZ69" s="3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1"/>
      <c r="BM70" s="29"/>
      <c r="BN70" s="29"/>
      <c r="BO70" s="29"/>
      <c r="BP70" s="29"/>
      <c r="BQ70" s="29"/>
      <c r="BR70" s="29"/>
      <c r="BS70" s="29"/>
      <c r="BT70" s="29"/>
      <c r="BU70" s="29"/>
      <c r="BV70" s="29"/>
      <c r="BW70" s="29"/>
      <c r="BX70" s="29"/>
      <c r="BY70" s="29"/>
      <c r="BZ70" s="3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1"/>
      <c r="BM71" s="29"/>
      <c r="BN71" s="29"/>
      <c r="BO71" s="29"/>
      <c r="BP71" s="29"/>
      <c r="BQ71" s="29"/>
      <c r="BR71" s="29"/>
      <c r="BS71" s="29"/>
      <c r="BT71" s="29"/>
      <c r="BU71" s="29"/>
      <c r="BV71" s="29"/>
      <c r="BW71" s="29"/>
      <c r="BX71" s="29"/>
      <c r="BY71" s="29"/>
      <c r="BZ71" s="3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1"/>
      <c r="BM72" s="29"/>
      <c r="BN72" s="29"/>
      <c r="BO72" s="29"/>
      <c r="BP72" s="29"/>
      <c r="BQ72" s="29"/>
      <c r="BR72" s="29"/>
      <c r="BS72" s="29"/>
      <c r="BT72" s="29"/>
      <c r="BU72" s="29"/>
      <c r="BV72" s="29"/>
      <c r="BW72" s="29"/>
      <c r="BX72" s="29"/>
      <c r="BY72" s="29"/>
      <c r="BZ72" s="3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1"/>
      <c r="BM73" s="29"/>
      <c r="BN73" s="29"/>
      <c r="BO73" s="29"/>
      <c r="BP73" s="29"/>
      <c r="BQ73" s="29"/>
      <c r="BR73" s="29"/>
      <c r="BS73" s="29"/>
      <c r="BT73" s="29"/>
      <c r="BU73" s="29"/>
      <c r="BV73" s="29"/>
      <c r="BW73" s="29"/>
      <c r="BX73" s="29"/>
      <c r="BY73" s="29"/>
      <c r="BZ73" s="3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1"/>
      <c r="BM74" s="29"/>
      <c r="BN74" s="29"/>
      <c r="BO74" s="29"/>
      <c r="BP74" s="29"/>
      <c r="BQ74" s="29"/>
      <c r="BR74" s="29"/>
      <c r="BS74" s="29"/>
      <c r="BT74" s="29"/>
      <c r="BU74" s="29"/>
      <c r="BV74" s="29"/>
      <c r="BW74" s="29"/>
      <c r="BX74" s="29"/>
      <c r="BY74" s="29"/>
      <c r="BZ74" s="3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1"/>
      <c r="BM75" s="29"/>
      <c r="BN75" s="29"/>
      <c r="BO75" s="29"/>
      <c r="BP75" s="29"/>
      <c r="BQ75" s="29"/>
      <c r="BR75" s="29"/>
      <c r="BS75" s="29"/>
      <c r="BT75" s="29"/>
      <c r="BU75" s="29"/>
      <c r="BV75" s="29"/>
      <c r="BW75" s="29"/>
      <c r="BX75" s="29"/>
      <c r="BY75" s="29"/>
      <c r="BZ75" s="3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1"/>
      <c r="BM76" s="29"/>
      <c r="BN76" s="29"/>
      <c r="BO76" s="29"/>
      <c r="BP76" s="29"/>
      <c r="BQ76" s="29"/>
      <c r="BR76" s="29"/>
      <c r="BS76" s="29"/>
      <c r="BT76" s="29"/>
      <c r="BU76" s="29"/>
      <c r="BV76" s="29"/>
      <c r="BW76" s="29"/>
      <c r="BX76" s="29"/>
      <c r="BY76" s="29"/>
      <c r="BZ76" s="3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1"/>
      <c r="BM77" s="29"/>
      <c r="BN77" s="29"/>
      <c r="BO77" s="29"/>
      <c r="BP77" s="29"/>
      <c r="BQ77" s="29"/>
      <c r="BR77" s="29"/>
      <c r="BS77" s="29"/>
      <c r="BT77" s="29"/>
      <c r="BU77" s="29"/>
      <c r="BV77" s="29"/>
      <c r="BW77" s="29"/>
      <c r="BX77" s="29"/>
      <c r="BY77" s="29"/>
      <c r="BZ77" s="3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1"/>
      <c r="BM78" s="29"/>
      <c r="BN78" s="29"/>
      <c r="BO78" s="29"/>
      <c r="BP78" s="29"/>
      <c r="BQ78" s="29"/>
      <c r="BR78" s="29"/>
      <c r="BS78" s="29"/>
      <c r="BT78" s="29"/>
      <c r="BU78" s="29"/>
      <c r="BV78" s="29"/>
      <c r="BW78" s="29"/>
      <c r="BX78" s="29"/>
      <c r="BY78" s="29"/>
      <c r="BZ78" s="3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1"/>
      <c r="BM79" s="29"/>
      <c r="BN79" s="29"/>
      <c r="BO79" s="29"/>
      <c r="BP79" s="29"/>
      <c r="BQ79" s="29"/>
      <c r="BR79" s="29"/>
      <c r="BS79" s="29"/>
      <c r="BT79" s="29"/>
      <c r="BU79" s="29"/>
      <c r="BV79" s="29"/>
      <c r="BW79" s="29"/>
      <c r="BX79" s="29"/>
      <c r="BY79" s="29"/>
      <c r="BZ79" s="3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1"/>
      <c r="BM80" s="29"/>
      <c r="BN80" s="29"/>
      <c r="BO80" s="29"/>
      <c r="BP80" s="29"/>
      <c r="BQ80" s="29"/>
      <c r="BR80" s="29"/>
      <c r="BS80" s="29"/>
      <c r="BT80" s="29"/>
      <c r="BU80" s="29"/>
      <c r="BV80" s="29"/>
      <c r="BW80" s="29"/>
      <c r="BX80" s="29"/>
      <c r="BY80" s="29"/>
      <c r="BZ80" s="3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1"/>
      <c r="BM81" s="29"/>
      <c r="BN81" s="29"/>
      <c r="BO81" s="29"/>
      <c r="BP81" s="29"/>
      <c r="BQ81" s="29"/>
      <c r="BR81" s="29"/>
      <c r="BS81" s="29"/>
      <c r="BT81" s="29"/>
      <c r="BU81" s="29"/>
      <c r="BV81" s="29"/>
      <c r="BW81" s="29"/>
      <c r="BX81" s="29"/>
      <c r="BY81" s="29"/>
      <c r="BZ81" s="30"/>
    </row>
    <row r="82" spans="1:78" ht="36"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2">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tuajBuKz2b6QXPHTXzxQ9pFSNH+s4mgNo8vmQdUX9AqJT6iV+CBd/WeUJ81yBGLnirOoMiwtVVkvgV2jx/YLUQ==" saltValue="7LIEjNPBtoKXrvffbLl0y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 x14ac:dyDescent="0.2"/>
  <cols>
    <col min="2" max="144" width="11.9062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54</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2">
      <c r="A4" s="14" t="s">
        <v>55</v>
      </c>
      <c r="B4" s="16"/>
      <c r="C4" s="16"/>
      <c r="D4" s="16"/>
      <c r="E4" s="16"/>
      <c r="F4" s="16"/>
      <c r="G4" s="16"/>
      <c r="H4" s="76"/>
      <c r="I4" s="77"/>
      <c r="J4" s="77"/>
      <c r="K4" s="77"/>
      <c r="L4" s="77"/>
      <c r="M4" s="77"/>
      <c r="N4" s="77"/>
      <c r="O4" s="77"/>
      <c r="P4" s="77"/>
      <c r="Q4" s="77"/>
      <c r="R4" s="77"/>
      <c r="S4" s="77"/>
      <c r="T4" s="77"/>
      <c r="U4" s="77"/>
      <c r="V4" s="77"/>
      <c r="W4" s="77"/>
      <c r="X4" s="78"/>
      <c r="Y4" s="72" t="s">
        <v>56</v>
      </c>
      <c r="Z4" s="72"/>
      <c r="AA4" s="72"/>
      <c r="AB4" s="72"/>
      <c r="AC4" s="72"/>
      <c r="AD4" s="72"/>
      <c r="AE4" s="72"/>
      <c r="AF4" s="72"/>
      <c r="AG4" s="72"/>
      <c r="AH4" s="72"/>
      <c r="AI4" s="72"/>
      <c r="AJ4" s="72" t="s">
        <v>57</v>
      </c>
      <c r="AK4" s="72"/>
      <c r="AL4" s="72"/>
      <c r="AM4" s="72"/>
      <c r="AN4" s="72"/>
      <c r="AO4" s="72"/>
      <c r="AP4" s="72"/>
      <c r="AQ4" s="72"/>
      <c r="AR4" s="72"/>
      <c r="AS4" s="72"/>
      <c r="AT4" s="72"/>
      <c r="AU4" s="72" t="s">
        <v>58</v>
      </c>
      <c r="AV4" s="72"/>
      <c r="AW4" s="72"/>
      <c r="AX4" s="72"/>
      <c r="AY4" s="72"/>
      <c r="AZ4" s="72"/>
      <c r="BA4" s="72"/>
      <c r="BB4" s="72"/>
      <c r="BC4" s="72"/>
      <c r="BD4" s="72"/>
      <c r="BE4" s="72"/>
      <c r="BF4" s="72" t="s">
        <v>59</v>
      </c>
      <c r="BG4" s="72"/>
      <c r="BH4" s="72"/>
      <c r="BI4" s="72"/>
      <c r="BJ4" s="72"/>
      <c r="BK4" s="72"/>
      <c r="BL4" s="72"/>
      <c r="BM4" s="72"/>
      <c r="BN4" s="72"/>
      <c r="BO4" s="72"/>
      <c r="BP4" s="72"/>
      <c r="BQ4" s="72" t="s">
        <v>60</v>
      </c>
      <c r="BR4" s="72"/>
      <c r="BS4" s="72"/>
      <c r="BT4" s="72"/>
      <c r="BU4" s="72"/>
      <c r="BV4" s="72"/>
      <c r="BW4" s="72"/>
      <c r="BX4" s="72"/>
      <c r="BY4" s="72"/>
      <c r="BZ4" s="72"/>
      <c r="CA4" s="72"/>
      <c r="CB4" s="72" t="s">
        <v>61</v>
      </c>
      <c r="CC4" s="72"/>
      <c r="CD4" s="72"/>
      <c r="CE4" s="72"/>
      <c r="CF4" s="72"/>
      <c r="CG4" s="72"/>
      <c r="CH4" s="72"/>
      <c r="CI4" s="72"/>
      <c r="CJ4" s="72"/>
      <c r="CK4" s="72"/>
      <c r="CL4" s="72"/>
      <c r="CM4" s="72" t="s">
        <v>62</v>
      </c>
      <c r="CN4" s="72"/>
      <c r="CO4" s="72"/>
      <c r="CP4" s="72"/>
      <c r="CQ4" s="72"/>
      <c r="CR4" s="72"/>
      <c r="CS4" s="72"/>
      <c r="CT4" s="72"/>
      <c r="CU4" s="72"/>
      <c r="CV4" s="72"/>
      <c r="CW4" s="72"/>
      <c r="CX4" s="72" t="s">
        <v>63</v>
      </c>
      <c r="CY4" s="72"/>
      <c r="CZ4" s="72"/>
      <c r="DA4" s="72"/>
      <c r="DB4" s="72"/>
      <c r="DC4" s="72"/>
      <c r="DD4" s="72"/>
      <c r="DE4" s="72"/>
      <c r="DF4" s="72"/>
      <c r="DG4" s="72"/>
      <c r="DH4" s="72"/>
      <c r="DI4" s="72" t="s">
        <v>64</v>
      </c>
      <c r="DJ4" s="72"/>
      <c r="DK4" s="72"/>
      <c r="DL4" s="72"/>
      <c r="DM4" s="72"/>
      <c r="DN4" s="72"/>
      <c r="DO4" s="72"/>
      <c r="DP4" s="72"/>
      <c r="DQ4" s="72"/>
      <c r="DR4" s="72"/>
      <c r="DS4" s="72"/>
      <c r="DT4" s="72" t="s">
        <v>65</v>
      </c>
      <c r="DU4" s="72"/>
      <c r="DV4" s="72"/>
      <c r="DW4" s="72"/>
      <c r="DX4" s="72"/>
      <c r="DY4" s="72"/>
      <c r="DZ4" s="72"/>
      <c r="EA4" s="72"/>
      <c r="EB4" s="72"/>
      <c r="EC4" s="72"/>
      <c r="ED4" s="72"/>
      <c r="EE4" s="72" t="s">
        <v>66</v>
      </c>
      <c r="EF4" s="72"/>
      <c r="EG4" s="72"/>
      <c r="EH4" s="72"/>
      <c r="EI4" s="72"/>
      <c r="EJ4" s="72"/>
      <c r="EK4" s="72"/>
      <c r="EL4" s="72"/>
      <c r="EM4" s="72"/>
      <c r="EN4" s="72"/>
      <c r="EO4" s="72"/>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152188</v>
      </c>
      <c r="D6" s="19">
        <f t="shared" si="3"/>
        <v>46</v>
      </c>
      <c r="E6" s="19">
        <f t="shared" si="3"/>
        <v>17</v>
      </c>
      <c r="F6" s="19">
        <f t="shared" si="3"/>
        <v>1</v>
      </c>
      <c r="G6" s="19">
        <f t="shared" si="3"/>
        <v>0</v>
      </c>
      <c r="H6" s="19" t="str">
        <f t="shared" si="3"/>
        <v>新潟県　五泉市</v>
      </c>
      <c r="I6" s="19" t="str">
        <f t="shared" si="3"/>
        <v>法適用</v>
      </c>
      <c r="J6" s="19" t="str">
        <f t="shared" si="3"/>
        <v>下水道事業</v>
      </c>
      <c r="K6" s="19" t="str">
        <f t="shared" si="3"/>
        <v>公共下水道</v>
      </c>
      <c r="L6" s="19" t="str">
        <f t="shared" si="3"/>
        <v>Cc1</v>
      </c>
      <c r="M6" s="19" t="str">
        <f t="shared" si="3"/>
        <v>非設置</v>
      </c>
      <c r="N6" s="20" t="str">
        <f t="shared" si="3"/>
        <v>-</v>
      </c>
      <c r="O6" s="20">
        <f t="shared" si="3"/>
        <v>54.68</v>
      </c>
      <c r="P6" s="20">
        <f t="shared" si="3"/>
        <v>62.33</v>
      </c>
      <c r="Q6" s="20">
        <f t="shared" si="3"/>
        <v>86.73</v>
      </c>
      <c r="R6" s="20">
        <f t="shared" si="3"/>
        <v>2860</v>
      </c>
      <c r="S6" s="20">
        <f t="shared" si="3"/>
        <v>45690</v>
      </c>
      <c r="T6" s="20">
        <f t="shared" si="3"/>
        <v>351.91</v>
      </c>
      <c r="U6" s="20">
        <f t="shared" si="3"/>
        <v>129.83000000000001</v>
      </c>
      <c r="V6" s="20">
        <f t="shared" si="3"/>
        <v>28222</v>
      </c>
      <c r="W6" s="20">
        <f t="shared" si="3"/>
        <v>8.5</v>
      </c>
      <c r="X6" s="20">
        <f t="shared" si="3"/>
        <v>3320.24</v>
      </c>
      <c r="Y6" s="21">
        <f>IF(Y7="",NA(),Y7)</f>
        <v>103.35</v>
      </c>
      <c r="Z6" s="21">
        <f t="shared" ref="Z6:AH6" si="4">IF(Z7="",NA(),Z7)</f>
        <v>98.49</v>
      </c>
      <c r="AA6" s="21">
        <f t="shared" si="4"/>
        <v>100.88</v>
      </c>
      <c r="AB6" s="21">
        <f t="shared" si="4"/>
        <v>99.37</v>
      </c>
      <c r="AC6" s="21">
        <f t="shared" si="4"/>
        <v>100.02</v>
      </c>
      <c r="AD6" s="21">
        <f t="shared" si="4"/>
        <v>106.5</v>
      </c>
      <c r="AE6" s="21">
        <f t="shared" si="4"/>
        <v>106.22</v>
      </c>
      <c r="AF6" s="21">
        <f t="shared" si="4"/>
        <v>107.01</v>
      </c>
      <c r="AG6" s="21">
        <f t="shared" si="4"/>
        <v>106.53</v>
      </c>
      <c r="AH6" s="21">
        <f t="shared" si="4"/>
        <v>105.5</v>
      </c>
      <c r="AI6" s="20" t="str">
        <f>IF(AI7="","",IF(AI7="-","【-】","【"&amp;SUBSTITUTE(TEXT(AI7,"#,##0.00"),"-","△")&amp;"】"))</f>
        <v>【105.36】</v>
      </c>
      <c r="AJ6" s="20">
        <f>IF(AJ7="",NA(),AJ7)</f>
        <v>0</v>
      </c>
      <c r="AK6" s="20">
        <f t="shared" ref="AK6:AS6" si="5">IF(AK7="",NA(),AK7)</f>
        <v>0</v>
      </c>
      <c r="AL6" s="20">
        <f t="shared" si="5"/>
        <v>0</v>
      </c>
      <c r="AM6" s="20">
        <f t="shared" si="5"/>
        <v>0</v>
      </c>
      <c r="AN6" s="20">
        <f t="shared" si="5"/>
        <v>0</v>
      </c>
      <c r="AO6" s="21">
        <f t="shared" si="5"/>
        <v>18.36</v>
      </c>
      <c r="AP6" s="21">
        <f t="shared" si="5"/>
        <v>18.010000000000002</v>
      </c>
      <c r="AQ6" s="21">
        <f t="shared" si="5"/>
        <v>23.86</v>
      </c>
      <c r="AR6" s="21">
        <f t="shared" si="5"/>
        <v>18.41</v>
      </c>
      <c r="AS6" s="21">
        <f t="shared" si="5"/>
        <v>16.91</v>
      </c>
      <c r="AT6" s="20" t="str">
        <f>IF(AT7="","",IF(AT7="-","【-】","【"&amp;SUBSTITUTE(TEXT(AT7,"#,##0.00"),"-","△")&amp;"】"))</f>
        <v>【3.12】</v>
      </c>
      <c r="AU6" s="21">
        <f>IF(AU7="",NA(),AU7)</f>
        <v>7.48</v>
      </c>
      <c r="AV6" s="21">
        <f t="shared" ref="AV6:BD6" si="6">IF(AV7="",NA(),AV7)</f>
        <v>7.39</v>
      </c>
      <c r="AW6" s="21">
        <f t="shared" si="6"/>
        <v>7.24</v>
      </c>
      <c r="AX6" s="21">
        <f t="shared" si="6"/>
        <v>15.28</v>
      </c>
      <c r="AY6" s="21">
        <f t="shared" si="6"/>
        <v>20.3</v>
      </c>
      <c r="AZ6" s="21">
        <f t="shared" si="6"/>
        <v>55.6</v>
      </c>
      <c r="BA6" s="21">
        <f t="shared" si="6"/>
        <v>59.4</v>
      </c>
      <c r="BB6" s="21">
        <f t="shared" si="6"/>
        <v>68.27</v>
      </c>
      <c r="BC6" s="21">
        <f t="shared" si="6"/>
        <v>74.790000000000006</v>
      </c>
      <c r="BD6" s="21">
        <f t="shared" si="6"/>
        <v>73.930000000000007</v>
      </c>
      <c r="BE6" s="20" t="str">
        <f>IF(BE7="","",IF(BE7="-","【-】","【"&amp;SUBSTITUTE(TEXT(BE7,"#,##0.00"),"-","△")&amp;"】"))</f>
        <v>【82.75】</v>
      </c>
      <c r="BF6" s="21">
        <f>IF(BF7="",NA(),BF7)</f>
        <v>3113.38</v>
      </c>
      <c r="BG6" s="21">
        <f t="shared" ref="BG6:BO6" si="7">IF(BG7="",NA(),BG7)</f>
        <v>2983.76</v>
      </c>
      <c r="BH6" s="21">
        <f t="shared" si="7"/>
        <v>2887.18</v>
      </c>
      <c r="BI6" s="21">
        <f t="shared" si="7"/>
        <v>2745.05</v>
      </c>
      <c r="BJ6" s="21">
        <f t="shared" si="7"/>
        <v>2637.87</v>
      </c>
      <c r="BK6" s="21">
        <f t="shared" si="7"/>
        <v>789.08</v>
      </c>
      <c r="BL6" s="21">
        <f t="shared" si="7"/>
        <v>747.84</v>
      </c>
      <c r="BM6" s="21">
        <f t="shared" si="7"/>
        <v>804.98</v>
      </c>
      <c r="BN6" s="21">
        <f t="shared" si="7"/>
        <v>767.56</v>
      </c>
      <c r="BO6" s="21">
        <f t="shared" si="7"/>
        <v>795.22</v>
      </c>
      <c r="BP6" s="20" t="str">
        <f>IF(BP7="","",IF(BP7="-","【-】","【"&amp;SUBSTITUTE(TEXT(BP7,"#,##0.00"),"-","△")&amp;"】"))</f>
        <v>【602.56】</v>
      </c>
      <c r="BQ6" s="21">
        <f>IF(BQ7="",NA(),BQ7)</f>
        <v>92.91</v>
      </c>
      <c r="BR6" s="21">
        <f t="shared" ref="BR6:BZ6" si="8">IF(BR7="",NA(),BR7)</f>
        <v>94.3</v>
      </c>
      <c r="BS6" s="21">
        <f t="shared" si="8"/>
        <v>93.78</v>
      </c>
      <c r="BT6" s="21">
        <f t="shared" si="8"/>
        <v>94.68</v>
      </c>
      <c r="BU6" s="21">
        <f t="shared" si="8"/>
        <v>94.19</v>
      </c>
      <c r="BV6" s="21">
        <f t="shared" si="8"/>
        <v>88.25</v>
      </c>
      <c r="BW6" s="21">
        <f t="shared" si="8"/>
        <v>90.17</v>
      </c>
      <c r="BX6" s="21">
        <f t="shared" si="8"/>
        <v>88.71</v>
      </c>
      <c r="BY6" s="21">
        <f t="shared" si="8"/>
        <v>90.23</v>
      </c>
      <c r="BZ6" s="21">
        <f t="shared" si="8"/>
        <v>90.78</v>
      </c>
      <c r="CA6" s="20" t="str">
        <f>IF(CA7="","",IF(CA7="-","【-】","【"&amp;SUBSTITUTE(TEXT(CA7,"#,##0.00"),"-","△")&amp;"】"))</f>
        <v>【97.94】</v>
      </c>
      <c r="CB6" s="21">
        <f>IF(CB7="",NA(),CB7)</f>
        <v>150.97</v>
      </c>
      <c r="CC6" s="21">
        <f t="shared" ref="CC6:CK6" si="9">IF(CC7="",NA(),CC7)</f>
        <v>150</v>
      </c>
      <c r="CD6" s="21">
        <f t="shared" si="9"/>
        <v>150.25</v>
      </c>
      <c r="CE6" s="21">
        <f t="shared" si="9"/>
        <v>150</v>
      </c>
      <c r="CF6" s="21">
        <f t="shared" si="9"/>
        <v>150</v>
      </c>
      <c r="CG6" s="21">
        <f t="shared" si="9"/>
        <v>176.37</v>
      </c>
      <c r="CH6" s="21">
        <f t="shared" si="9"/>
        <v>173.17</v>
      </c>
      <c r="CI6" s="21">
        <f t="shared" si="9"/>
        <v>174.8</v>
      </c>
      <c r="CJ6" s="21">
        <f t="shared" si="9"/>
        <v>170.2</v>
      </c>
      <c r="CK6" s="21">
        <f t="shared" si="9"/>
        <v>170.83</v>
      </c>
      <c r="CL6" s="20" t="str">
        <f>IF(CL7="","",IF(CL7="-","【-】","【"&amp;SUBSTITUTE(TEXT(CL7,"#,##0.00"),"-","△")&amp;"】"))</f>
        <v>【140.98】</v>
      </c>
      <c r="CM6" s="21" t="str">
        <f>IF(CM7="",NA(),CM7)</f>
        <v>-</v>
      </c>
      <c r="CN6" s="21" t="str">
        <f t="shared" ref="CN6:CV6" si="10">IF(CN7="",NA(),CN7)</f>
        <v>-</v>
      </c>
      <c r="CO6" s="21" t="str">
        <f t="shared" si="10"/>
        <v>-</v>
      </c>
      <c r="CP6" s="21" t="str">
        <f t="shared" si="10"/>
        <v>-</v>
      </c>
      <c r="CQ6" s="21" t="str">
        <f t="shared" si="10"/>
        <v>-</v>
      </c>
      <c r="CR6" s="21">
        <f t="shared" si="10"/>
        <v>56.72</v>
      </c>
      <c r="CS6" s="21">
        <f t="shared" si="10"/>
        <v>56.43</v>
      </c>
      <c r="CT6" s="21">
        <f t="shared" si="10"/>
        <v>55.82</v>
      </c>
      <c r="CU6" s="21">
        <f t="shared" si="10"/>
        <v>56.51</v>
      </c>
      <c r="CV6" s="21">
        <f t="shared" si="10"/>
        <v>56.85</v>
      </c>
      <c r="CW6" s="20" t="str">
        <f>IF(CW7="","",IF(CW7="-","【-】","【"&amp;SUBSTITUTE(TEXT(CW7,"#,##0.00"),"-","△")&amp;"】"))</f>
        <v>【60.13】</v>
      </c>
      <c r="CX6" s="21">
        <f>IF(CX7="",NA(),CX7)</f>
        <v>77.73</v>
      </c>
      <c r="CY6" s="21">
        <f t="shared" ref="CY6:DG6" si="11">IF(CY7="",NA(),CY7)</f>
        <v>78.760000000000005</v>
      </c>
      <c r="CZ6" s="21">
        <f t="shared" si="11"/>
        <v>79.5</v>
      </c>
      <c r="DA6" s="21">
        <f t="shared" si="11"/>
        <v>80.819999999999993</v>
      </c>
      <c r="DB6" s="21">
        <f t="shared" si="11"/>
        <v>81.55</v>
      </c>
      <c r="DC6" s="21">
        <f t="shared" si="11"/>
        <v>90.72</v>
      </c>
      <c r="DD6" s="21">
        <f t="shared" si="11"/>
        <v>91.07</v>
      </c>
      <c r="DE6" s="21">
        <f t="shared" si="11"/>
        <v>90.67</v>
      </c>
      <c r="DF6" s="21">
        <f t="shared" si="11"/>
        <v>90.62</v>
      </c>
      <c r="DG6" s="21">
        <f t="shared" si="11"/>
        <v>90.79</v>
      </c>
      <c r="DH6" s="20" t="str">
        <f>IF(DH7="","",IF(DH7="-","【-】","【"&amp;SUBSTITUTE(TEXT(DH7,"#,##0.00"),"-","△")&amp;"】"))</f>
        <v>【96.00】</v>
      </c>
      <c r="DI6" s="21">
        <f>IF(DI7="",NA(),DI7)</f>
        <v>3.22</v>
      </c>
      <c r="DJ6" s="21">
        <f t="shared" ref="DJ6:DR6" si="12">IF(DJ7="",NA(),DJ7)</f>
        <v>6.4</v>
      </c>
      <c r="DK6" s="21">
        <f t="shared" si="12"/>
        <v>9.49</v>
      </c>
      <c r="DL6" s="21">
        <f t="shared" si="12"/>
        <v>12.52</v>
      </c>
      <c r="DM6" s="21">
        <f t="shared" si="12"/>
        <v>15.59</v>
      </c>
      <c r="DN6" s="21">
        <f t="shared" si="12"/>
        <v>20.78</v>
      </c>
      <c r="DO6" s="21">
        <f t="shared" si="12"/>
        <v>23.54</v>
      </c>
      <c r="DP6" s="21">
        <f t="shared" si="12"/>
        <v>25.86</v>
      </c>
      <c r="DQ6" s="21">
        <f t="shared" si="12"/>
        <v>26.9</v>
      </c>
      <c r="DR6" s="21">
        <f t="shared" si="12"/>
        <v>28.47</v>
      </c>
      <c r="DS6" s="20" t="str">
        <f>IF(DS7="","",IF(DS7="-","【-】","【"&amp;SUBSTITUTE(TEXT(DS7,"#,##0.00"),"-","△")&amp;"】"))</f>
        <v>【42.20】</v>
      </c>
      <c r="DT6" s="21">
        <f>IF(DT7="",NA(),DT7)</f>
        <v>1</v>
      </c>
      <c r="DU6" s="21">
        <f t="shared" ref="DU6:EC6" si="13">IF(DU7="",NA(),DU7)</f>
        <v>0.95</v>
      </c>
      <c r="DV6" s="21">
        <f t="shared" si="13"/>
        <v>0.91</v>
      </c>
      <c r="DW6" s="21">
        <f t="shared" si="13"/>
        <v>0.88</v>
      </c>
      <c r="DX6" s="21">
        <f t="shared" si="13"/>
        <v>0.91</v>
      </c>
      <c r="DY6" s="21">
        <f t="shared" si="13"/>
        <v>1.34</v>
      </c>
      <c r="DZ6" s="21">
        <f t="shared" si="13"/>
        <v>1.5</v>
      </c>
      <c r="EA6" s="21">
        <f t="shared" si="13"/>
        <v>1.4</v>
      </c>
      <c r="EB6" s="21">
        <f t="shared" si="13"/>
        <v>2.08</v>
      </c>
      <c r="EC6" s="21">
        <f t="shared" si="13"/>
        <v>1.87</v>
      </c>
      <c r="ED6" s="20" t="str">
        <f>IF(ED7="","",IF(ED7="-","【-】","【"&amp;SUBSTITUTE(TEXT(ED7,"#,##0.00"),"-","△")&amp;"】"))</f>
        <v>【9.46】</v>
      </c>
      <c r="EE6" s="21">
        <f>IF(EE7="",NA(),EE7)</f>
        <v>0.05</v>
      </c>
      <c r="EF6" s="21">
        <f t="shared" ref="EF6:EN6" si="14">IF(EF7="",NA(),EF7)</f>
        <v>0.06</v>
      </c>
      <c r="EG6" s="21">
        <f t="shared" si="14"/>
        <v>0.08</v>
      </c>
      <c r="EH6" s="21">
        <f t="shared" si="14"/>
        <v>0.05</v>
      </c>
      <c r="EI6" s="20">
        <f t="shared" si="14"/>
        <v>0</v>
      </c>
      <c r="EJ6" s="21">
        <f t="shared" si="14"/>
        <v>0.15</v>
      </c>
      <c r="EK6" s="21">
        <f t="shared" si="14"/>
        <v>0.15</v>
      </c>
      <c r="EL6" s="21">
        <f t="shared" si="14"/>
        <v>0.12</v>
      </c>
      <c r="EM6" s="21">
        <f t="shared" si="14"/>
        <v>0.09</v>
      </c>
      <c r="EN6" s="21">
        <f t="shared" si="14"/>
        <v>0.15</v>
      </c>
      <c r="EO6" s="20" t="str">
        <f>IF(EO7="","",IF(EO7="-","【-】","【"&amp;SUBSTITUTE(TEXT(EO7,"#,##0.00"),"-","△")&amp;"】"))</f>
        <v>【0.19】</v>
      </c>
    </row>
    <row r="7" spans="1:148" s="22" customFormat="1" x14ac:dyDescent="0.2">
      <c r="A7" s="14"/>
      <c r="B7" s="23">
        <v>2024</v>
      </c>
      <c r="C7" s="23">
        <v>152188</v>
      </c>
      <c r="D7" s="23">
        <v>46</v>
      </c>
      <c r="E7" s="23">
        <v>17</v>
      </c>
      <c r="F7" s="23">
        <v>1</v>
      </c>
      <c r="G7" s="23">
        <v>0</v>
      </c>
      <c r="H7" s="23" t="s">
        <v>96</v>
      </c>
      <c r="I7" s="23" t="s">
        <v>97</v>
      </c>
      <c r="J7" s="23" t="s">
        <v>98</v>
      </c>
      <c r="K7" s="23" t="s">
        <v>99</v>
      </c>
      <c r="L7" s="23" t="s">
        <v>100</v>
      </c>
      <c r="M7" s="23" t="s">
        <v>101</v>
      </c>
      <c r="N7" s="24" t="s">
        <v>102</v>
      </c>
      <c r="O7" s="24">
        <v>54.68</v>
      </c>
      <c r="P7" s="24">
        <v>62.33</v>
      </c>
      <c r="Q7" s="24">
        <v>86.73</v>
      </c>
      <c r="R7" s="24">
        <v>2860</v>
      </c>
      <c r="S7" s="24">
        <v>45690</v>
      </c>
      <c r="T7" s="24">
        <v>351.91</v>
      </c>
      <c r="U7" s="24">
        <v>129.83000000000001</v>
      </c>
      <c r="V7" s="24">
        <v>28222</v>
      </c>
      <c r="W7" s="24">
        <v>8.5</v>
      </c>
      <c r="X7" s="24">
        <v>3320.24</v>
      </c>
      <c r="Y7" s="24">
        <v>103.35</v>
      </c>
      <c r="Z7" s="24">
        <v>98.49</v>
      </c>
      <c r="AA7" s="24">
        <v>100.88</v>
      </c>
      <c r="AB7" s="24">
        <v>99.37</v>
      </c>
      <c r="AC7" s="24">
        <v>100.02</v>
      </c>
      <c r="AD7" s="24">
        <v>106.5</v>
      </c>
      <c r="AE7" s="24">
        <v>106.22</v>
      </c>
      <c r="AF7" s="24">
        <v>107.01</v>
      </c>
      <c r="AG7" s="24">
        <v>106.53</v>
      </c>
      <c r="AH7" s="24">
        <v>105.5</v>
      </c>
      <c r="AI7" s="24">
        <v>105.36</v>
      </c>
      <c r="AJ7" s="24">
        <v>0</v>
      </c>
      <c r="AK7" s="24">
        <v>0</v>
      </c>
      <c r="AL7" s="24">
        <v>0</v>
      </c>
      <c r="AM7" s="24">
        <v>0</v>
      </c>
      <c r="AN7" s="24">
        <v>0</v>
      </c>
      <c r="AO7" s="24">
        <v>18.36</v>
      </c>
      <c r="AP7" s="24">
        <v>18.010000000000002</v>
      </c>
      <c r="AQ7" s="24">
        <v>23.86</v>
      </c>
      <c r="AR7" s="24">
        <v>18.41</v>
      </c>
      <c r="AS7" s="24">
        <v>16.91</v>
      </c>
      <c r="AT7" s="24">
        <v>3.12</v>
      </c>
      <c r="AU7" s="24">
        <v>7.48</v>
      </c>
      <c r="AV7" s="24">
        <v>7.39</v>
      </c>
      <c r="AW7" s="24">
        <v>7.24</v>
      </c>
      <c r="AX7" s="24">
        <v>15.28</v>
      </c>
      <c r="AY7" s="24">
        <v>20.3</v>
      </c>
      <c r="AZ7" s="24">
        <v>55.6</v>
      </c>
      <c r="BA7" s="24">
        <v>59.4</v>
      </c>
      <c r="BB7" s="24">
        <v>68.27</v>
      </c>
      <c r="BC7" s="24">
        <v>74.790000000000006</v>
      </c>
      <c r="BD7" s="24">
        <v>73.930000000000007</v>
      </c>
      <c r="BE7" s="24">
        <v>82.75</v>
      </c>
      <c r="BF7" s="24">
        <v>3113.38</v>
      </c>
      <c r="BG7" s="24">
        <v>2983.76</v>
      </c>
      <c r="BH7" s="24">
        <v>2887.18</v>
      </c>
      <c r="BI7" s="24">
        <v>2745.05</v>
      </c>
      <c r="BJ7" s="24">
        <v>2637.87</v>
      </c>
      <c r="BK7" s="24">
        <v>789.08</v>
      </c>
      <c r="BL7" s="24">
        <v>747.84</v>
      </c>
      <c r="BM7" s="24">
        <v>804.98</v>
      </c>
      <c r="BN7" s="24">
        <v>767.56</v>
      </c>
      <c r="BO7" s="24">
        <v>795.22</v>
      </c>
      <c r="BP7" s="24">
        <v>602.55999999999995</v>
      </c>
      <c r="BQ7" s="24">
        <v>92.91</v>
      </c>
      <c r="BR7" s="24">
        <v>94.3</v>
      </c>
      <c r="BS7" s="24">
        <v>93.78</v>
      </c>
      <c r="BT7" s="24">
        <v>94.68</v>
      </c>
      <c r="BU7" s="24">
        <v>94.19</v>
      </c>
      <c r="BV7" s="24">
        <v>88.25</v>
      </c>
      <c r="BW7" s="24">
        <v>90.17</v>
      </c>
      <c r="BX7" s="24">
        <v>88.71</v>
      </c>
      <c r="BY7" s="24">
        <v>90.23</v>
      </c>
      <c r="BZ7" s="24">
        <v>90.78</v>
      </c>
      <c r="CA7" s="24">
        <v>97.94</v>
      </c>
      <c r="CB7" s="24">
        <v>150.97</v>
      </c>
      <c r="CC7" s="24">
        <v>150</v>
      </c>
      <c r="CD7" s="24">
        <v>150.25</v>
      </c>
      <c r="CE7" s="24">
        <v>150</v>
      </c>
      <c r="CF7" s="24">
        <v>150</v>
      </c>
      <c r="CG7" s="24">
        <v>176.37</v>
      </c>
      <c r="CH7" s="24">
        <v>173.17</v>
      </c>
      <c r="CI7" s="24">
        <v>174.8</v>
      </c>
      <c r="CJ7" s="24">
        <v>170.2</v>
      </c>
      <c r="CK7" s="24">
        <v>170.83</v>
      </c>
      <c r="CL7" s="24">
        <v>140.97999999999999</v>
      </c>
      <c r="CM7" s="24" t="s">
        <v>102</v>
      </c>
      <c r="CN7" s="24" t="s">
        <v>102</v>
      </c>
      <c r="CO7" s="24" t="s">
        <v>102</v>
      </c>
      <c r="CP7" s="24" t="s">
        <v>102</v>
      </c>
      <c r="CQ7" s="24" t="s">
        <v>102</v>
      </c>
      <c r="CR7" s="24">
        <v>56.72</v>
      </c>
      <c r="CS7" s="24">
        <v>56.43</v>
      </c>
      <c r="CT7" s="24">
        <v>55.82</v>
      </c>
      <c r="CU7" s="24">
        <v>56.51</v>
      </c>
      <c r="CV7" s="24">
        <v>56.85</v>
      </c>
      <c r="CW7" s="24">
        <v>60.13</v>
      </c>
      <c r="CX7" s="24">
        <v>77.73</v>
      </c>
      <c r="CY7" s="24">
        <v>78.760000000000005</v>
      </c>
      <c r="CZ7" s="24">
        <v>79.5</v>
      </c>
      <c r="DA7" s="24">
        <v>80.819999999999993</v>
      </c>
      <c r="DB7" s="24">
        <v>81.55</v>
      </c>
      <c r="DC7" s="24">
        <v>90.72</v>
      </c>
      <c r="DD7" s="24">
        <v>91.07</v>
      </c>
      <c r="DE7" s="24">
        <v>90.67</v>
      </c>
      <c r="DF7" s="24">
        <v>90.62</v>
      </c>
      <c r="DG7" s="24">
        <v>90.79</v>
      </c>
      <c r="DH7" s="24">
        <v>96</v>
      </c>
      <c r="DI7" s="24">
        <v>3.22</v>
      </c>
      <c r="DJ7" s="24">
        <v>6.4</v>
      </c>
      <c r="DK7" s="24">
        <v>9.49</v>
      </c>
      <c r="DL7" s="24">
        <v>12.52</v>
      </c>
      <c r="DM7" s="24">
        <v>15.59</v>
      </c>
      <c r="DN7" s="24">
        <v>20.78</v>
      </c>
      <c r="DO7" s="24">
        <v>23.54</v>
      </c>
      <c r="DP7" s="24">
        <v>25.86</v>
      </c>
      <c r="DQ7" s="24">
        <v>26.9</v>
      </c>
      <c r="DR7" s="24">
        <v>28.47</v>
      </c>
      <c r="DS7" s="24">
        <v>42.2</v>
      </c>
      <c r="DT7" s="24">
        <v>1</v>
      </c>
      <c r="DU7" s="24">
        <v>0.95</v>
      </c>
      <c r="DV7" s="24">
        <v>0.91</v>
      </c>
      <c r="DW7" s="24">
        <v>0.88</v>
      </c>
      <c r="DX7" s="24">
        <v>0.91</v>
      </c>
      <c r="DY7" s="24">
        <v>1.34</v>
      </c>
      <c r="DZ7" s="24">
        <v>1.5</v>
      </c>
      <c r="EA7" s="24">
        <v>1.4</v>
      </c>
      <c r="EB7" s="24">
        <v>2.08</v>
      </c>
      <c r="EC7" s="24">
        <v>1.87</v>
      </c>
      <c r="ED7" s="24">
        <v>9.4600000000000009</v>
      </c>
      <c r="EE7" s="24">
        <v>0.05</v>
      </c>
      <c r="EF7" s="24">
        <v>0.06</v>
      </c>
      <c r="EG7" s="24">
        <v>0.08</v>
      </c>
      <c r="EH7" s="24">
        <v>0.05</v>
      </c>
      <c r="EI7" s="24">
        <v>0</v>
      </c>
      <c r="EJ7" s="24">
        <v>0.15</v>
      </c>
      <c r="EK7" s="24">
        <v>0.15</v>
      </c>
      <c r="EL7" s="24">
        <v>0.12</v>
      </c>
      <c r="EM7" s="24">
        <v>0.09</v>
      </c>
      <c r="EN7" s="24">
        <v>0.15</v>
      </c>
      <c r="EO7" s="24">
        <v>0.19</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111</v>
      </c>
      <c r="D13" t="s">
        <v>112</v>
      </c>
      <c r="E13" t="s">
        <v>113</v>
      </c>
      <c r="F13" t="s">
        <v>110</v>
      </c>
      <c r="G13" t="s">
        <v>114</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新潟県</cp:lastModifiedBy>
  <cp:lastPrinted>2026-02-20T08:02:31Z</cp:lastPrinted>
  <dcterms:modified xsi:type="dcterms:W3CDTF">2026-02-24T23:55:33Z</dcterms:modified>
</cp:coreProperties>
</file>