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5上越市△27日（金）正午まで\"/>
    </mc:Choice>
  </mc:AlternateContent>
  <xr:revisionPtr revIDLastSave="0" documentId="13_ncr:1_{4A1EDB11-A065-46DC-BBCC-826625AD0C7A}" xr6:coauthVersionLast="47" xr6:coauthVersionMax="47" xr10:uidLastSave="{00000000-0000-0000-0000-000000000000}"/>
  <workbookProtection workbookAlgorithmName="SHA-512" workbookHashValue="E4VyZK9suPAsBx/35nWR/PksBPNfvjiOJr5SpG1lG4M2++5NLcHNF1mygzY3HID09K6bF4hz5swPtbGFmH1vLQ==" workbookSaltValue="qghHHjmVGbKjChA8z7WRuw=="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<sst xmlns="http://schemas.openxmlformats.org/spreadsheetml/2006/main" count="231" uniqueCount="117">
  <si>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</si>
  <si>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</si>
  <si>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</si>
  <si>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</si>
  <si>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</si>
  <si>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</si>
  <si>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</si>
  <si>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</si>
  <si>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</si>
  <si>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</si>
  <si>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</si>
  <si>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</si>
  <si>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</si>
  <si>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</si>
  <si>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</si>
  <si>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</si>
  <si>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</si>
  <si>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</si>
  <si>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</si>
  <si>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</si>
  <si>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</si>
  <si>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</si>
  <si>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</si>
  <si>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</si>
  <si>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</si>
  <si>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</si>
  <si>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</si>
  <si>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</si>
  <si>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</si>
  <si>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</si>
  <si>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</si>
  <si>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</si>
  <si>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</si>
  <si>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</si>
  <si>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</si>
  <si>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</si>
  <si>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</si>
  <si>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</si>
  <si>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</si>
  <si>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</si>
  <si>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</si>
  <si>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</si>
  <si>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</si>
  <si>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</si>
  <si>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</si>
  <si>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</si>
  <si>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</si>
  <si>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</si>
  <si>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</si>
  <si>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</si>
  <si>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</si>
  <si>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</si>
  <si>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</si>
  <si>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</si>
  <si>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</si>
  <si>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</si>
  <si>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</si>
  <si>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</si>
  <si>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</si>
  <si>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</si>
  <si>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</si>
  <si>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</si>
  <si>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</si>
  <si>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</si>
  <si>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</si>
  <si>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</si>
  <si>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</si>
  <si>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</si>
  <si>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</si>
  <si>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</si>
  <si>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</si>
  <si>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</si>
  <si>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</si>
  <si>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</si>
  <si>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</si>
  <si>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</si>
  <si>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</si>
  <si>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</si>
  <si>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</si>
  <si>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</si>
  <si>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</si>
  <si>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</si>
  <si>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</si>
  <si>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</si>
  <si>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</si>
  <si>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</si>
  <si>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</si>
  <si>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</si>
  <si>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</si>
  <si>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</si>
  <si>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</si>
  <si>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</si>
  <si>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</si>
  <si>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</si>
  <si>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</si>
  <si>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</si>
  <si>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</si>
  <si>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</si>
  <si>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</si>
  <si>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</si>
  <si>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</si>
  <si>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</si>
  <si>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</si>
  <si>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</si>
  <si>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</si>
  <si>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</si>
  <si>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</si>
  <si>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</si>
  <si>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</si>
  <si>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</si>
  <si>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</si>
  <si>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</si>
  <si>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</si>
  <si>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</si>
  <si>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供用開始からの経過年数が比較的短い当市では管渠の更新時期を未だ迎えておらず、現在は管渠調査及び処理場設備の更新を計画的に行っています。
　今後は、ストックマネジメント計画に基づき国の補助事業を活用しながら計画的な施設の更新を行います。</t>
    <phoneticPr fontId="4"/>
  </si>
  <si>
    <t>　収入については、人口減少やび節水機器の影響はあるものの整備に伴い水洗化率が上昇しているため収入は増加しているが、将来的には使用料収入の減少が見込まれます。　費用については、職員給与費や物価の高騰に伴い増高している状況のほか、供用開始が平成元年度のため経過年数により管渠老朽化率等が低い状況ではあるが、更新需要が増えているため、ストックマネジメント計画による計画的な改築・更新の実施に加え、官民ともに人材確保が困難な状況も見据え、PPP/PFIの検討を進めます。
 また、当市は類似団体の中では全体的に低位な状況にあるため、定期的な使用料の見直しのほか、上越市下水道事業経営戦略に基づく、持続可能な下水道事業の経営に向けて、経営健全化の取組を進めます。
　当市では、令和2年度より公営企業会計に移行（法適化）しています。</t>
    <rPh sb="1" eb="3">
      <t>シュウニュウ</t>
    </rPh>
    <rPh sb="28" eb="30">
      <t>セイビ</t>
    </rPh>
    <rPh sb="31" eb="32">
      <t>トモナ</t>
    </rPh>
    <rPh sb="33" eb="36">
      <t>スイセンカ</t>
    </rPh>
    <rPh sb="36" eb="37">
      <t>リツ</t>
    </rPh>
    <rPh sb="38" eb="40">
      <t>ジョウショウ</t>
    </rPh>
    <rPh sb="46" eb="48">
      <t>シュウニュウ</t>
    </rPh>
    <rPh sb="49" eb="51">
      <t>ゾウカ</t>
    </rPh>
    <rPh sb="57" eb="59">
      <t>ショウライ</t>
    </rPh>
    <rPh sb="59" eb="60">
      <t>テキ</t>
    </rPh>
    <rPh sb="62" eb="65">
      <t>シヨウリョウ</t>
    </rPh>
    <rPh sb="65" eb="67">
      <t>シュウニュウ</t>
    </rPh>
    <rPh sb="68" eb="70">
      <t>ゲンショウ</t>
    </rPh>
    <rPh sb="71" eb="73">
      <t>ミコ</t>
    </rPh>
    <rPh sb="79" eb="81">
      <t>ヒヨウ</t>
    </rPh>
    <rPh sb="87" eb="89">
      <t>ショクイン</t>
    </rPh>
    <rPh sb="89" eb="91">
      <t>キュウヨ</t>
    </rPh>
    <rPh sb="91" eb="92">
      <t>ヒ</t>
    </rPh>
    <rPh sb="93" eb="95">
      <t>ブッカ</t>
    </rPh>
    <rPh sb="96" eb="98">
      <t>コウトウ</t>
    </rPh>
    <rPh sb="99" eb="100">
      <t>トモナ</t>
    </rPh>
    <rPh sb="101" eb="103">
      <t>ゾウコウ</t>
    </rPh>
    <rPh sb="107" eb="109">
      <t>ジョウキョウ</t>
    </rPh>
    <rPh sb="122" eb="123">
      <t>ド</t>
    </rPh>
    <rPh sb="126" eb="128">
      <t>ケイカ</t>
    </rPh>
    <rPh sb="128" eb="130">
      <t>ネンスウ</t>
    </rPh>
    <rPh sb="133" eb="135">
      <t>カンキョ</t>
    </rPh>
    <rPh sb="135" eb="138">
      <t>ロウキュウカ</t>
    </rPh>
    <rPh sb="138" eb="139">
      <t>リツ</t>
    </rPh>
    <rPh sb="139" eb="140">
      <t>トウ</t>
    </rPh>
    <rPh sb="141" eb="142">
      <t>ヒク</t>
    </rPh>
    <rPh sb="143" eb="145">
      <t>ジョウキョウ</t>
    </rPh>
    <rPh sb="174" eb="176">
      <t>ケイカク</t>
    </rPh>
    <rPh sb="179" eb="181">
      <t>ケイカク</t>
    </rPh>
    <rPh sb="181" eb="182">
      <t>テキ</t>
    </rPh>
    <rPh sb="183" eb="185">
      <t>カイチク</t>
    </rPh>
    <rPh sb="186" eb="188">
      <t>コウシン</t>
    </rPh>
    <rPh sb="189" eb="191">
      <t>ジッシ</t>
    </rPh>
    <rPh sb="192" eb="193">
      <t>クワ</t>
    </rPh>
    <rPh sb="195" eb="197">
      <t>カンミン</t>
    </rPh>
    <rPh sb="200" eb="202">
      <t>ジンザイ</t>
    </rPh>
    <rPh sb="202" eb="204">
      <t>カクホ</t>
    </rPh>
    <rPh sb="205" eb="207">
      <t>コンナン</t>
    </rPh>
    <rPh sb="208" eb="210">
      <t>ジョウキョウ</t>
    </rPh>
    <rPh sb="211" eb="213">
      <t>ミス</t>
    </rPh>
    <rPh sb="223" eb="225">
      <t>ケントウ</t>
    </rPh>
    <rPh sb="226" eb="227">
      <t>スス</t>
    </rPh>
    <rPh sb="262" eb="264">
      <t>テイキ</t>
    </rPh>
    <rPh sb="264" eb="265">
      <t>テキ</t>
    </rPh>
    <rPh sb="266" eb="269">
      <t>シヨウリョウ</t>
    </rPh>
    <rPh sb="270" eb="272">
      <t>ミナオ</t>
    </rPh>
    <phoneticPr fontId="4"/>
  </si>
  <si>
    <t>【経常収支比率】
　支払利息が昨年度と比較して減少したことにより、経常収支比率は増加傾向にあります。
【累積欠損金比率】
　当年度未処理欠損金が減少したことで、数値が改善傾向にあります。
【流動比率】
　流動負債が流動資産を大きく上回っているため、下水道使用料等の現金の確保に努めます。
【企業債残高対事業規模比率】
　依然として類似団体と比較して企業債の残高が高い状況にあることから、引き続き、新規発行債の抑制及び定時償還金の確実な支出に努めます。
　また、令和7年度が償還額のピークとなり、その後は減少傾向になる見込みです。
【経費回収率】【汚水処理原価】
　使用料収入が増加し、有収水量もわずかに増加したものの、汚水処理費が増加したことにより経費回収率、汚水処理減価はほぼ横ばいの状態になっています。
【施設利用率】
　施設利用率が6割程度と低調であることから、引き続き、人口減少等を勘案した処理場規模の適正化を図るとともに、農業集落排水施設との統合を進めます。
【水洗化率】
　下水道整備に伴う新規供用地区の住民に対して、早期の接続を促す普及啓発活動に力を入れ、水洗化率の向上に努めます。</t>
    <rPh sb="1" eb="3">
      <t>ケイジョウ</t>
    </rPh>
    <rPh sb="3" eb="5">
      <t>シュウシ</t>
    </rPh>
    <rPh sb="5" eb="7">
      <t>ヒリツ</t>
    </rPh>
    <rPh sb="10" eb="12">
      <t>シハラ</t>
    </rPh>
    <rPh sb="12" eb="14">
      <t>リソク</t>
    </rPh>
    <rPh sb="23" eb="25">
      <t>ゲンショウ</t>
    </rPh>
    <rPh sb="33" eb="35">
      <t>ケイジョウ</t>
    </rPh>
    <rPh sb="35" eb="37">
      <t>シュウシ</t>
    </rPh>
    <rPh sb="37" eb="39">
      <t>ヒリツ</t>
    </rPh>
    <rPh sb="40" eb="42">
      <t>ゾウカ</t>
    </rPh>
    <rPh sb="42" eb="44">
      <t>ケイコウ</t>
    </rPh>
    <rPh sb="230" eb="232">
      <t>レイワ</t>
    </rPh>
    <rPh sb="233" eb="235">
      <t>ネンド</t>
    </rPh>
    <rPh sb="236" eb="239">
      <t>ショウカンガク</t>
    </rPh>
    <rPh sb="249" eb="250">
      <t>ゴ</t>
    </rPh>
    <rPh sb="251" eb="255">
      <t>ゲンショウケイコウ</t>
    </rPh>
    <rPh sb="258" eb="260">
      <t>ミコ</t>
    </rPh>
    <rPh sb="330" eb="332">
      <t>オスイ</t>
    </rPh>
    <rPh sb="332" eb="336">
      <t>ショリゲンカ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</si>
</sst>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9E-458B-8803-06C2864373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519E-458B-8803-06C2864373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62.36</c:v>
                </c:pt>
                <c:pt idx="1">
                  <c:v>62.33</c:v>
                </c:pt>
                <c:pt idx="2">
                  <c:v>62.46</c:v>
                </c:pt>
                <c:pt idx="3">
                  <c:v>61.96</c:v>
                </c:pt>
                <c:pt idx="4">
                  <c:v>62.23</c:v>
                </c:pt>
              </c:numCache>
            </c:numRef>
          </c:val>
          <c:extLst>
            <c:ext xmlns:c16="http://schemas.microsoft.com/office/drawing/2014/chart" uri="{C3380CC4-5D6E-409C-BE32-E72D297353CC}">
              <c16:uniqueId val="{00000000-8D34-4E7E-B298-20A220786A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D34-4E7E-B298-20A220786A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94.93</c:v>
                </c:pt>
                <c:pt idx="1">
                  <c:v>95.16</c:v>
                </c:pt>
                <c:pt idx="2">
                  <c:v>95.48</c:v>
                </c:pt>
                <c:pt idx="3">
                  <c:v>95.42</c:v>
                </c:pt>
                <c:pt idx="4">
                  <c:v>95.55</c:v>
                </c:pt>
              </c:numCache>
            </c:numRef>
          </c:val>
          <c:extLst>
            <c:ext xmlns:c16="http://schemas.microsoft.com/office/drawing/2014/chart" uri="{C3380CC4-5D6E-409C-BE32-E72D297353CC}">
              <c16:uniqueId val="{00000000-5038-4A91-B4D3-9838410BC3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5038-4A91-B4D3-9838410BC3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109.02</c:v>
                </c:pt>
                <c:pt idx="1">
                  <c:v>100</c:v>
                </c:pt>
                <c:pt idx="2">
                  <c:v>101.73</c:v>
                </c:pt>
                <c:pt idx="3">
                  <c:v>103.31</c:v>
                </c:pt>
                <c:pt idx="4">
                  <c:v>104.03</c:v>
                </c:pt>
              </c:numCache>
            </c:numRef>
          </c:val>
          <c:extLst>
            <c:ext xmlns:c16="http://schemas.microsoft.com/office/drawing/2014/chart" uri="{C3380CC4-5D6E-409C-BE32-E72D297353CC}">
              <c16:uniqueId val="{00000000-D7FC-4FFE-B954-EA0BA53676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D7FC-4FFE-B954-EA0BA53676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3.19</c:v>
                </c:pt>
                <c:pt idx="1">
                  <c:v>6.32</c:v>
                </c:pt>
                <c:pt idx="2">
                  <c:v>9.18</c:v>
                </c:pt>
                <c:pt idx="3">
                  <c:v>11.96</c:v>
                </c:pt>
                <c:pt idx="4">
                  <c:v>14.59</c:v>
                </c:pt>
              </c:numCache>
            </c:numRef>
          </c:val>
          <c:extLst>
            <c:ext xmlns:c16="http://schemas.microsoft.com/office/drawing/2014/chart" uri="{C3380CC4-5D6E-409C-BE32-E72D297353CC}">
              <c16:uniqueId val="{00000000-EDC5-438B-87CC-099E0B30A7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EDC5-438B-87CC-099E0B30A7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30-47AF-9DC5-A51AF18C4A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E730-47AF-9DC5-A51AF18C4A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378.46</c:v>
                </c:pt>
                <c:pt idx="1">
                  <c:v>15.79</c:v>
                </c:pt>
                <c:pt idx="2">
                  <c:v>11.84</c:v>
                </c:pt>
                <c:pt idx="3">
                  <c:v>5.97</c:v>
                </c:pt>
                <c:pt idx="4" formatCode="#,##0.00;&quot;△&quot;#,##0.00">
                  <c:v>0</c:v>
                </c:pt>
              </c:numCache>
            </c:numRef>
          </c:val>
          <c:extLst>
            <c:ext xmlns:c16="http://schemas.microsoft.com/office/drawing/2014/chart" uri="{C3380CC4-5D6E-409C-BE32-E72D297353CC}">
              <c16:uniqueId val="{00000000-7478-4485-AD21-9A1803B5DE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7478-4485-AD21-9A1803B5DE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6.26</c:v>
                </c:pt>
                <c:pt idx="1">
                  <c:v>4.78</c:v>
                </c:pt>
                <c:pt idx="2">
                  <c:v>7.27</c:v>
                </c:pt>
                <c:pt idx="3">
                  <c:v>8.57</c:v>
                </c:pt>
                <c:pt idx="4">
                  <c:v>6</c:v>
                </c:pt>
              </c:numCache>
            </c:numRef>
          </c:val>
          <c:extLst>
            <c:ext xmlns:c16="http://schemas.microsoft.com/office/drawing/2014/chart" uri="{C3380CC4-5D6E-409C-BE32-E72D297353CC}">
              <c16:uniqueId val="{00000000-36C3-475A-8C3B-00EB64777F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36C3-475A-8C3B-00EB64777F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2794.83</c:v>
                </c:pt>
                <c:pt idx="1">
                  <c:v>2328.44</c:v>
                </c:pt>
                <c:pt idx="2">
                  <c:v>2484.42</c:v>
                </c:pt>
                <c:pt idx="3">
                  <c:v>2397.1</c:v>
                </c:pt>
                <c:pt idx="4">
                  <c:v>2322.73</c:v>
                </c:pt>
              </c:numCache>
            </c:numRef>
          </c:val>
          <c:extLst>
            <c:ext xmlns:c16="http://schemas.microsoft.com/office/drawing/2014/chart" uri="{C3380CC4-5D6E-409C-BE32-E72D297353CC}">
              <c16:uniqueId val="{00000000-62B0-4469-864F-35A00BA17F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62B0-4469-864F-35A00BA17F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136.29</c:v>
                </c:pt>
                <c:pt idx="1">
                  <c:v>99.06</c:v>
                </c:pt>
                <c:pt idx="2">
                  <c:v>99.11</c:v>
                </c:pt>
                <c:pt idx="3">
                  <c:v>99.57</c:v>
                </c:pt>
                <c:pt idx="4">
                  <c:v>101.37</c:v>
                </c:pt>
              </c:numCache>
            </c:numRef>
          </c:val>
          <c:extLst>
            <c:ext xmlns:c16="http://schemas.microsoft.com/office/drawing/2014/chart" uri="{C3380CC4-5D6E-409C-BE32-E72D297353CC}">
              <c16:uniqueId val="{00000000-833B-4609-A787-940332D8A0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33B-4609-A787-940332D8A0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153.19</c:v>
                </c:pt>
                <c:pt idx="1">
                  <c:v>212.1</c:v>
                </c:pt>
                <c:pt idx="2">
                  <c:v>211.92</c:v>
                </c:pt>
                <c:pt idx="3">
                  <c:v>226.38</c:v>
                </c:pt>
                <c:pt idx="4">
                  <c:v>224.24</c:v>
                </c:pt>
              </c:numCache>
            </c:numRef>
          </c:val>
          <c:extLst>
            <c:ext xmlns:c16="http://schemas.microsoft.com/office/drawing/2014/chart" uri="{C3380CC4-5D6E-409C-BE32-E72D297353CC}">
              <c16:uniqueId val="{00000000-4F13-416C-B374-AACCB63C3D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4F13-416C-B374-AACCB63C3D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180440</v>
      </c>
      <c r="AM8" s="41"/>
      <c r="AN8" s="41"/>
      <c r="AO8" s="41"/>
      <c r="AP8" s="41"/>
      <c r="AQ8" s="41"/>
      <c r="AR8" s="41"/>
      <c r="AS8" s="41"/>
      <c r="AT8" s="34">
        <f>データ!T6</f>
        <v>973.89</v>
      </c>
      <c r="AU8" s="34"/>
      <c r="AV8" s="34"/>
      <c r="AW8" s="34"/>
      <c r="AX8" s="34"/>
      <c r="AY8" s="34"/>
      <c r="AZ8" s="34"/>
      <c r="BA8" s="34"/>
      <c r="BB8" s="34">
        <f>データ!U6</f>
        <v>185.28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48.34</v>
      </c>
      <c r="J10" s="34"/>
      <c r="K10" s="34"/>
      <c r="L10" s="34"/>
      <c r="M10" s="34"/>
      <c r="N10" s="34"/>
      <c r="O10" s="34"/>
      <c r="P10" s="34">
        <f>データ!P6</f>
        <v>60.42</v>
      </c>
      <c r="Q10" s="34"/>
      <c r="R10" s="34"/>
      <c r="S10" s="34"/>
      <c r="T10" s="34"/>
      <c r="U10" s="34"/>
      <c r="V10" s="34"/>
      <c r="W10" s="34">
        <f>データ!Q6</f>
        <v>98.08</v>
      </c>
      <c r="X10" s="34"/>
      <c r="Y10" s="34"/>
      <c r="Z10" s="34"/>
      <c r="AA10" s="34"/>
      <c r="AB10" s="34"/>
      <c r="AC10" s="34"/>
      <c r="AD10" s="41">
        <f>データ!R6</f>
        <v>4205</v>
      </c>
      <c r="AE10" s="41"/>
      <c r="AF10" s="41"/>
      <c r="AG10" s="41"/>
      <c r="AH10" s="41"/>
      <c r="AI10" s="41"/>
      <c r="AJ10" s="41"/>
      <c r="AK10" s="2"/>
      <c r="AL10" s="41">
        <f>データ!V6</f>
        <v>108385</v>
      </c>
      <c r="AM10" s="41"/>
      <c r="AN10" s="41"/>
      <c r="AO10" s="41"/>
      <c r="AP10" s="41"/>
      <c r="AQ10" s="41"/>
      <c r="AR10" s="41"/>
      <c r="AS10" s="41"/>
      <c r="AT10" s="34">
        <f>データ!W6</f>
        <v>33.99</v>
      </c>
      <c r="AU10" s="34"/>
      <c r="AV10" s="34"/>
      <c r="AW10" s="34"/>
      <c r="AX10" s="34"/>
      <c r="AY10" s="34"/>
      <c r="AZ10" s="34"/>
      <c r="BA10" s="34"/>
      <c r="BB10" s="34">
        <f>データ!X6</f>
        <v>3188.73</v>
      </c>
      <c r="BC10" s="34"/>
      <c r="BD10" s="34"/>
      <c r="BE10" s="34"/>
      <c r="BF10" s="34"/>
      <c r="BG10" s="34"/>
      <c r="BH10" s="34"/>
      <c r="BI10" s="34"/>
      <c r="BJ10" s="2"/>
      <c r="BK10" s="2"/>
      <c r="BL10" s="69" t="s">
        <v>22</v>
      </c>
      <c r="BM10" s="70"/>
      <c r="BN10" s="71" t="s">
        <v>23</v>
      </c>
      <c r="BO10" s="71"/>
      <c r="BP10" s="71"/>
      <c r="BQ10" s="71"/>
      <c r="BR10" s="71"/>
      <c r="BS10" s="71"/>
      <c r="BT10" s="71"/>
      <c r="BU10" s="71"/>
      <c r="BV10" s="71"/>
      <c r="BW10" s="71"/>
      <c r="BX10" s="71"/>
      <c r="BY10" s="7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0"/>
      <c r="BM15" s="61"/>
      <c r="BN15" s="61"/>
      <c r="BO15" s="61"/>
      <c r="BP15" s="61"/>
      <c r="BQ15" s="61"/>
      <c r="BR15" s="61"/>
      <c r="BS15" s="61"/>
      <c r="BT15" s="61"/>
      <c r="BU15" s="61"/>
      <c r="BV15" s="61"/>
      <c r="BW15" s="61"/>
      <c r="BX15" s="61"/>
      <c r="BY15" s="61"/>
      <c r="BZ15" s="6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116</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5"/>
      <c r="BM44" s="86"/>
      <c r="BN44" s="86"/>
      <c r="BO44" s="86"/>
      <c r="BP44" s="86"/>
      <c r="BQ44" s="86"/>
      <c r="BR44" s="86"/>
      <c r="BS44" s="86"/>
      <c r="BT44" s="86"/>
      <c r="BU44" s="86"/>
      <c r="BV44" s="86"/>
      <c r="BW44" s="86"/>
      <c r="BX44" s="86"/>
      <c r="BY44" s="86"/>
      <c r="BZ44" s="8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3" t="s">
        <v>114</v>
      </c>
      <c r="BM47" s="64"/>
      <c r="BN47" s="64"/>
      <c r="BO47" s="64"/>
      <c r="BP47" s="64"/>
      <c r="BQ47" s="64"/>
      <c r="BR47" s="64"/>
      <c r="BS47" s="64"/>
      <c r="BT47" s="64"/>
      <c r="BU47" s="64"/>
      <c r="BV47" s="64"/>
      <c r="BW47" s="64"/>
      <c r="BX47" s="64"/>
      <c r="BY47" s="64"/>
      <c r="BZ47" s="6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4"/>
      <c r="BN48" s="64"/>
      <c r="BO48" s="64"/>
      <c r="BP48" s="64"/>
      <c r="BQ48" s="64"/>
      <c r="BR48" s="64"/>
      <c r="BS48" s="64"/>
      <c r="BT48" s="64"/>
      <c r="BU48" s="64"/>
      <c r="BV48" s="64"/>
      <c r="BW48" s="64"/>
      <c r="BX48" s="64"/>
      <c r="BY48" s="64"/>
      <c r="BZ48" s="6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4"/>
      <c r="BN49" s="64"/>
      <c r="BO49" s="64"/>
      <c r="BP49" s="64"/>
      <c r="BQ49" s="64"/>
      <c r="BR49" s="64"/>
      <c r="BS49" s="64"/>
      <c r="BT49" s="64"/>
      <c r="BU49" s="64"/>
      <c r="BV49" s="64"/>
      <c r="BW49" s="64"/>
      <c r="BX49" s="64"/>
      <c r="BY49" s="64"/>
      <c r="BZ49" s="6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4"/>
      <c r="BN50" s="64"/>
      <c r="BO50" s="64"/>
      <c r="BP50" s="64"/>
      <c r="BQ50" s="64"/>
      <c r="BR50" s="64"/>
      <c r="BS50" s="64"/>
      <c r="BT50" s="64"/>
      <c r="BU50" s="64"/>
      <c r="BV50" s="64"/>
      <c r="BW50" s="64"/>
      <c r="BX50" s="64"/>
      <c r="BY50" s="64"/>
      <c r="BZ50" s="6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4"/>
      <c r="BN51" s="64"/>
      <c r="BO51" s="64"/>
      <c r="BP51" s="64"/>
      <c r="BQ51" s="64"/>
      <c r="BR51" s="64"/>
      <c r="BS51" s="64"/>
      <c r="BT51" s="64"/>
      <c r="BU51" s="64"/>
      <c r="BV51" s="64"/>
      <c r="BW51" s="64"/>
      <c r="BX51" s="64"/>
      <c r="BY51" s="64"/>
      <c r="BZ51" s="6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4"/>
      <c r="BN52" s="64"/>
      <c r="BO52" s="64"/>
      <c r="BP52" s="64"/>
      <c r="BQ52" s="64"/>
      <c r="BR52" s="64"/>
      <c r="BS52" s="64"/>
      <c r="BT52" s="64"/>
      <c r="BU52" s="64"/>
      <c r="BV52" s="64"/>
      <c r="BW52" s="64"/>
      <c r="BX52" s="64"/>
      <c r="BY52" s="64"/>
      <c r="BZ52" s="6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4"/>
      <c r="BN53" s="64"/>
      <c r="BO53" s="64"/>
      <c r="BP53" s="64"/>
      <c r="BQ53" s="64"/>
      <c r="BR53" s="64"/>
      <c r="BS53" s="64"/>
      <c r="BT53" s="64"/>
      <c r="BU53" s="64"/>
      <c r="BV53" s="64"/>
      <c r="BW53" s="64"/>
      <c r="BX53" s="64"/>
      <c r="BY53" s="64"/>
      <c r="BZ53" s="6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4"/>
      <c r="BN54" s="64"/>
      <c r="BO54" s="64"/>
      <c r="BP54" s="64"/>
      <c r="BQ54" s="64"/>
      <c r="BR54" s="64"/>
      <c r="BS54" s="64"/>
      <c r="BT54" s="64"/>
      <c r="BU54" s="64"/>
      <c r="BV54" s="64"/>
      <c r="BW54" s="64"/>
      <c r="BX54" s="64"/>
      <c r="BY54" s="64"/>
      <c r="BZ54" s="6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4"/>
      <c r="BN55" s="64"/>
      <c r="BO55" s="64"/>
      <c r="BP55" s="64"/>
      <c r="BQ55" s="64"/>
      <c r="BR55" s="64"/>
      <c r="BS55" s="64"/>
      <c r="BT55" s="64"/>
      <c r="BU55" s="64"/>
      <c r="BV55" s="64"/>
      <c r="BW55" s="64"/>
      <c r="BX55" s="64"/>
      <c r="BY55" s="64"/>
      <c r="BZ55" s="6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4"/>
      <c r="BN56" s="64"/>
      <c r="BO56" s="64"/>
      <c r="BP56" s="64"/>
      <c r="BQ56" s="64"/>
      <c r="BR56" s="64"/>
      <c r="BS56" s="64"/>
      <c r="BT56" s="64"/>
      <c r="BU56" s="64"/>
      <c r="BV56" s="64"/>
      <c r="BW56" s="64"/>
      <c r="BX56" s="64"/>
      <c r="BY56" s="64"/>
      <c r="BZ56" s="6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4"/>
      <c r="BN57" s="64"/>
      <c r="BO57" s="64"/>
      <c r="BP57" s="64"/>
      <c r="BQ57" s="64"/>
      <c r="BR57" s="64"/>
      <c r="BS57" s="64"/>
      <c r="BT57" s="64"/>
      <c r="BU57" s="64"/>
      <c r="BV57" s="64"/>
      <c r="BW57" s="64"/>
      <c r="BX57" s="64"/>
      <c r="BY57" s="64"/>
      <c r="BZ57" s="6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4"/>
      <c r="BN58" s="64"/>
      <c r="BO58" s="64"/>
      <c r="BP58" s="64"/>
      <c r="BQ58" s="64"/>
      <c r="BR58" s="64"/>
      <c r="BS58" s="64"/>
      <c r="BT58" s="64"/>
      <c r="BU58" s="64"/>
      <c r="BV58" s="64"/>
      <c r="BW58" s="64"/>
      <c r="BX58" s="64"/>
      <c r="BY58" s="64"/>
      <c r="BZ58" s="6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4"/>
      <c r="BN59" s="64"/>
      <c r="BO59" s="64"/>
      <c r="BP59" s="64"/>
      <c r="BQ59" s="64"/>
      <c r="BR59" s="64"/>
      <c r="BS59" s="64"/>
      <c r="BT59" s="64"/>
      <c r="BU59" s="64"/>
      <c r="BV59" s="64"/>
      <c r="BW59" s="64"/>
      <c r="BX59" s="64"/>
      <c r="BY59" s="64"/>
      <c r="BZ59" s="65"/>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4"/>
      <c r="BN60" s="64"/>
      <c r="BO60" s="64"/>
      <c r="BP60" s="64"/>
      <c r="BQ60" s="64"/>
      <c r="BR60" s="64"/>
      <c r="BS60" s="64"/>
      <c r="BT60" s="64"/>
      <c r="BU60" s="64"/>
      <c r="BV60" s="64"/>
      <c r="BW60" s="64"/>
      <c r="BX60" s="64"/>
      <c r="BY60" s="64"/>
      <c r="BZ60" s="65"/>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4"/>
      <c r="BN61" s="64"/>
      <c r="BO61" s="64"/>
      <c r="BP61" s="64"/>
      <c r="BQ61" s="64"/>
      <c r="BR61" s="64"/>
      <c r="BS61" s="64"/>
      <c r="BT61" s="64"/>
      <c r="BU61" s="64"/>
      <c r="BV61" s="64"/>
      <c r="BW61" s="64"/>
      <c r="BX61" s="64"/>
      <c r="BY61" s="64"/>
      <c r="BZ61" s="6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4"/>
      <c r="BN62" s="64"/>
      <c r="BO62" s="64"/>
      <c r="BP62" s="64"/>
      <c r="BQ62" s="64"/>
      <c r="BR62" s="64"/>
      <c r="BS62" s="64"/>
      <c r="BT62" s="64"/>
      <c r="BU62" s="64"/>
      <c r="BV62" s="64"/>
      <c r="BW62" s="64"/>
      <c r="BX62" s="64"/>
      <c r="BY62" s="64"/>
      <c r="BZ62" s="6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6"/>
      <c r="BM63" s="67"/>
      <c r="BN63" s="67"/>
      <c r="BO63" s="67"/>
      <c r="BP63" s="67"/>
      <c r="BQ63" s="67"/>
      <c r="BR63" s="67"/>
      <c r="BS63" s="67"/>
      <c r="BT63" s="67"/>
      <c r="BU63" s="67"/>
      <c r="BV63" s="67"/>
      <c r="BW63" s="67"/>
      <c r="BX63" s="67"/>
      <c r="BY63" s="67"/>
      <c r="BZ63" s="6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0"/>
      <c r="BM65" s="61"/>
      <c r="BN65" s="61"/>
      <c r="BO65" s="61"/>
      <c r="BP65" s="61"/>
      <c r="BQ65" s="61"/>
      <c r="BR65" s="61"/>
      <c r="BS65" s="61"/>
      <c r="BT65" s="61"/>
      <c r="BU65" s="61"/>
      <c r="BV65" s="61"/>
      <c r="BW65" s="61"/>
      <c r="BX65" s="61"/>
      <c r="BY65" s="61"/>
      <c r="BZ65" s="6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115</v>
      </c>
      <c r="BM66" s="64"/>
      <c r="BN66" s="64"/>
      <c r="BO66" s="64"/>
      <c r="BP66" s="64"/>
      <c r="BQ66" s="64"/>
      <c r="BR66" s="64"/>
      <c r="BS66" s="64"/>
      <c r="BT66" s="64"/>
      <c r="BU66" s="64"/>
      <c r="BV66" s="64"/>
      <c r="BW66" s="64"/>
      <c r="BX66" s="64"/>
      <c r="BY66" s="64"/>
      <c r="BZ66" s="6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4"/>
      <c r="BN67" s="64"/>
      <c r="BO67" s="64"/>
      <c r="BP67" s="64"/>
      <c r="BQ67" s="64"/>
      <c r="BR67" s="64"/>
      <c r="BS67" s="64"/>
      <c r="BT67" s="64"/>
      <c r="BU67" s="64"/>
      <c r="BV67" s="64"/>
      <c r="BW67" s="64"/>
      <c r="BX67" s="64"/>
      <c r="BY67" s="64"/>
      <c r="BZ67" s="6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4"/>
      <c r="BN68" s="64"/>
      <c r="BO68" s="64"/>
      <c r="BP68" s="64"/>
      <c r="BQ68" s="64"/>
      <c r="BR68" s="64"/>
      <c r="BS68" s="64"/>
      <c r="BT68" s="64"/>
      <c r="BU68" s="64"/>
      <c r="BV68" s="64"/>
      <c r="BW68" s="64"/>
      <c r="BX68" s="64"/>
      <c r="BY68" s="64"/>
      <c r="BZ68" s="6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4"/>
      <c r="BN69" s="64"/>
      <c r="BO69" s="64"/>
      <c r="BP69" s="64"/>
      <c r="BQ69" s="64"/>
      <c r="BR69" s="64"/>
      <c r="BS69" s="64"/>
      <c r="BT69" s="64"/>
      <c r="BU69" s="64"/>
      <c r="BV69" s="64"/>
      <c r="BW69" s="64"/>
      <c r="BX69" s="64"/>
      <c r="BY69" s="64"/>
      <c r="BZ69" s="6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4"/>
      <c r="BN70" s="64"/>
      <c r="BO70" s="64"/>
      <c r="BP70" s="64"/>
      <c r="BQ70" s="64"/>
      <c r="BR70" s="64"/>
      <c r="BS70" s="64"/>
      <c r="BT70" s="64"/>
      <c r="BU70" s="64"/>
      <c r="BV70" s="64"/>
      <c r="BW70" s="64"/>
      <c r="BX70" s="64"/>
      <c r="BY70" s="64"/>
      <c r="BZ70" s="6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4"/>
      <c r="BN71" s="64"/>
      <c r="BO71" s="64"/>
      <c r="BP71" s="64"/>
      <c r="BQ71" s="64"/>
      <c r="BR71" s="64"/>
      <c r="BS71" s="64"/>
      <c r="BT71" s="64"/>
      <c r="BU71" s="64"/>
      <c r="BV71" s="64"/>
      <c r="BW71" s="64"/>
      <c r="BX71" s="64"/>
      <c r="BY71" s="64"/>
      <c r="BZ71" s="6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4"/>
      <c r="BN72" s="64"/>
      <c r="BO72" s="64"/>
      <c r="BP72" s="64"/>
      <c r="BQ72" s="64"/>
      <c r="BR72" s="64"/>
      <c r="BS72" s="64"/>
      <c r="BT72" s="64"/>
      <c r="BU72" s="64"/>
      <c r="BV72" s="64"/>
      <c r="BW72" s="64"/>
      <c r="BX72" s="64"/>
      <c r="BY72" s="64"/>
      <c r="BZ72" s="6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4"/>
      <c r="BN73" s="64"/>
      <c r="BO73" s="64"/>
      <c r="BP73" s="64"/>
      <c r="BQ73" s="64"/>
      <c r="BR73" s="64"/>
      <c r="BS73" s="64"/>
      <c r="BT73" s="64"/>
      <c r="BU73" s="64"/>
      <c r="BV73" s="64"/>
      <c r="BW73" s="64"/>
      <c r="BX73" s="64"/>
      <c r="BY73" s="64"/>
      <c r="BZ73" s="6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4"/>
      <c r="BN74" s="64"/>
      <c r="BO74" s="64"/>
      <c r="BP74" s="64"/>
      <c r="BQ74" s="64"/>
      <c r="BR74" s="64"/>
      <c r="BS74" s="64"/>
      <c r="BT74" s="64"/>
      <c r="BU74" s="64"/>
      <c r="BV74" s="64"/>
      <c r="BW74" s="64"/>
      <c r="BX74" s="64"/>
      <c r="BY74" s="64"/>
      <c r="BZ74" s="6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4"/>
      <c r="BN75" s="64"/>
      <c r="BO75" s="64"/>
      <c r="BP75" s="64"/>
      <c r="BQ75" s="64"/>
      <c r="BR75" s="64"/>
      <c r="BS75" s="64"/>
      <c r="BT75" s="64"/>
      <c r="BU75" s="64"/>
      <c r="BV75" s="64"/>
      <c r="BW75" s="64"/>
      <c r="BX75" s="64"/>
      <c r="BY75" s="64"/>
      <c r="BZ75" s="6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4"/>
      <c r="BN76" s="64"/>
      <c r="BO76" s="64"/>
      <c r="BP76" s="64"/>
      <c r="BQ76" s="64"/>
      <c r="BR76" s="64"/>
      <c r="BS76" s="64"/>
      <c r="BT76" s="64"/>
      <c r="BU76" s="64"/>
      <c r="BV76" s="64"/>
      <c r="BW76" s="64"/>
      <c r="BX76" s="64"/>
      <c r="BY76" s="64"/>
      <c r="BZ76" s="6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4"/>
      <c r="BN77" s="64"/>
      <c r="BO77" s="64"/>
      <c r="BP77" s="64"/>
      <c r="BQ77" s="64"/>
      <c r="BR77" s="64"/>
      <c r="BS77" s="64"/>
      <c r="BT77" s="64"/>
      <c r="BU77" s="64"/>
      <c r="BV77" s="64"/>
      <c r="BW77" s="64"/>
      <c r="BX77" s="64"/>
      <c r="BY77" s="64"/>
      <c r="BZ77" s="6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4"/>
      <c r="BN78" s="64"/>
      <c r="BO78" s="64"/>
      <c r="BP78" s="64"/>
      <c r="BQ78" s="64"/>
      <c r="BR78" s="64"/>
      <c r="BS78" s="64"/>
      <c r="BT78" s="64"/>
      <c r="BU78" s="64"/>
      <c r="BV78" s="64"/>
      <c r="BW78" s="64"/>
      <c r="BX78" s="64"/>
      <c r="BY78" s="64"/>
      <c r="BZ78" s="6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4"/>
      <c r="BN79" s="64"/>
      <c r="BO79" s="64"/>
      <c r="BP79" s="64"/>
      <c r="BQ79" s="64"/>
      <c r="BR79" s="64"/>
      <c r="BS79" s="64"/>
      <c r="BT79" s="64"/>
      <c r="BU79" s="64"/>
      <c r="BV79" s="64"/>
      <c r="BW79" s="64"/>
      <c r="BX79" s="64"/>
      <c r="BY79" s="64"/>
      <c r="BZ79" s="6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4"/>
      <c r="BN80" s="64"/>
      <c r="BO80" s="64"/>
      <c r="BP80" s="64"/>
      <c r="BQ80" s="64"/>
      <c r="BR80" s="64"/>
      <c r="BS80" s="64"/>
      <c r="BT80" s="64"/>
      <c r="BU80" s="64"/>
      <c r="BV80" s="64"/>
      <c r="BW80" s="64"/>
      <c r="BX80" s="64"/>
      <c r="BY80" s="64"/>
      <c r="BZ80" s="6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4"/>
      <c r="BN81" s="64"/>
      <c r="BO81" s="64"/>
      <c r="BP81" s="64"/>
      <c r="BQ81" s="64"/>
      <c r="BR81" s="64"/>
      <c r="BS81" s="64"/>
      <c r="BT81" s="64"/>
      <c r="BU81" s="64"/>
      <c r="BV81" s="64"/>
      <c r="BW81" s="64"/>
      <c r="BX81" s="64"/>
      <c r="BY81" s="64"/>
      <c r="BZ81" s="6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6"/>
      <c r="BM82" s="67"/>
      <c r="BN82" s="67"/>
      <c r="BO82" s="67"/>
      <c r="BP82" s="67"/>
      <c r="BQ82" s="67"/>
      <c r="BR82" s="67"/>
      <c r="BS82" s="67"/>
      <c r="BT82" s="67"/>
      <c r="BU82" s="67"/>
      <c r="BV82" s="67"/>
      <c r="BW82" s="67"/>
      <c r="BX82" s="67"/>
      <c r="BY82" s="67"/>
      <c r="BZ82" s="68"/>
    </row>
    <row r="83" spans="1:78" x14ac:dyDescent="0.2">
      <c r="C83" s="73" t="s">
        <v>30</v>
      </c>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whJfiyJ+z1NoRIL8adI8YrWZYQE4Xd91NabwBM629CSlXgJDrdq6RKXlsqvAISU6bXu+g5pAq6rNJBSJGBOBA==" saltValue="jCbgWAHWg9yHSlU8935/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54</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2">
      <c r="A4" s="14" t="s">
        <v>55</v>
      </c>
      <c r="B4" s="16"/>
      <c r="C4" s="16"/>
      <c r="D4" s="16"/>
      <c r="E4" s="16"/>
      <c r="F4" s="16"/>
      <c r="G4" s="16"/>
      <c r="H4" s="78"/>
      <c r="I4" s="79"/>
      <c r="J4" s="79"/>
      <c r="K4" s="79"/>
      <c r="L4" s="79"/>
      <c r="M4" s="79"/>
      <c r="N4" s="79"/>
      <c r="O4" s="79"/>
      <c r="P4" s="79"/>
      <c r="Q4" s="79"/>
      <c r="R4" s="79"/>
      <c r="S4" s="79"/>
      <c r="T4" s="79"/>
      <c r="U4" s="79"/>
      <c r="V4" s="79"/>
      <c r="W4" s="79"/>
      <c r="X4" s="80"/>
      <c r="Y4" s="74" t="s">
        <v>56</v>
      </c>
      <c r="Z4" s="74"/>
      <c r="AA4" s="74"/>
      <c r="AB4" s="74"/>
      <c r="AC4" s="74"/>
      <c r="AD4" s="74"/>
      <c r="AE4" s="74"/>
      <c r="AF4" s="74"/>
      <c r="AG4" s="74"/>
      <c r="AH4" s="74"/>
      <c r="AI4" s="74"/>
      <c r="AJ4" s="74" t="s">
        <v>57</v>
      </c>
      <c r="AK4" s="74"/>
      <c r="AL4" s="74"/>
      <c r="AM4" s="74"/>
      <c r="AN4" s="74"/>
      <c r="AO4" s="74"/>
      <c r="AP4" s="74"/>
      <c r="AQ4" s="74"/>
      <c r="AR4" s="74"/>
      <c r="AS4" s="74"/>
      <c r="AT4" s="74"/>
      <c r="AU4" s="74" t="s">
        <v>58</v>
      </c>
      <c r="AV4" s="74"/>
      <c r="AW4" s="74"/>
      <c r="AX4" s="74"/>
      <c r="AY4" s="74"/>
      <c r="AZ4" s="74"/>
      <c r="BA4" s="74"/>
      <c r="BB4" s="74"/>
      <c r="BC4" s="74"/>
      <c r="BD4" s="74"/>
      <c r="BE4" s="74"/>
      <c r="BF4" s="74" t="s">
        <v>59</v>
      </c>
      <c r="BG4" s="74"/>
      <c r="BH4" s="74"/>
      <c r="BI4" s="74"/>
      <c r="BJ4" s="74"/>
      <c r="BK4" s="74"/>
      <c r="BL4" s="74"/>
      <c r="BM4" s="74"/>
      <c r="BN4" s="74"/>
      <c r="BO4" s="74"/>
      <c r="BP4" s="74"/>
      <c r="BQ4" s="74" t="s">
        <v>60</v>
      </c>
      <c r="BR4" s="74"/>
      <c r="BS4" s="74"/>
      <c r="BT4" s="74"/>
      <c r="BU4" s="74"/>
      <c r="BV4" s="74"/>
      <c r="BW4" s="74"/>
      <c r="BX4" s="74"/>
      <c r="BY4" s="74"/>
      <c r="BZ4" s="74"/>
      <c r="CA4" s="74"/>
      <c r="CB4" s="74" t="s">
        <v>61</v>
      </c>
      <c r="CC4" s="74"/>
      <c r="CD4" s="74"/>
      <c r="CE4" s="74"/>
      <c r="CF4" s="74"/>
      <c r="CG4" s="74"/>
      <c r="CH4" s="74"/>
      <c r="CI4" s="74"/>
      <c r="CJ4" s="74"/>
      <c r="CK4" s="74"/>
      <c r="CL4" s="74"/>
      <c r="CM4" s="74" t="s">
        <v>62</v>
      </c>
      <c r="CN4" s="74"/>
      <c r="CO4" s="74"/>
      <c r="CP4" s="74"/>
      <c r="CQ4" s="74"/>
      <c r="CR4" s="74"/>
      <c r="CS4" s="74"/>
      <c r="CT4" s="74"/>
      <c r="CU4" s="74"/>
      <c r="CV4" s="74"/>
      <c r="CW4" s="74"/>
      <c r="CX4" s="74" t="s">
        <v>63</v>
      </c>
      <c r="CY4" s="74"/>
      <c r="CZ4" s="74"/>
      <c r="DA4" s="74"/>
      <c r="DB4" s="74"/>
      <c r="DC4" s="74"/>
      <c r="DD4" s="74"/>
      <c r="DE4" s="74"/>
      <c r="DF4" s="74"/>
      <c r="DG4" s="74"/>
      <c r="DH4" s="74"/>
      <c r="DI4" s="74" t="s">
        <v>64</v>
      </c>
      <c r="DJ4" s="74"/>
      <c r="DK4" s="74"/>
      <c r="DL4" s="74"/>
      <c r="DM4" s="74"/>
      <c r="DN4" s="74"/>
      <c r="DO4" s="74"/>
      <c r="DP4" s="74"/>
      <c r="DQ4" s="74"/>
      <c r="DR4" s="74"/>
      <c r="DS4" s="74"/>
      <c r="DT4" s="74" t="s">
        <v>65</v>
      </c>
      <c r="DU4" s="74"/>
      <c r="DV4" s="74"/>
      <c r="DW4" s="74"/>
      <c r="DX4" s="74"/>
      <c r="DY4" s="74"/>
      <c r="DZ4" s="74"/>
      <c r="EA4" s="74"/>
      <c r="EB4" s="74"/>
      <c r="EC4" s="74"/>
      <c r="ED4" s="74"/>
      <c r="EE4" s="74" t="s">
        <v>66</v>
      </c>
      <c r="EF4" s="74"/>
      <c r="EG4" s="74"/>
      <c r="EH4" s="74"/>
      <c r="EI4" s="74"/>
      <c r="EJ4" s="74"/>
      <c r="EK4" s="74"/>
      <c r="EL4" s="74"/>
      <c r="EM4" s="74"/>
      <c r="EN4" s="74"/>
      <c r="EO4" s="74"/>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152226</v>
      </c>
      <c r="D6" s="19">
        <f t="shared" si="3"/>
        <v>46</v>
      </c>
      <c r="E6" s="19">
        <f t="shared" si="3"/>
        <v>17</v>
      </c>
      <c r="F6" s="19">
        <f t="shared" si="3"/>
        <v>1</v>
      </c>
      <c r="G6" s="19">
        <f t="shared" si="3"/>
        <v>0</v>
      </c>
      <c r="H6" s="19" t="str">
        <f t="shared" si="3"/>
        <v>新潟県　上越市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48.34</v>
      </c>
      <c r="P6" s="20">
        <f t="shared" si="3"/>
        <v>60.42</v>
      </c>
      <c r="Q6" s="20">
        <f t="shared" si="3"/>
        <v>98.08</v>
      </c>
      <c r="R6" s="20">
        <f t="shared" si="3"/>
        <v>4205</v>
      </c>
      <c r="S6" s="20">
        <f t="shared" si="3"/>
        <v>180440</v>
      </c>
      <c r="T6" s="20">
        <f t="shared" si="3"/>
        <v>973.89</v>
      </c>
      <c r="U6" s="20">
        <f t="shared" si="3"/>
        <v>185.28</v>
      </c>
      <c r="V6" s="20">
        <f t="shared" si="3"/>
        <v>108385</v>
      </c>
      <c r="W6" s="20">
        <f t="shared" si="3"/>
        <v>33.99</v>
      </c>
      <c r="X6" s="20">
        <f t="shared" si="3"/>
        <v>3188.73</v>
      </c>
      <c r="Y6" s="21">
        <f>IF(Y7="",NA(),Y7)</f>
        <v>109.02</v>
      </c>
      <c r="Z6" s="21">
        <f t="shared" ref="Z6:AH6" si="4">IF(Z7="",NA(),Z7)</f>
        <v>100</v>
      </c>
      <c r="AA6" s="21">
        <f t="shared" si="4"/>
        <v>101.73</v>
      </c>
      <c r="AB6" s="21">
        <f t="shared" si="4"/>
        <v>103.31</v>
      </c>
      <c r="AC6" s="21">
        <f t="shared" si="4"/>
        <v>104.03</v>
      </c>
      <c r="AD6" s="21">
        <f t="shared" si="4"/>
        <v>109.58</v>
      </c>
      <c r="AE6" s="21">
        <f t="shared" si="4"/>
        <v>109.32</v>
      </c>
      <c r="AF6" s="21">
        <f t="shared" si="4"/>
        <v>108.33</v>
      </c>
      <c r="AG6" s="21">
        <f t="shared" si="4"/>
        <v>107.76</v>
      </c>
      <c r="AH6" s="21">
        <f t="shared" si="4"/>
        <v>107.14</v>
      </c>
      <c r="AI6" s="20" t="str">
        <f>IF(AI7="","",IF(AI7="-","【-】","【"&amp;SUBSTITUTE(TEXT(AI7,"#,##0.00"),"-","△")&amp;"】"))</f>
        <v>【105.36】</v>
      </c>
      <c r="AJ6" s="21">
        <f>IF(AJ7="",NA(),AJ7)</f>
        <v>378.46</v>
      </c>
      <c r="AK6" s="21">
        <f t="shared" ref="AK6:AS6" si="5">IF(AK7="",NA(),AK7)</f>
        <v>15.79</v>
      </c>
      <c r="AL6" s="21">
        <f t="shared" si="5"/>
        <v>11.84</v>
      </c>
      <c r="AM6" s="21">
        <f t="shared" si="5"/>
        <v>5.97</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6.26</v>
      </c>
      <c r="AV6" s="21">
        <f t="shared" ref="AV6:BD6" si="6">IF(AV7="",NA(),AV7)</f>
        <v>4.78</v>
      </c>
      <c r="AW6" s="21">
        <f t="shared" si="6"/>
        <v>7.27</v>
      </c>
      <c r="AX6" s="21">
        <f t="shared" si="6"/>
        <v>8.57</v>
      </c>
      <c r="AY6" s="21">
        <f t="shared" si="6"/>
        <v>6</v>
      </c>
      <c r="AZ6" s="21">
        <f t="shared" si="6"/>
        <v>60.82</v>
      </c>
      <c r="BA6" s="21">
        <f t="shared" si="6"/>
        <v>63.48</v>
      </c>
      <c r="BB6" s="21">
        <f t="shared" si="6"/>
        <v>65.510000000000005</v>
      </c>
      <c r="BC6" s="21">
        <f t="shared" si="6"/>
        <v>72.78</v>
      </c>
      <c r="BD6" s="21">
        <f t="shared" si="6"/>
        <v>74.56</v>
      </c>
      <c r="BE6" s="20" t="str">
        <f>IF(BE7="","",IF(BE7="-","【-】","【"&amp;SUBSTITUTE(TEXT(BE7,"#,##0.00"),"-","△")&amp;"】"))</f>
        <v>【82.75】</v>
      </c>
      <c r="BF6" s="21">
        <f>IF(BF7="",NA(),BF7)</f>
        <v>2794.83</v>
      </c>
      <c r="BG6" s="21">
        <f t="shared" ref="BG6:BO6" si="7">IF(BG7="",NA(),BG7)</f>
        <v>2328.44</v>
      </c>
      <c r="BH6" s="21">
        <f t="shared" si="7"/>
        <v>2484.42</v>
      </c>
      <c r="BI6" s="21">
        <f t="shared" si="7"/>
        <v>2397.1</v>
      </c>
      <c r="BJ6" s="21">
        <f t="shared" si="7"/>
        <v>2322.73</v>
      </c>
      <c r="BK6" s="21">
        <f t="shared" si="7"/>
        <v>920.83</v>
      </c>
      <c r="BL6" s="21">
        <f t="shared" si="7"/>
        <v>874.02</v>
      </c>
      <c r="BM6" s="21">
        <f t="shared" si="7"/>
        <v>827.43</v>
      </c>
      <c r="BN6" s="21">
        <f t="shared" si="7"/>
        <v>790.32</v>
      </c>
      <c r="BO6" s="21">
        <f t="shared" si="7"/>
        <v>747.33</v>
      </c>
      <c r="BP6" s="20" t="str">
        <f>IF(BP7="","",IF(BP7="-","【-】","【"&amp;SUBSTITUTE(TEXT(BP7,"#,##0.00"),"-","△")&amp;"】"))</f>
        <v>【602.56】</v>
      </c>
      <c r="BQ6" s="21">
        <f>IF(BQ7="",NA(),BQ7)</f>
        <v>136.29</v>
      </c>
      <c r="BR6" s="21">
        <f t="shared" ref="BR6:BZ6" si="8">IF(BR7="",NA(),BR7)</f>
        <v>99.06</v>
      </c>
      <c r="BS6" s="21">
        <f t="shared" si="8"/>
        <v>99.11</v>
      </c>
      <c r="BT6" s="21">
        <f t="shared" si="8"/>
        <v>99.57</v>
      </c>
      <c r="BU6" s="21">
        <f t="shared" si="8"/>
        <v>101.37</v>
      </c>
      <c r="BV6" s="21">
        <f t="shared" si="8"/>
        <v>99.82</v>
      </c>
      <c r="BW6" s="21">
        <f t="shared" si="8"/>
        <v>100.32</v>
      </c>
      <c r="BX6" s="21">
        <f t="shared" si="8"/>
        <v>99.71</v>
      </c>
      <c r="BY6" s="21">
        <f t="shared" si="8"/>
        <v>98.7</v>
      </c>
      <c r="BZ6" s="21">
        <f t="shared" si="8"/>
        <v>100.01</v>
      </c>
      <c r="CA6" s="20" t="str">
        <f>IF(CA7="","",IF(CA7="-","【-】","【"&amp;SUBSTITUTE(TEXT(CA7,"#,##0.00"),"-","△")&amp;"】"))</f>
        <v>【97.94】</v>
      </c>
      <c r="CB6" s="21">
        <f>IF(CB7="",NA(),CB7)</f>
        <v>153.19</v>
      </c>
      <c r="CC6" s="21">
        <f t="shared" ref="CC6:CK6" si="9">IF(CC7="",NA(),CC7)</f>
        <v>212.1</v>
      </c>
      <c r="CD6" s="21">
        <f t="shared" si="9"/>
        <v>211.92</v>
      </c>
      <c r="CE6" s="21">
        <f t="shared" si="9"/>
        <v>226.38</v>
      </c>
      <c r="CF6" s="21">
        <f t="shared" si="9"/>
        <v>224.24</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62.36</v>
      </c>
      <c r="CN6" s="21">
        <f t="shared" ref="CN6:CV6" si="10">IF(CN7="",NA(),CN7)</f>
        <v>62.33</v>
      </c>
      <c r="CO6" s="21">
        <f t="shared" si="10"/>
        <v>62.46</v>
      </c>
      <c r="CP6" s="21">
        <f t="shared" si="10"/>
        <v>61.96</v>
      </c>
      <c r="CQ6" s="21">
        <f t="shared" si="10"/>
        <v>62.23</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94.93</v>
      </c>
      <c r="CY6" s="21">
        <f t="shared" ref="CY6:DG6" si="11">IF(CY7="",NA(),CY7)</f>
        <v>95.16</v>
      </c>
      <c r="CZ6" s="21">
        <f t="shared" si="11"/>
        <v>95.48</v>
      </c>
      <c r="DA6" s="21">
        <f t="shared" si="11"/>
        <v>95.42</v>
      </c>
      <c r="DB6" s="21">
        <f t="shared" si="11"/>
        <v>95.55</v>
      </c>
      <c r="DC6" s="21">
        <f t="shared" si="11"/>
        <v>94.41</v>
      </c>
      <c r="DD6" s="21">
        <f t="shared" si="11"/>
        <v>94.43</v>
      </c>
      <c r="DE6" s="21">
        <f t="shared" si="11"/>
        <v>94.58</v>
      </c>
      <c r="DF6" s="21">
        <f t="shared" si="11"/>
        <v>94.69</v>
      </c>
      <c r="DG6" s="21">
        <f t="shared" si="11"/>
        <v>94.81</v>
      </c>
      <c r="DH6" s="20" t="str">
        <f>IF(DH7="","",IF(DH7="-","【-】","【"&amp;SUBSTITUTE(TEXT(DH7,"#,##0.00"),"-","△")&amp;"】"))</f>
        <v>【96.00】</v>
      </c>
      <c r="DI6" s="21">
        <f>IF(DI7="",NA(),DI7)</f>
        <v>3.19</v>
      </c>
      <c r="DJ6" s="21">
        <f t="shared" ref="DJ6:DR6" si="12">IF(DJ7="",NA(),DJ7)</f>
        <v>6.32</v>
      </c>
      <c r="DK6" s="21">
        <f t="shared" si="12"/>
        <v>9.18</v>
      </c>
      <c r="DL6" s="21">
        <f t="shared" si="12"/>
        <v>11.96</v>
      </c>
      <c r="DM6" s="21">
        <f t="shared" si="12"/>
        <v>14.59</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0">
        <f t="shared" si="13"/>
        <v>0</v>
      </c>
      <c r="DW6" s="20">
        <f t="shared" si="13"/>
        <v>0</v>
      </c>
      <c r="DX6" s="20">
        <f t="shared" si="13"/>
        <v>0</v>
      </c>
      <c r="DY6" s="21">
        <f t="shared" si="13"/>
        <v>5.18</v>
      </c>
      <c r="DZ6" s="21">
        <f t="shared" si="13"/>
        <v>6.01</v>
      </c>
      <c r="EA6" s="21">
        <f t="shared" si="13"/>
        <v>6.84</v>
      </c>
      <c r="EB6" s="21">
        <f t="shared" si="13"/>
        <v>7.69</v>
      </c>
      <c r="EC6" s="21">
        <f t="shared" si="13"/>
        <v>8.39</v>
      </c>
      <c r="ED6" s="20" t="str">
        <f>IF(ED7="","",IF(ED7="-","【-】","【"&amp;SUBSTITUTE(TEXT(ED7,"#,##0.00"),"-","△")&amp;"】"))</f>
        <v>【9.46】</v>
      </c>
      <c r="EE6" s="20">
        <f>IF(EE7="",NA(),EE7)</f>
        <v>0</v>
      </c>
      <c r="EF6" s="20">
        <f t="shared" ref="EF6:EN6" si="14">IF(EF7="",NA(),EF7)</f>
        <v>0</v>
      </c>
      <c r="EG6" s="20">
        <f t="shared" si="14"/>
        <v>0</v>
      </c>
      <c r="EH6" s="20">
        <f t="shared" si="14"/>
        <v>0</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152226</v>
      </c>
      <c r="D7" s="23">
        <v>46</v>
      </c>
      <c r="E7" s="23">
        <v>17</v>
      </c>
      <c r="F7" s="23">
        <v>1</v>
      </c>
      <c r="G7" s="23">
        <v>0</v>
      </c>
      <c r="H7" s="23" t="s">
        <v>96</v>
      </c>
      <c r="I7" s="23" t="s">
        <v>97</v>
      </c>
      <c r="J7" s="23" t="s">
        <v>98</v>
      </c>
      <c r="K7" s="23" t="s">
        <v>99</v>
      </c>
      <c r="L7" s="23" t="s">
        <v>100</v>
      </c>
      <c r="M7" s="23" t="s">
        <v>101</v>
      </c>
      <c r="N7" s="24" t="s">
        <v>102</v>
      </c>
      <c r="O7" s="24">
        <v>48.34</v>
      </c>
      <c r="P7" s="24">
        <v>60.42</v>
      </c>
      <c r="Q7" s="24">
        <v>98.08</v>
      </c>
      <c r="R7" s="24">
        <v>4205</v>
      </c>
      <c r="S7" s="24">
        <v>180440</v>
      </c>
      <c r="T7" s="24">
        <v>973.89</v>
      </c>
      <c r="U7" s="24">
        <v>185.28</v>
      </c>
      <c r="V7" s="24">
        <v>108385</v>
      </c>
      <c r="W7" s="24">
        <v>33.99</v>
      </c>
      <c r="X7" s="24">
        <v>3188.73</v>
      </c>
      <c r="Y7" s="24">
        <v>109.02</v>
      </c>
      <c r="Z7" s="24">
        <v>100</v>
      </c>
      <c r="AA7" s="24">
        <v>101.73</v>
      </c>
      <c r="AB7" s="24">
        <v>103.31</v>
      </c>
      <c r="AC7" s="24">
        <v>104.03</v>
      </c>
      <c r="AD7" s="24">
        <v>109.58</v>
      </c>
      <c r="AE7" s="24">
        <v>109.32</v>
      </c>
      <c r="AF7" s="24">
        <v>108.33</v>
      </c>
      <c r="AG7" s="24">
        <v>107.76</v>
      </c>
      <c r="AH7" s="24">
        <v>107.14</v>
      </c>
      <c r="AI7" s="24">
        <v>105.36</v>
      </c>
      <c r="AJ7" s="24">
        <v>378.46</v>
      </c>
      <c r="AK7" s="24">
        <v>15.79</v>
      </c>
      <c r="AL7" s="24">
        <v>11.84</v>
      </c>
      <c r="AM7" s="24">
        <v>5.97</v>
      </c>
      <c r="AN7" s="24">
        <v>0</v>
      </c>
      <c r="AO7" s="24">
        <v>5.97</v>
      </c>
      <c r="AP7" s="24">
        <v>1.54</v>
      </c>
      <c r="AQ7" s="24">
        <v>1.28</v>
      </c>
      <c r="AR7" s="24">
        <v>1.02</v>
      </c>
      <c r="AS7" s="24">
        <v>1.06</v>
      </c>
      <c r="AT7" s="24">
        <v>3.12</v>
      </c>
      <c r="AU7" s="24">
        <v>6.26</v>
      </c>
      <c r="AV7" s="24">
        <v>4.78</v>
      </c>
      <c r="AW7" s="24">
        <v>7.27</v>
      </c>
      <c r="AX7" s="24">
        <v>8.57</v>
      </c>
      <c r="AY7" s="24">
        <v>6</v>
      </c>
      <c r="AZ7" s="24">
        <v>60.82</v>
      </c>
      <c r="BA7" s="24">
        <v>63.48</v>
      </c>
      <c r="BB7" s="24">
        <v>65.510000000000005</v>
      </c>
      <c r="BC7" s="24">
        <v>72.78</v>
      </c>
      <c r="BD7" s="24">
        <v>74.56</v>
      </c>
      <c r="BE7" s="24">
        <v>82.75</v>
      </c>
      <c r="BF7" s="24">
        <v>2794.83</v>
      </c>
      <c r="BG7" s="24">
        <v>2328.44</v>
      </c>
      <c r="BH7" s="24">
        <v>2484.42</v>
      </c>
      <c r="BI7" s="24">
        <v>2397.1</v>
      </c>
      <c r="BJ7" s="24">
        <v>2322.73</v>
      </c>
      <c r="BK7" s="24">
        <v>920.83</v>
      </c>
      <c r="BL7" s="24">
        <v>874.02</v>
      </c>
      <c r="BM7" s="24">
        <v>827.43</v>
      </c>
      <c r="BN7" s="24">
        <v>790.32</v>
      </c>
      <c r="BO7" s="24">
        <v>747.33</v>
      </c>
      <c r="BP7" s="24">
        <v>602.55999999999995</v>
      </c>
      <c r="BQ7" s="24">
        <v>136.29</v>
      </c>
      <c r="BR7" s="24">
        <v>99.06</v>
      </c>
      <c r="BS7" s="24">
        <v>99.11</v>
      </c>
      <c r="BT7" s="24">
        <v>99.57</v>
      </c>
      <c r="BU7" s="24">
        <v>101.37</v>
      </c>
      <c r="BV7" s="24">
        <v>99.82</v>
      </c>
      <c r="BW7" s="24">
        <v>100.32</v>
      </c>
      <c r="BX7" s="24">
        <v>99.71</v>
      </c>
      <c r="BY7" s="24">
        <v>98.7</v>
      </c>
      <c r="BZ7" s="24">
        <v>100.01</v>
      </c>
      <c r="CA7" s="24">
        <v>97.94</v>
      </c>
      <c r="CB7" s="24">
        <v>153.19</v>
      </c>
      <c r="CC7" s="24">
        <v>212.1</v>
      </c>
      <c r="CD7" s="24">
        <v>211.92</v>
      </c>
      <c r="CE7" s="24">
        <v>226.38</v>
      </c>
      <c r="CF7" s="24">
        <v>224.24</v>
      </c>
      <c r="CG7" s="24">
        <v>156.77000000000001</v>
      </c>
      <c r="CH7" s="24">
        <v>157.63999999999999</v>
      </c>
      <c r="CI7" s="24">
        <v>159.59</v>
      </c>
      <c r="CJ7" s="24">
        <v>160.65</v>
      </c>
      <c r="CK7" s="24">
        <v>160.6</v>
      </c>
      <c r="CL7" s="24">
        <v>140.97999999999999</v>
      </c>
      <c r="CM7" s="24">
        <v>62.36</v>
      </c>
      <c r="CN7" s="24">
        <v>62.33</v>
      </c>
      <c r="CO7" s="24">
        <v>62.46</v>
      </c>
      <c r="CP7" s="24">
        <v>61.96</v>
      </c>
      <c r="CQ7" s="24">
        <v>62.23</v>
      </c>
      <c r="CR7" s="24">
        <v>67</v>
      </c>
      <c r="CS7" s="24">
        <v>66.650000000000006</v>
      </c>
      <c r="CT7" s="24">
        <v>64.45</v>
      </c>
      <c r="CU7" s="24">
        <v>65.11</v>
      </c>
      <c r="CV7" s="24">
        <v>65.540000000000006</v>
      </c>
      <c r="CW7" s="24">
        <v>60.13</v>
      </c>
      <c r="CX7" s="24">
        <v>94.93</v>
      </c>
      <c r="CY7" s="24">
        <v>95.16</v>
      </c>
      <c r="CZ7" s="24">
        <v>95.48</v>
      </c>
      <c r="DA7" s="24">
        <v>95.42</v>
      </c>
      <c r="DB7" s="24">
        <v>95.55</v>
      </c>
      <c r="DC7" s="24">
        <v>94.41</v>
      </c>
      <c r="DD7" s="24">
        <v>94.43</v>
      </c>
      <c r="DE7" s="24">
        <v>94.58</v>
      </c>
      <c r="DF7" s="24">
        <v>94.69</v>
      </c>
      <c r="DG7" s="24">
        <v>94.81</v>
      </c>
      <c r="DH7" s="24">
        <v>96</v>
      </c>
      <c r="DI7" s="24">
        <v>3.19</v>
      </c>
      <c r="DJ7" s="24">
        <v>6.32</v>
      </c>
      <c r="DK7" s="24">
        <v>9.18</v>
      </c>
      <c r="DL7" s="24">
        <v>11.96</v>
      </c>
      <c r="DM7" s="24">
        <v>14.59</v>
      </c>
      <c r="DN7" s="24">
        <v>34.15</v>
      </c>
      <c r="DO7" s="24">
        <v>35.53</v>
      </c>
      <c r="DP7" s="24">
        <v>37.51</v>
      </c>
      <c r="DQ7" s="24">
        <v>38.869999999999997</v>
      </c>
      <c r="DR7" s="24">
        <v>40.36</v>
      </c>
      <c r="DS7" s="24">
        <v>42.2</v>
      </c>
      <c r="DT7" s="24">
        <v>0</v>
      </c>
      <c r="DU7" s="24">
        <v>0</v>
      </c>
      <c r="DV7" s="24">
        <v>0</v>
      </c>
      <c r="DW7" s="24">
        <v>0</v>
      </c>
      <c r="DX7" s="24">
        <v>0</v>
      </c>
      <c r="DY7" s="24">
        <v>5.18</v>
      </c>
      <c r="DZ7" s="24">
        <v>6.01</v>
      </c>
      <c r="EA7" s="24">
        <v>6.84</v>
      </c>
      <c r="EB7" s="24">
        <v>7.69</v>
      </c>
      <c r="EC7" s="24">
        <v>8.39</v>
      </c>
      <c r="ED7" s="24">
        <v>9.4600000000000009</v>
      </c>
      <c r="EE7" s="24">
        <v>0</v>
      </c>
      <c r="EF7" s="24">
        <v>0</v>
      </c>
      <c r="EG7" s="24">
        <v>0</v>
      </c>
      <c r="EH7" s="24">
        <v>0</v>
      </c>
      <c r="EI7" s="24">
        <v>0</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2026-02-26T01:17:47Z</cp:lastPrinted>
  <dcterms:modified xsi:type="dcterms:W3CDTF">2026-02-26T07:44:45Z</dcterms:modified>
</cp:coreProperties>
</file>