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n240041\Downloads\"/>
    </mc:Choice>
  </mc:AlternateContent>
  <xr:revisionPtr revIDLastSave="0" documentId="13_ncr:1_{8B18593C-838A-46D1-A90D-294E1DDB4990}" xr6:coauthVersionLast="47" xr6:coauthVersionMax="47" xr10:uidLastSave="{00000000-0000-0000-0000-000000000000}"/>
  <workbookProtection workbookAlgorithmName="SHA-512" workbookHashValue="4OmInW65qU32g8J+0NlW0IDxR0KZUU1agp+mShIw73lCFMi/fZ3Ixj2gviL6lUVwPzbY/wnNcngUPWt/XvPe4g==" workbookSaltValue="GXM4mGrSWhcroAQ0SZ1eIA==" workbookSpinCount="100000" lockStructure="1"/>
  <bookViews>
    <workbookView xWindow="28680" yWindow="309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K85" i="4"/>
  <c r="I85" i="4"/>
  <c r="G85" i="4"/>
  <c r="F85" i="4"/>
  <c r="E85" i="4"/>
  <c r="AT10" i="4"/>
  <c r="I10" i="4"/>
  <c r="AL8" i="4"/>
  <c r="P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<sst xmlns="http://schemas.openxmlformats.org/spreadsheetml/2006/main" count="231" uniqueCount="115">
  <si>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</si>
  <si>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</si>
  <si>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</si>
  <si>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</si>
  <si>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</si>
  <si>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</si>
  <si>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</si>
  <si>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</si>
  <si>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</si>
  <si>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</si>
  <si>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</si>
  <si>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</si>
  <si>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</si>
  <si>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</si>
  <si>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</si>
  <si>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</si>
  <si>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</si>
  <si>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</si>
  <si>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</si>
  <si>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</si>
  <si>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</si>
  <si>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</si>
  <si>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</si>
  <si>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</si>
  <si>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</si>
  <si>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</si>
  <si>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</si>
  <si>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</si>
  <si>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</si>
  <si>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</si>
  <si>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</si>
  <si>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</si>
  <si>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</si>
  <si>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</si>
  <si>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</si>
  <si>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</si>
  <si>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</si>
  <si>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</si>
  <si>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</si>
  <si>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</si>
  <si>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</si>
  <si>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</si>
  <si>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</si>
  <si>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</si>
  <si>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</si>
  <si>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</si>
  <si>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</si>
  <si>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</si>
  <si>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</si>
  <si>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</si>
  <si>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</si>
  <si>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</si>
  <si>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</si>
  <si>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</si>
  <si>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</si>
  <si>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</si>
  <si>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</si>
  <si>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</si>
  <si>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</si>
  <si>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</si>
  <si>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</si>
  <si>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</si>
  <si>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</si>
  <si>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</si>
  <si>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</si>
  <si>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</si>
  <si>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</si>
  <si>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</si>
  <si>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</si>
  <si>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</si>
  <si>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</si>
  <si>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</si>
  <si>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</si>
  <si>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</si>
  <si>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</si>
  <si>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</si>
  <si>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</si>
  <si>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</si>
  <si>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</si>
  <si>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</si>
  <si>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</si>
  <si>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</si>
  <si>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</si>
  <si>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</si>
  <si>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</si>
  <si>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</si>
  <si>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</si>
  <si>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</si>
  <si>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</si>
  <si>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</si>
  <si>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</si>
  <si>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</si>
  <si>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</si>
  <si>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</si>
  <si>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</si>
  <si>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</si>
  <si>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上越市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</si>
  <si>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</si>
  <si>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</si>
  <si>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</si>
  <si>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</si>
  <si>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</si>
  <si>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</si>
  <si>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</si>
  <si>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</si>
  <si>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</si>
  <si>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</si>
  <si>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</si>
  <si>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</si>
  <si>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</si>
  <si>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</si>
  <si>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</si>
  <si>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 供用開始からの経過年数が比較的短い当市では管渠の更新時期を未だ迎えておらず、現在は管渠調査及び処理場設備の更新を計画的に行っています。
　今後は、ストックマネジメント計画に基づき国の補助事業を活用しながら計画的な施設の更新を行います。</t>
    <phoneticPr fontId="4"/>
  </si>
  <si>
    <t xml:space="preserve">　当市では、令和2年度より公営企業会計に移行（法適化）しています。
　当市の公共下水道事業と比較して、特定環境保全公共下水道事業は、人口減少による有収水量の減少や施設利用率の低下が顕著に進むことが想定されるため、更なる効率的な運営が必要となります。
　さらに、老朽化に伴う更新需要の増大や近年の物価高騰等により、営業費用が増加傾向にあります。
　引き続き、下水道施設の適切な運転管理を行うとともに、民間活力の活用を視野に入れた効率的な処理場等の管理方法の検討を行います。　
 また、令和4年度に改定した「上越市下水道事業経営戦略」に基づき、持続可能な下水道事業の経営に向けて、経営健全化の取組を進めます。
　公営企業として経営していく中で、高度な知識・技能を必要としますが、人材確保の困難により、十二分な引継ぎがされていない現状があります。
</t>
    <rPh sb="35" eb="37">
      <t>トウシ</t>
    </rPh>
    <rPh sb="38" eb="40">
      <t>コウキョウ</t>
    </rPh>
    <rPh sb="40" eb="43">
      <t>ゲスイドウ</t>
    </rPh>
    <rPh sb="43" eb="45">
      <t>ジギョウ</t>
    </rPh>
    <rPh sb="46" eb="48">
      <t>ヒカク</t>
    </rPh>
    <phoneticPr fontId="4"/>
  </si>
  <si>
    <t>【経常収支比率】
　経常収益が経常支出を上回ったため、当該比率は100％を超えておりますが、引き続き、基準外繰入金の抑制に努めます。
【流動比率】
　流動負債が流動資産を大きく上回っているため、維持管理費の抑制に取り組み、流動資産（現金及び預金）の確保に努めます。
【企業債残高対事業規模比率】
　企業債残高が減少したものの、一般会計負担額が大きく減少したことにより、比率は増加しております。
【経費回収率】
　使用料収入が増加し、有収水量もわずかに増加したものの、汚水処理費が増加したことにより経費回収率はほぼ横ばいの状態になっています。
【汚水処理原価】
　有収水量の増加と比較して、汚水処理費が大きく増加したものです。
【施設利用率】
　平均処理水量が減少したものの、処理能力は変化していないため、当該数値はほぼ横ばいの状態となっています。
【水洗化率】
　接続人口が減少したものの、処理区域内人口も同程度減少したため、ほぼ横ばいの状態となっています。</t>
    <rPh sb="149" eb="151">
      <t>キギョウ</t>
    </rPh>
    <rPh sb="151" eb="152">
      <t>サイ</t>
    </rPh>
    <rPh sb="152" eb="154">
      <t>ザンダカ</t>
    </rPh>
    <rPh sb="155" eb="157">
      <t>ゲンショウ</t>
    </rPh>
    <rPh sb="163" eb="165">
      <t>イッパン</t>
    </rPh>
    <rPh sb="165" eb="167">
      <t>カイケイ</t>
    </rPh>
    <rPh sb="167" eb="169">
      <t>フタン</t>
    </rPh>
    <rPh sb="169" eb="170">
      <t>ガク</t>
    </rPh>
    <rPh sb="171" eb="172">
      <t>オオ</t>
    </rPh>
    <rPh sb="174" eb="176">
      <t>ゲンショウ</t>
    </rPh>
    <rPh sb="184" eb="186">
      <t>ヒリツ</t>
    </rPh>
    <rPh sb="187" eb="189">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</si>
</sst>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8" xfId="0" applyFont="1" applyBorder="1" applyAlignment="1">
      <alignment horizontal="left" vertical="center"/>
    </xf>
    <xf numFmtId="0" fontId="12" fillId="0" borderId="1" xfId="0" applyFont="1" applyBorder="1" applyAlignment="1">
      <alignment horizontal="left" vertical="center"/>
    </xf>
    <xf numFmtId="0" fontId="12" fillId="0" borderId="9"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A01-4085-AB3E-4DF306C9061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8A01-4085-AB3E-4DF306C9061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40.22</c:v>
                </c:pt>
                <c:pt idx="1">
                  <c:v>35.090000000000003</c:v>
                </c:pt>
                <c:pt idx="2">
                  <c:v>36.67</c:v>
                </c:pt>
                <c:pt idx="3">
                  <c:v>36.36</c:v>
                </c:pt>
                <c:pt idx="4">
                  <c:v>35.630000000000003</c:v>
                </c:pt>
              </c:numCache>
            </c:numRef>
          </c:val>
          <c:extLst>
            <c:ext xmlns:c16="http://schemas.microsoft.com/office/drawing/2014/chart" uri="{C3380CC4-5D6E-409C-BE32-E72D297353CC}">
              <c16:uniqueId val="{00000000-2179-41DA-A292-EDDB25F7B4A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2179-41DA-A292-EDDB25F7B4A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97.28</c:v>
                </c:pt>
                <c:pt idx="1">
                  <c:v>96.94</c:v>
                </c:pt>
                <c:pt idx="2">
                  <c:v>97</c:v>
                </c:pt>
                <c:pt idx="3">
                  <c:v>97.1</c:v>
                </c:pt>
                <c:pt idx="4">
                  <c:v>97.42</c:v>
                </c:pt>
              </c:numCache>
            </c:numRef>
          </c:val>
          <c:extLst>
            <c:ext xmlns:c16="http://schemas.microsoft.com/office/drawing/2014/chart" uri="{C3380CC4-5D6E-409C-BE32-E72D297353CC}">
              <c16:uniqueId val="{00000000-6A5B-4263-9948-1B383C87F17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6A5B-4263-9948-1B383C87F17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100.03</c:v>
                </c:pt>
                <c:pt idx="1">
                  <c:v>100.85</c:v>
                </c:pt>
                <c:pt idx="2">
                  <c:v>100.05</c:v>
                </c:pt>
                <c:pt idx="3">
                  <c:v>100.01</c:v>
                </c:pt>
                <c:pt idx="4">
                  <c:v>100.15</c:v>
                </c:pt>
              </c:numCache>
            </c:numRef>
          </c:val>
          <c:extLst>
            <c:ext xmlns:c16="http://schemas.microsoft.com/office/drawing/2014/chart" uri="{C3380CC4-5D6E-409C-BE32-E72D297353CC}">
              <c16:uniqueId val="{00000000-74A7-49C1-8BD3-ACCC30F9FBB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74A7-49C1-8BD3-ACCC30F9FBB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4.16</c:v>
                </c:pt>
                <c:pt idx="1">
                  <c:v>8.2200000000000006</c:v>
                </c:pt>
                <c:pt idx="2">
                  <c:v>11.68</c:v>
                </c:pt>
                <c:pt idx="3">
                  <c:v>14.85</c:v>
                </c:pt>
                <c:pt idx="4">
                  <c:v>17.829999999999998</c:v>
                </c:pt>
              </c:numCache>
            </c:numRef>
          </c:val>
          <c:extLst>
            <c:ext xmlns:c16="http://schemas.microsoft.com/office/drawing/2014/chart" uri="{C3380CC4-5D6E-409C-BE32-E72D297353CC}">
              <c16:uniqueId val="{00000000-7D3E-4B7B-9C6F-AF7BDB7E2B4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7D3E-4B7B-9C6F-AF7BDB7E2B4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5D5-4AF6-A80A-5F26E575BB1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65D5-4AF6-A80A-5F26E575BB1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03C-4EDC-8649-CAFA697DD25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103C-4EDC-8649-CAFA697DD25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39.49</c:v>
                </c:pt>
                <c:pt idx="1">
                  <c:v>7.86</c:v>
                </c:pt>
                <c:pt idx="2">
                  <c:v>6.95</c:v>
                </c:pt>
                <c:pt idx="3">
                  <c:v>13.52</c:v>
                </c:pt>
                <c:pt idx="4">
                  <c:v>5.96</c:v>
                </c:pt>
              </c:numCache>
            </c:numRef>
          </c:val>
          <c:extLst>
            <c:ext xmlns:c16="http://schemas.microsoft.com/office/drawing/2014/chart" uri="{C3380CC4-5D6E-409C-BE32-E72D297353CC}">
              <c16:uniqueId val="{00000000-4811-472B-A5B0-DE6CAE79BA4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4811-472B-A5B0-DE6CAE79BA4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440.99</c:v>
                </c:pt>
                <c:pt idx="1">
                  <c:v>442.81</c:v>
                </c:pt>
                <c:pt idx="2">
                  <c:v>309.95</c:v>
                </c:pt>
                <c:pt idx="3">
                  <c:v>677.18</c:v>
                </c:pt>
                <c:pt idx="4">
                  <c:v>909.44</c:v>
                </c:pt>
              </c:numCache>
            </c:numRef>
          </c:val>
          <c:extLst>
            <c:ext xmlns:c16="http://schemas.microsoft.com/office/drawing/2014/chart" uri="{C3380CC4-5D6E-409C-BE32-E72D297353CC}">
              <c16:uniqueId val="{00000000-EE08-4676-9CEC-921EF4D8013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EE08-4676-9CEC-921EF4D8013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99.99</c:v>
                </c:pt>
                <c:pt idx="1">
                  <c:v>100</c:v>
                </c:pt>
                <c:pt idx="2">
                  <c:v>99.99</c:v>
                </c:pt>
                <c:pt idx="3">
                  <c:v>100</c:v>
                </c:pt>
                <c:pt idx="4">
                  <c:v>100.53</c:v>
                </c:pt>
              </c:numCache>
            </c:numRef>
          </c:val>
          <c:extLst>
            <c:ext xmlns:c16="http://schemas.microsoft.com/office/drawing/2014/chart" uri="{C3380CC4-5D6E-409C-BE32-E72D297353CC}">
              <c16:uniqueId val="{00000000-CD91-4B06-B92F-72B7349D33D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CD91-4B06-B92F-72B7349D33D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204.55</c:v>
                </c:pt>
                <c:pt idx="1">
                  <c:v>206.61</c:v>
                </c:pt>
                <c:pt idx="2">
                  <c:v>206.83</c:v>
                </c:pt>
                <c:pt idx="3">
                  <c:v>221.63</c:v>
                </c:pt>
                <c:pt idx="4">
                  <c:v>222.47</c:v>
                </c:pt>
              </c:numCache>
            </c:numRef>
          </c:val>
          <c:extLst>
            <c:ext xmlns:c16="http://schemas.microsoft.com/office/drawing/2014/chart" uri="{C3380CC4-5D6E-409C-BE32-E72D297353CC}">
              <c16:uniqueId val="{00000000-407D-4652-86D7-8CC1E31F27B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407D-4652-86D7-8CC1E31F27B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U5" zoomScaleNormal="100" workbookViewId="0">
      <selection activeCell="BL16" sqref="BL16:BZ44"/>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0" t="str">
        <f>データ!H6</f>
        <v>新潟県　上越市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71" t="s">
        <v>9</v>
      </c>
      <c r="BM7" s="72"/>
      <c r="BN7" s="72"/>
      <c r="BO7" s="72"/>
      <c r="BP7" s="72"/>
      <c r="BQ7" s="72"/>
      <c r="BR7" s="72"/>
      <c r="BS7" s="72"/>
      <c r="BT7" s="72"/>
      <c r="BU7" s="72"/>
      <c r="BV7" s="72"/>
      <c r="BW7" s="72"/>
      <c r="BX7" s="72"/>
      <c r="BY7" s="73"/>
    </row>
    <row r="8" spans="1:78" ht="18.75" customHeight="1" x14ac:dyDescent="0.2">
      <c r="A8" s="2"/>
      <c r="B8" s="67" t="str">
        <f>データ!I6</f>
        <v>法適用</v>
      </c>
      <c r="C8" s="67"/>
      <c r="D8" s="67"/>
      <c r="E8" s="67"/>
      <c r="F8" s="67"/>
      <c r="G8" s="67"/>
      <c r="H8" s="67"/>
      <c r="I8" s="67" t="str">
        <f>データ!J6</f>
        <v>下水道事業</v>
      </c>
      <c r="J8" s="67"/>
      <c r="K8" s="67"/>
      <c r="L8" s="67"/>
      <c r="M8" s="67"/>
      <c r="N8" s="67"/>
      <c r="O8" s="67"/>
      <c r="P8" s="67" t="str">
        <f>データ!K6</f>
        <v>特定環境保全公共下水道</v>
      </c>
      <c r="Q8" s="67"/>
      <c r="R8" s="67"/>
      <c r="S8" s="67"/>
      <c r="T8" s="67"/>
      <c r="U8" s="67"/>
      <c r="V8" s="67"/>
      <c r="W8" s="67" t="str">
        <f>データ!L6</f>
        <v>D2</v>
      </c>
      <c r="X8" s="67"/>
      <c r="Y8" s="67"/>
      <c r="Z8" s="67"/>
      <c r="AA8" s="67"/>
      <c r="AB8" s="67"/>
      <c r="AC8" s="67"/>
      <c r="AD8" s="68" t="str">
        <f>データ!$M$6</f>
        <v>非設置</v>
      </c>
      <c r="AE8" s="68"/>
      <c r="AF8" s="68"/>
      <c r="AG8" s="68"/>
      <c r="AH8" s="68"/>
      <c r="AI8" s="68"/>
      <c r="AJ8" s="68"/>
      <c r="AK8" s="3"/>
      <c r="AL8" s="44">
        <f>データ!S6</f>
        <v>180440</v>
      </c>
      <c r="AM8" s="44"/>
      <c r="AN8" s="44"/>
      <c r="AO8" s="44"/>
      <c r="AP8" s="44"/>
      <c r="AQ8" s="44"/>
      <c r="AR8" s="44"/>
      <c r="AS8" s="44"/>
      <c r="AT8" s="45">
        <f>データ!T6</f>
        <v>973.89</v>
      </c>
      <c r="AU8" s="45"/>
      <c r="AV8" s="45"/>
      <c r="AW8" s="45"/>
      <c r="AX8" s="45"/>
      <c r="AY8" s="45"/>
      <c r="AZ8" s="45"/>
      <c r="BA8" s="45"/>
      <c r="BB8" s="45">
        <f>データ!U6</f>
        <v>185.28</v>
      </c>
      <c r="BC8" s="45"/>
      <c r="BD8" s="45"/>
      <c r="BE8" s="45"/>
      <c r="BF8" s="45"/>
      <c r="BG8" s="45"/>
      <c r="BH8" s="45"/>
      <c r="BI8" s="45"/>
      <c r="BJ8" s="3"/>
      <c r="BK8" s="3"/>
      <c r="BL8" s="63" t="s">
        <v>10</v>
      </c>
      <c r="BM8" s="64"/>
      <c r="BN8" s="65" t="s">
        <v>11</v>
      </c>
      <c r="BO8" s="65"/>
      <c r="BP8" s="65"/>
      <c r="BQ8" s="65"/>
      <c r="BR8" s="65"/>
      <c r="BS8" s="65"/>
      <c r="BT8" s="65"/>
      <c r="BU8" s="65"/>
      <c r="BV8" s="65"/>
      <c r="BW8" s="65"/>
      <c r="BX8" s="65"/>
      <c r="BY8" s="66"/>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6" t="s">
        <v>21</v>
      </c>
      <c r="BO9" s="56"/>
      <c r="BP9" s="56"/>
      <c r="BQ9" s="56"/>
      <c r="BR9" s="56"/>
      <c r="BS9" s="56"/>
      <c r="BT9" s="56"/>
      <c r="BU9" s="56"/>
      <c r="BV9" s="56"/>
      <c r="BW9" s="56"/>
      <c r="BX9" s="56"/>
      <c r="BY9" s="57"/>
    </row>
    <row r="10" spans="1:78" ht="18.75" customHeight="1" x14ac:dyDescent="0.2">
      <c r="A10" s="2"/>
      <c r="B10" s="45" t="str">
        <f>データ!N6</f>
        <v>-</v>
      </c>
      <c r="C10" s="45"/>
      <c r="D10" s="45"/>
      <c r="E10" s="45"/>
      <c r="F10" s="45"/>
      <c r="G10" s="45"/>
      <c r="H10" s="45"/>
      <c r="I10" s="45">
        <f>データ!O6</f>
        <v>71.8</v>
      </c>
      <c r="J10" s="45"/>
      <c r="K10" s="45"/>
      <c r="L10" s="45"/>
      <c r="M10" s="45"/>
      <c r="N10" s="45"/>
      <c r="O10" s="45"/>
      <c r="P10" s="45">
        <f>データ!P6</f>
        <v>6.93</v>
      </c>
      <c r="Q10" s="45"/>
      <c r="R10" s="45"/>
      <c r="S10" s="45"/>
      <c r="T10" s="45"/>
      <c r="U10" s="45"/>
      <c r="V10" s="45"/>
      <c r="W10" s="45">
        <f>データ!Q6</f>
        <v>97.02</v>
      </c>
      <c r="X10" s="45"/>
      <c r="Y10" s="45"/>
      <c r="Z10" s="45"/>
      <c r="AA10" s="45"/>
      <c r="AB10" s="45"/>
      <c r="AC10" s="45"/>
      <c r="AD10" s="44">
        <f>データ!R6</f>
        <v>4205</v>
      </c>
      <c r="AE10" s="44"/>
      <c r="AF10" s="44"/>
      <c r="AG10" s="44"/>
      <c r="AH10" s="44"/>
      <c r="AI10" s="44"/>
      <c r="AJ10" s="44"/>
      <c r="AK10" s="2"/>
      <c r="AL10" s="44">
        <f>データ!V6</f>
        <v>12429</v>
      </c>
      <c r="AM10" s="44"/>
      <c r="AN10" s="44"/>
      <c r="AO10" s="44"/>
      <c r="AP10" s="44"/>
      <c r="AQ10" s="44"/>
      <c r="AR10" s="44"/>
      <c r="AS10" s="44"/>
      <c r="AT10" s="45">
        <f>データ!W6</f>
        <v>6.37</v>
      </c>
      <c r="AU10" s="45"/>
      <c r="AV10" s="45"/>
      <c r="AW10" s="45"/>
      <c r="AX10" s="45"/>
      <c r="AY10" s="45"/>
      <c r="AZ10" s="45"/>
      <c r="BA10" s="45"/>
      <c r="BB10" s="45">
        <f>データ!X6</f>
        <v>1951.18</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2">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53"/>
      <c r="BM15" s="54"/>
      <c r="BN15" s="54"/>
      <c r="BO15" s="54"/>
      <c r="BP15" s="54"/>
      <c r="BQ15" s="54"/>
      <c r="BR15" s="54"/>
      <c r="BS15" s="54"/>
      <c r="BT15" s="54"/>
      <c r="BU15" s="54"/>
      <c r="BV15" s="54"/>
      <c r="BW15" s="54"/>
      <c r="BX15" s="54"/>
      <c r="BY15" s="54"/>
      <c r="BZ15" s="5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2" t="s">
        <v>114</v>
      </c>
      <c r="BM16" s="83"/>
      <c r="BN16" s="83"/>
      <c r="BO16" s="83"/>
      <c r="BP16" s="83"/>
      <c r="BQ16" s="83"/>
      <c r="BR16" s="83"/>
      <c r="BS16" s="83"/>
      <c r="BT16" s="83"/>
      <c r="BU16" s="83"/>
      <c r="BV16" s="83"/>
      <c r="BW16" s="83"/>
      <c r="BX16" s="83"/>
      <c r="BY16" s="83"/>
      <c r="BZ16" s="84"/>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2"/>
      <c r="BM17" s="83"/>
      <c r="BN17" s="83"/>
      <c r="BO17" s="83"/>
      <c r="BP17" s="83"/>
      <c r="BQ17" s="83"/>
      <c r="BR17" s="83"/>
      <c r="BS17" s="83"/>
      <c r="BT17" s="83"/>
      <c r="BU17" s="83"/>
      <c r="BV17" s="83"/>
      <c r="BW17" s="83"/>
      <c r="BX17" s="83"/>
      <c r="BY17" s="83"/>
      <c r="BZ17" s="84"/>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2"/>
      <c r="BM18" s="83"/>
      <c r="BN18" s="83"/>
      <c r="BO18" s="83"/>
      <c r="BP18" s="83"/>
      <c r="BQ18" s="83"/>
      <c r="BR18" s="83"/>
      <c r="BS18" s="83"/>
      <c r="BT18" s="83"/>
      <c r="BU18" s="83"/>
      <c r="BV18" s="83"/>
      <c r="BW18" s="83"/>
      <c r="BX18" s="83"/>
      <c r="BY18" s="83"/>
      <c r="BZ18" s="84"/>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2"/>
      <c r="BM19" s="83"/>
      <c r="BN19" s="83"/>
      <c r="BO19" s="83"/>
      <c r="BP19" s="83"/>
      <c r="BQ19" s="83"/>
      <c r="BR19" s="83"/>
      <c r="BS19" s="83"/>
      <c r="BT19" s="83"/>
      <c r="BU19" s="83"/>
      <c r="BV19" s="83"/>
      <c r="BW19" s="83"/>
      <c r="BX19" s="83"/>
      <c r="BY19" s="83"/>
      <c r="BZ19" s="84"/>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2"/>
      <c r="BM20" s="83"/>
      <c r="BN20" s="83"/>
      <c r="BO20" s="83"/>
      <c r="BP20" s="83"/>
      <c r="BQ20" s="83"/>
      <c r="BR20" s="83"/>
      <c r="BS20" s="83"/>
      <c r="BT20" s="83"/>
      <c r="BU20" s="83"/>
      <c r="BV20" s="83"/>
      <c r="BW20" s="83"/>
      <c r="BX20" s="83"/>
      <c r="BY20" s="83"/>
      <c r="BZ20" s="84"/>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2"/>
      <c r="BM21" s="83"/>
      <c r="BN21" s="83"/>
      <c r="BO21" s="83"/>
      <c r="BP21" s="83"/>
      <c r="BQ21" s="83"/>
      <c r="BR21" s="83"/>
      <c r="BS21" s="83"/>
      <c r="BT21" s="83"/>
      <c r="BU21" s="83"/>
      <c r="BV21" s="83"/>
      <c r="BW21" s="83"/>
      <c r="BX21" s="83"/>
      <c r="BY21" s="83"/>
      <c r="BZ21" s="84"/>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2"/>
      <c r="BM22" s="83"/>
      <c r="BN22" s="83"/>
      <c r="BO22" s="83"/>
      <c r="BP22" s="83"/>
      <c r="BQ22" s="83"/>
      <c r="BR22" s="83"/>
      <c r="BS22" s="83"/>
      <c r="BT22" s="83"/>
      <c r="BU22" s="83"/>
      <c r="BV22" s="83"/>
      <c r="BW22" s="83"/>
      <c r="BX22" s="83"/>
      <c r="BY22" s="83"/>
      <c r="BZ22" s="84"/>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2"/>
      <c r="BM23" s="83"/>
      <c r="BN23" s="83"/>
      <c r="BO23" s="83"/>
      <c r="BP23" s="83"/>
      <c r="BQ23" s="83"/>
      <c r="BR23" s="83"/>
      <c r="BS23" s="83"/>
      <c r="BT23" s="83"/>
      <c r="BU23" s="83"/>
      <c r="BV23" s="83"/>
      <c r="BW23" s="83"/>
      <c r="BX23" s="83"/>
      <c r="BY23" s="83"/>
      <c r="BZ23" s="84"/>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2"/>
      <c r="BM24" s="83"/>
      <c r="BN24" s="83"/>
      <c r="BO24" s="83"/>
      <c r="BP24" s="83"/>
      <c r="BQ24" s="83"/>
      <c r="BR24" s="83"/>
      <c r="BS24" s="83"/>
      <c r="BT24" s="83"/>
      <c r="BU24" s="83"/>
      <c r="BV24" s="83"/>
      <c r="BW24" s="83"/>
      <c r="BX24" s="83"/>
      <c r="BY24" s="83"/>
      <c r="BZ24" s="84"/>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2"/>
      <c r="BM25" s="83"/>
      <c r="BN25" s="83"/>
      <c r="BO25" s="83"/>
      <c r="BP25" s="83"/>
      <c r="BQ25" s="83"/>
      <c r="BR25" s="83"/>
      <c r="BS25" s="83"/>
      <c r="BT25" s="83"/>
      <c r="BU25" s="83"/>
      <c r="BV25" s="83"/>
      <c r="BW25" s="83"/>
      <c r="BX25" s="83"/>
      <c r="BY25" s="83"/>
      <c r="BZ25" s="84"/>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2"/>
      <c r="BM26" s="83"/>
      <c r="BN26" s="83"/>
      <c r="BO26" s="83"/>
      <c r="BP26" s="83"/>
      <c r="BQ26" s="83"/>
      <c r="BR26" s="83"/>
      <c r="BS26" s="83"/>
      <c r="BT26" s="83"/>
      <c r="BU26" s="83"/>
      <c r="BV26" s="83"/>
      <c r="BW26" s="83"/>
      <c r="BX26" s="83"/>
      <c r="BY26" s="83"/>
      <c r="BZ26" s="84"/>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2"/>
      <c r="BM27" s="83"/>
      <c r="BN27" s="83"/>
      <c r="BO27" s="83"/>
      <c r="BP27" s="83"/>
      <c r="BQ27" s="83"/>
      <c r="BR27" s="83"/>
      <c r="BS27" s="83"/>
      <c r="BT27" s="83"/>
      <c r="BU27" s="83"/>
      <c r="BV27" s="83"/>
      <c r="BW27" s="83"/>
      <c r="BX27" s="83"/>
      <c r="BY27" s="83"/>
      <c r="BZ27" s="84"/>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2"/>
      <c r="BM28" s="83"/>
      <c r="BN28" s="83"/>
      <c r="BO28" s="83"/>
      <c r="BP28" s="83"/>
      <c r="BQ28" s="83"/>
      <c r="BR28" s="83"/>
      <c r="BS28" s="83"/>
      <c r="BT28" s="83"/>
      <c r="BU28" s="83"/>
      <c r="BV28" s="83"/>
      <c r="BW28" s="83"/>
      <c r="BX28" s="83"/>
      <c r="BY28" s="83"/>
      <c r="BZ28" s="84"/>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2"/>
      <c r="BM29" s="83"/>
      <c r="BN29" s="83"/>
      <c r="BO29" s="83"/>
      <c r="BP29" s="83"/>
      <c r="BQ29" s="83"/>
      <c r="BR29" s="83"/>
      <c r="BS29" s="83"/>
      <c r="BT29" s="83"/>
      <c r="BU29" s="83"/>
      <c r="BV29" s="83"/>
      <c r="BW29" s="83"/>
      <c r="BX29" s="83"/>
      <c r="BY29" s="83"/>
      <c r="BZ29" s="84"/>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2"/>
      <c r="BM30" s="83"/>
      <c r="BN30" s="83"/>
      <c r="BO30" s="83"/>
      <c r="BP30" s="83"/>
      <c r="BQ30" s="83"/>
      <c r="BR30" s="83"/>
      <c r="BS30" s="83"/>
      <c r="BT30" s="83"/>
      <c r="BU30" s="83"/>
      <c r="BV30" s="83"/>
      <c r="BW30" s="83"/>
      <c r="BX30" s="83"/>
      <c r="BY30" s="83"/>
      <c r="BZ30" s="84"/>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2"/>
      <c r="BM31" s="83"/>
      <c r="BN31" s="83"/>
      <c r="BO31" s="83"/>
      <c r="BP31" s="83"/>
      <c r="BQ31" s="83"/>
      <c r="BR31" s="83"/>
      <c r="BS31" s="83"/>
      <c r="BT31" s="83"/>
      <c r="BU31" s="83"/>
      <c r="BV31" s="83"/>
      <c r="BW31" s="83"/>
      <c r="BX31" s="83"/>
      <c r="BY31" s="83"/>
      <c r="BZ31" s="84"/>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2"/>
      <c r="BM32" s="83"/>
      <c r="BN32" s="83"/>
      <c r="BO32" s="83"/>
      <c r="BP32" s="83"/>
      <c r="BQ32" s="83"/>
      <c r="BR32" s="83"/>
      <c r="BS32" s="83"/>
      <c r="BT32" s="83"/>
      <c r="BU32" s="83"/>
      <c r="BV32" s="83"/>
      <c r="BW32" s="83"/>
      <c r="BX32" s="83"/>
      <c r="BY32" s="83"/>
      <c r="BZ32" s="84"/>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2"/>
      <c r="BM33" s="83"/>
      <c r="BN33" s="83"/>
      <c r="BO33" s="83"/>
      <c r="BP33" s="83"/>
      <c r="BQ33" s="83"/>
      <c r="BR33" s="83"/>
      <c r="BS33" s="83"/>
      <c r="BT33" s="83"/>
      <c r="BU33" s="83"/>
      <c r="BV33" s="83"/>
      <c r="BW33" s="83"/>
      <c r="BX33" s="83"/>
      <c r="BY33" s="83"/>
      <c r="BZ33" s="84"/>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2"/>
      <c r="BM34" s="83"/>
      <c r="BN34" s="83"/>
      <c r="BO34" s="83"/>
      <c r="BP34" s="83"/>
      <c r="BQ34" s="83"/>
      <c r="BR34" s="83"/>
      <c r="BS34" s="83"/>
      <c r="BT34" s="83"/>
      <c r="BU34" s="83"/>
      <c r="BV34" s="83"/>
      <c r="BW34" s="83"/>
      <c r="BX34" s="83"/>
      <c r="BY34" s="83"/>
      <c r="BZ34" s="84"/>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2"/>
      <c r="BM35" s="83"/>
      <c r="BN35" s="83"/>
      <c r="BO35" s="83"/>
      <c r="BP35" s="83"/>
      <c r="BQ35" s="83"/>
      <c r="BR35" s="83"/>
      <c r="BS35" s="83"/>
      <c r="BT35" s="83"/>
      <c r="BU35" s="83"/>
      <c r="BV35" s="83"/>
      <c r="BW35" s="83"/>
      <c r="BX35" s="83"/>
      <c r="BY35" s="83"/>
      <c r="BZ35" s="84"/>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2"/>
      <c r="BM36" s="83"/>
      <c r="BN36" s="83"/>
      <c r="BO36" s="83"/>
      <c r="BP36" s="83"/>
      <c r="BQ36" s="83"/>
      <c r="BR36" s="83"/>
      <c r="BS36" s="83"/>
      <c r="BT36" s="83"/>
      <c r="BU36" s="83"/>
      <c r="BV36" s="83"/>
      <c r="BW36" s="83"/>
      <c r="BX36" s="83"/>
      <c r="BY36" s="83"/>
      <c r="BZ36" s="84"/>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2"/>
      <c r="BM37" s="83"/>
      <c r="BN37" s="83"/>
      <c r="BO37" s="83"/>
      <c r="BP37" s="83"/>
      <c r="BQ37" s="83"/>
      <c r="BR37" s="83"/>
      <c r="BS37" s="83"/>
      <c r="BT37" s="83"/>
      <c r="BU37" s="83"/>
      <c r="BV37" s="83"/>
      <c r="BW37" s="83"/>
      <c r="BX37" s="83"/>
      <c r="BY37" s="83"/>
      <c r="BZ37" s="84"/>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2"/>
      <c r="BM38" s="83"/>
      <c r="BN38" s="83"/>
      <c r="BO38" s="83"/>
      <c r="BP38" s="83"/>
      <c r="BQ38" s="83"/>
      <c r="BR38" s="83"/>
      <c r="BS38" s="83"/>
      <c r="BT38" s="83"/>
      <c r="BU38" s="83"/>
      <c r="BV38" s="83"/>
      <c r="BW38" s="83"/>
      <c r="BX38" s="83"/>
      <c r="BY38" s="83"/>
      <c r="BZ38" s="84"/>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2"/>
      <c r="BM39" s="83"/>
      <c r="BN39" s="83"/>
      <c r="BO39" s="83"/>
      <c r="BP39" s="83"/>
      <c r="BQ39" s="83"/>
      <c r="BR39" s="83"/>
      <c r="BS39" s="83"/>
      <c r="BT39" s="83"/>
      <c r="BU39" s="83"/>
      <c r="BV39" s="83"/>
      <c r="BW39" s="83"/>
      <c r="BX39" s="83"/>
      <c r="BY39" s="83"/>
      <c r="BZ39" s="84"/>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2"/>
      <c r="BM40" s="83"/>
      <c r="BN40" s="83"/>
      <c r="BO40" s="83"/>
      <c r="BP40" s="83"/>
      <c r="BQ40" s="83"/>
      <c r="BR40" s="83"/>
      <c r="BS40" s="83"/>
      <c r="BT40" s="83"/>
      <c r="BU40" s="83"/>
      <c r="BV40" s="83"/>
      <c r="BW40" s="83"/>
      <c r="BX40" s="83"/>
      <c r="BY40" s="83"/>
      <c r="BZ40" s="84"/>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2"/>
      <c r="BM41" s="83"/>
      <c r="BN41" s="83"/>
      <c r="BO41" s="83"/>
      <c r="BP41" s="83"/>
      <c r="BQ41" s="83"/>
      <c r="BR41" s="83"/>
      <c r="BS41" s="83"/>
      <c r="BT41" s="83"/>
      <c r="BU41" s="83"/>
      <c r="BV41" s="83"/>
      <c r="BW41" s="83"/>
      <c r="BX41" s="83"/>
      <c r="BY41" s="83"/>
      <c r="BZ41" s="84"/>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2"/>
      <c r="BM42" s="83"/>
      <c r="BN42" s="83"/>
      <c r="BO42" s="83"/>
      <c r="BP42" s="83"/>
      <c r="BQ42" s="83"/>
      <c r="BR42" s="83"/>
      <c r="BS42" s="83"/>
      <c r="BT42" s="83"/>
      <c r="BU42" s="83"/>
      <c r="BV42" s="83"/>
      <c r="BW42" s="83"/>
      <c r="BX42" s="83"/>
      <c r="BY42" s="83"/>
      <c r="BZ42" s="84"/>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2"/>
      <c r="BM43" s="83"/>
      <c r="BN43" s="83"/>
      <c r="BO43" s="83"/>
      <c r="BP43" s="83"/>
      <c r="BQ43" s="83"/>
      <c r="BR43" s="83"/>
      <c r="BS43" s="83"/>
      <c r="BT43" s="83"/>
      <c r="BU43" s="83"/>
      <c r="BV43" s="83"/>
      <c r="BW43" s="83"/>
      <c r="BX43" s="83"/>
      <c r="BY43" s="83"/>
      <c r="BZ43" s="84"/>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5"/>
      <c r="BM44" s="86"/>
      <c r="BN44" s="86"/>
      <c r="BO44" s="86"/>
      <c r="BP44" s="86"/>
      <c r="BQ44" s="86"/>
      <c r="BR44" s="86"/>
      <c r="BS44" s="86"/>
      <c r="BT44" s="86"/>
      <c r="BU44" s="86"/>
      <c r="BV44" s="86"/>
      <c r="BW44" s="86"/>
      <c r="BX44" s="86"/>
      <c r="BY44" s="86"/>
      <c r="BZ44" s="87"/>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53"/>
      <c r="BM46" s="54"/>
      <c r="BN46" s="54"/>
      <c r="BO46" s="54"/>
      <c r="BP46" s="54"/>
      <c r="BQ46" s="54"/>
      <c r="BR46" s="54"/>
      <c r="BS46" s="54"/>
      <c r="BT46" s="54"/>
      <c r="BU46" s="54"/>
      <c r="BV46" s="54"/>
      <c r="BW46" s="54"/>
      <c r="BX46" s="54"/>
      <c r="BY46" s="54"/>
      <c r="BZ46" s="5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LEMixrtq/xQigNF1tKZ0nmwml1/cwuG0fQ6NTObkI5qsGKduD24YhgP8pUsF354tXYTra0pdPt9x9wrRMCs2xg==" saltValue="5vTAg1A3ypzNdsxUYkah7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5" t="s">
        <v>52</v>
      </c>
      <c r="I3" s="76"/>
      <c r="J3" s="76"/>
      <c r="K3" s="76"/>
      <c r="L3" s="76"/>
      <c r="M3" s="76"/>
      <c r="N3" s="76"/>
      <c r="O3" s="76"/>
      <c r="P3" s="76"/>
      <c r="Q3" s="76"/>
      <c r="R3" s="76"/>
      <c r="S3" s="76"/>
      <c r="T3" s="76"/>
      <c r="U3" s="76"/>
      <c r="V3" s="76"/>
      <c r="W3" s="76"/>
      <c r="X3" s="77"/>
      <c r="Y3" s="81" t="s">
        <v>53</v>
      </c>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c r="CA3" s="74"/>
      <c r="CB3" s="74"/>
      <c r="CC3" s="74"/>
      <c r="CD3" s="74"/>
      <c r="CE3" s="74"/>
      <c r="CF3" s="74"/>
      <c r="CG3" s="74"/>
      <c r="CH3" s="74"/>
      <c r="CI3" s="74"/>
      <c r="CJ3" s="74"/>
      <c r="CK3" s="74"/>
      <c r="CL3" s="74"/>
      <c r="CM3" s="74"/>
      <c r="CN3" s="74"/>
      <c r="CO3" s="74"/>
      <c r="CP3" s="74"/>
      <c r="CQ3" s="74"/>
      <c r="CR3" s="74"/>
      <c r="CS3" s="74"/>
      <c r="CT3" s="74"/>
      <c r="CU3" s="74"/>
      <c r="CV3" s="74"/>
      <c r="CW3" s="74"/>
      <c r="CX3" s="74"/>
      <c r="CY3" s="74"/>
      <c r="CZ3" s="74"/>
      <c r="DA3" s="74"/>
      <c r="DB3" s="74"/>
      <c r="DC3" s="74"/>
      <c r="DD3" s="74"/>
      <c r="DE3" s="74"/>
      <c r="DF3" s="74"/>
      <c r="DG3" s="74"/>
      <c r="DH3" s="74"/>
      <c r="DI3" s="74" t="s">
        <v>54</v>
      </c>
      <c r="DJ3" s="74"/>
      <c r="DK3" s="74"/>
      <c r="DL3" s="74"/>
      <c r="DM3" s="74"/>
      <c r="DN3" s="74"/>
      <c r="DO3" s="74"/>
      <c r="DP3" s="74"/>
      <c r="DQ3" s="74"/>
      <c r="DR3" s="74"/>
      <c r="DS3" s="74"/>
      <c r="DT3" s="74"/>
      <c r="DU3" s="74"/>
      <c r="DV3" s="74"/>
      <c r="DW3" s="74"/>
      <c r="DX3" s="74"/>
      <c r="DY3" s="74"/>
      <c r="DZ3" s="74"/>
      <c r="EA3" s="74"/>
      <c r="EB3" s="74"/>
      <c r="EC3" s="74"/>
      <c r="ED3" s="74"/>
      <c r="EE3" s="74"/>
      <c r="EF3" s="74"/>
      <c r="EG3" s="74"/>
      <c r="EH3" s="74"/>
      <c r="EI3" s="74"/>
      <c r="EJ3" s="74"/>
      <c r="EK3" s="74"/>
      <c r="EL3" s="74"/>
      <c r="EM3" s="74"/>
      <c r="EN3" s="74"/>
      <c r="EO3" s="74"/>
    </row>
    <row r="4" spans="1:148" x14ac:dyDescent="0.2">
      <c r="A4" s="14" t="s">
        <v>55</v>
      </c>
      <c r="B4" s="16"/>
      <c r="C4" s="16"/>
      <c r="D4" s="16"/>
      <c r="E4" s="16"/>
      <c r="F4" s="16"/>
      <c r="G4" s="16"/>
      <c r="H4" s="78"/>
      <c r="I4" s="79"/>
      <c r="J4" s="79"/>
      <c r="K4" s="79"/>
      <c r="L4" s="79"/>
      <c r="M4" s="79"/>
      <c r="N4" s="79"/>
      <c r="O4" s="79"/>
      <c r="P4" s="79"/>
      <c r="Q4" s="79"/>
      <c r="R4" s="79"/>
      <c r="S4" s="79"/>
      <c r="T4" s="79"/>
      <c r="U4" s="79"/>
      <c r="V4" s="79"/>
      <c r="W4" s="79"/>
      <c r="X4" s="80"/>
      <c r="Y4" s="74" t="s">
        <v>56</v>
      </c>
      <c r="Z4" s="74"/>
      <c r="AA4" s="74"/>
      <c r="AB4" s="74"/>
      <c r="AC4" s="74"/>
      <c r="AD4" s="74"/>
      <c r="AE4" s="74"/>
      <c r="AF4" s="74"/>
      <c r="AG4" s="74"/>
      <c r="AH4" s="74"/>
      <c r="AI4" s="74"/>
      <c r="AJ4" s="74" t="s">
        <v>57</v>
      </c>
      <c r="AK4" s="74"/>
      <c r="AL4" s="74"/>
      <c r="AM4" s="74"/>
      <c r="AN4" s="74"/>
      <c r="AO4" s="74"/>
      <c r="AP4" s="74"/>
      <c r="AQ4" s="74"/>
      <c r="AR4" s="74"/>
      <c r="AS4" s="74"/>
      <c r="AT4" s="74"/>
      <c r="AU4" s="74" t="s">
        <v>58</v>
      </c>
      <c r="AV4" s="74"/>
      <c r="AW4" s="74"/>
      <c r="AX4" s="74"/>
      <c r="AY4" s="74"/>
      <c r="AZ4" s="74"/>
      <c r="BA4" s="74"/>
      <c r="BB4" s="74"/>
      <c r="BC4" s="74"/>
      <c r="BD4" s="74"/>
      <c r="BE4" s="74"/>
      <c r="BF4" s="74" t="s">
        <v>59</v>
      </c>
      <c r="BG4" s="74"/>
      <c r="BH4" s="74"/>
      <c r="BI4" s="74"/>
      <c r="BJ4" s="74"/>
      <c r="BK4" s="74"/>
      <c r="BL4" s="74"/>
      <c r="BM4" s="74"/>
      <c r="BN4" s="74"/>
      <c r="BO4" s="74"/>
      <c r="BP4" s="74"/>
      <c r="BQ4" s="74" t="s">
        <v>60</v>
      </c>
      <c r="BR4" s="74"/>
      <c r="BS4" s="74"/>
      <c r="BT4" s="74"/>
      <c r="BU4" s="74"/>
      <c r="BV4" s="74"/>
      <c r="BW4" s="74"/>
      <c r="BX4" s="74"/>
      <c r="BY4" s="74"/>
      <c r="BZ4" s="74"/>
      <c r="CA4" s="74"/>
      <c r="CB4" s="74" t="s">
        <v>61</v>
      </c>
      <c r="CC4" s="74"/>
      <c r="CD4" s="74"/>
      <c r="CE4" s="74"/>
      <c r="CF4" s="74"/>
      <c r="CG4" s="74"/>
      <c r="CH4" s="74"/>
      <c r="CI4" s="74"/>
      <c r="CJ4" s="74"/>
      <c r="CK4" s="74"/>
      <c r="CL4" s="74"/>
      <c r="CM4" s="74" t="s">
        <v>62</v>
      </c>
      <c r="CN4" s="74"/>
      <c r="CO4" s="74"/>
      <c r="CP4" s="74"/>
      <c r="CQ4" s="74"/>
      <c r="CR4" s="74"/>
      <c r="CS4" s="74"/>
      <c r="CT4" s="74"/>
      <c r="CU4" s="74"/>
      <c r="CV4" s="74"/>
      <c r="CW4" s="74"/>
      <c r="CX4" s="74" t="s">
        <v>63</v>
      </c>
      <c r="CY4" s="74"/>
      <c r="CZ4" s="74"/>
      <c r="DA4" s="74"/>
      <c r="DB4" s="74"/>
      <c r="DC4" s="74"/>
      <c r="DD4" s="74"/>
      <c r="DE4" s="74"/>
      <c r="DF4" s="74"/>
      <c r="DG4" s="74"/>
      <c r="DH4" s="74"/>
      <c r="DI4" s="74" t="s">
        <v>64</v>
      </c>
      <c r="DJ4" s="74"/>
      <c r="DK4" s="74"/>
      <c r="DL4" s="74"/>
      <c r="DM4" s="74"/>
      <c r="DN4" s="74"/>
      <c r="DO4" s="74"/>
      <c r="DP4" s="74"/>
      <c r="DQ4" s="74"/>
      <c r="DR4" s="74"/>
      <c r="DS4" s="74"/>
      <c r="DT4" s="74" t="s">
        <v>65</v>
      </c>
      <c r="DU4" s="74"/>
      <c r="DV4" s="74"/>
      <c r="DW4" s="74"/>
      <c r="DX4" s="74"/>
      <c r="DY4" s="74"/>
      <c r="DZ4" s="74"/>
      <c r="EA4" s="74"/>
      <c r="EB4" s="74"/>
      <c r="EC4" s="74"/>
      <c r="ED4" s="74"/>
      <c r="EE4" s="74" t="s">
        <v>66</v>
      </c>
      <c r="EF4" s="74"/>
      <c r="EG4" s="74"/>
      <c r="EH4" s="74"/>
      <c r="EI4" s="74"/>
      <c r="EJ4" s="74"/>
      <c r="EK4" s="74"/>
      <c r="EL4" s="74"/>
      <c r="EM4" s="74"/>
      <c r="EN4" s="74"/>
      <c r="EO4" s="74"/>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152226</v>
      </c>
      <c r="D6" s="19">
        <f t="shared" si="3"/>
        <v>46</v>
      </c>
      <c r="E6" s="19">
        <f t="shared" si="3"/>
        <v>17</v>
      </c>
      <c r="F6" s="19">
        <f t="shared" si="3"/>
        <v>4</v>
      </c>
      <c r="G6" s="19">
        <f t="shared" si="3"/>
        <v>0</v>
      </c>
      <c r="H6" s="19" t="str">
        <f t="shared" si="3"/>
        <v>新潟県　上越市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71.8</v>
      </c>
      <c r="P6" s="20">
        <f t="shared" si="3"/>
        <v>6.93</v>
      </c>
      <c r="Q6" s="20">
        <f t="shared" si="3"/>
        <v>97.02</v>
      </c>
      <c r="R6" s="20">
        <f t="shared" si="3"/>
        <v>4205</v>
      </c>
      <c r="S6" s="20">
        <f t="shared" si="3"/>
        <v>180440</v>
      </c>
      <c r="T6" s="20">
        <f t="shared" si="3"/>
        <v>973.89</v>
      </c>
      <c r="U6" s="20">
        <f t="shared" si="3"/>
        <v>185.28</v>
      </c>
      <c r="V6" s="20">
        <f t="shared" si="3"/>
        <v>12429</v>
      </c>
      <c r="W6" s="20">
        <f t="shared" si="3"/>
        <v>6.37</v>
      </c>
      <c r="X6" s="20">
        <f t="shared" si="3"/>
        <v>1951.18</v>
      </c>
      <c r="Y6" s="21">
        <f>IF(Y7="",NA(),Y7)</f>
        <v>100.03</v>
      </c>
      <c r="Z6" s="21">
        <f t="shared" ref="Z6:AH6" si="4">IF(Z7="",NA(),Z7)</f>
        <v>100.85</v>
      </c>
      <c r="AA6" s="21">
        <f t="shared" si="4"/>
        <v>100.05</v>
      </c>
      <c r="AB6" s="21">
        <f t="shared" si="4"/>
        <v>100.01</v>
      </c>
      <c r="AC6" s="21">
        <f t="shared" si="4"/>
        <v>100.15</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39.49</v>
      </c>
      <c r="AV6" s="21">
        <f t="shared" ref="AV6:BD6" si="6">IF(AV7="",NA(),AV7)</f>
        <v>7.86</v>
      </c>
      <c r="AW6" s="21">
        <f t="shared" si="6"/>
        <v>6.95</v>
      </c>
      <c r="AX6" s="21">
        <f t="shared" si="6"/>
        <v>13.52</v>
      </c>
      <c r="AY6" s="21">
        <f t="shared" si="6"/>
        <v>5.96</v>
      </c>
      <c r="AZ6" s="21">
        <f t="shared" si="6"/>
        <v>44.24</v>
      </c>
      <c r="BA6" s="21">
        <f t="shared" si="6"/>
        <v>43.07</v>
      </c>
      <c r="BB6" s="21">
        <f t="shared" si="6"/>
        <v>45.42</v>
      </c>
      <c r="BC6" s="21">
        <f t="shared" si="6"/>
        <v>50.63</v>
      </c>
      <c r="BD6" s="21">
        <f t="shared" si="6"/>
        <v>53.28</v>
      </c>
      <c r="BE6" s="20" t="str">
        <f>IF(BE7="","",IF(BE7="-","【-】","【"&amp;SUBSTITUTE(TEXT(BE7,"#,##0.00"),"-","△")&amp;"】"))</f>
        <v>【50.90】</v>
      </c>
      <c r="BF6" s="21">
        <f>IF(BF7="",NA(),BF7)</f>
        <v>440.99</v>
      </c>
      <c r="BG6" s="21">
        <f t="shared" ref="BG6:BO6" si="7">IF(BG7="",NA(),BG7)</f>
        <v>442.81</v>
      </c>
      <c r="BH6" s="21">
        <f t="shared" si="7"/>
        <v>309.95</v>
      </c>
      <c r="BI6" s="21">
        <f t="shared" si="7"/>
        <v>677.18</v>
      </c>
      <c r="BJ6" s="21">
        <f t="shared" si="7"/>
        <v>909.44</v>
      </c>
      <c r="BK6" s="21">
        <f t="shared" si="7"/>
        <v>1258.43</v>
      </c>
      <c r="BL6" s="21">
        <f t="shared" si="7"/>
        <v>1163.75</v>
      </c>
      <c r="BM6" s="21">
        <f t="shared" si="7"/>
        <v>1195.47</v>
      </c>
      <c r="BN6" s="21">
        <f t="shared" si="7"/>
        <v>1168.69</v>
      </c>
      <c r="BO6" s="21">
        <f t="shared" si="7"/>
        <v>1142.44</v>
      </c>
      <c r="BP6" s="20" t="str">
        <f>IF(BP7="","",IF(BP7="-","【-】","【"&amp;SUBSTITUTE(TEXT(BP7,"#,##0.00"),"-","△")&amp;"】"))</f>
        <v>【1,099.15】</v>
      </c>
      <c r="BQ6" s="21">
        <f>IF(BQ7="",NA(),BQ7)</f>
        <v>99.99</v>
      </c>
      <c r="BR6" s="21">
        <f t="shared" ref="BR6:BZ6" si="8">IF(BR7="",NA(),BR7)</f>
        <v>100</v>
      </c>
      <c r="BS6" s="21">
        <f t="shared" si="8"/>
        <v>99.99</v>
      </c>
      <c r="BT6" s="21">
        <f t="shared" si="8"/>
        <v>100</v>
      </c>
      <c r="BU6" s="21">
        <f t="shared" si="8"/>
        <v>100.53</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204.55</v>
      </c>
      <c r="CC6" s="21">
        <f t="shared" ref="CC6:CK6" si="9">IF(CC7="",NA(),CC7)</f>
        <v>206.61</v>
      </c>
      <c r="CD6" s="21">
        <f t="shared" si="9"/>
        <v>206.83</v>
      </c>
      <c r="CE6" s="21">
        <f t="shared" si="9"/>
        <v>221.63</v>
      </c>
      <c r="CF6" s="21">
        <f t="shared" si="9"/>
        <v>222.47</v>
      </c>
      <c r="CG6" s="21">
        <f t="shared" si="9"/>
        <v>224.88</v>
      </c>
      <c r="CH6" s="21">
        <f t="shared" si="9"/>
        <v>228.64</v>
      </c>
      <c r="CI6" s="21">
        <f t="shared" si="9"/>
        <v>239.46</v>
      </c>
      <c r="CJ6" s="21">
        <f t="shared" si="9"/>
        <v>233.15</v>
      </c>
      <c r="CK6" s="21">
        <f t="shared" si="9"/>
        <v>252.17</v>
      </c>
      <c r="CL6" s="20" t="str">
        <f>IF(CL7="","",IF(CL7="-","【-】","【"&amp;SUBSTITUTE(TEXT(CL7,"#,##0.00"),"-","△")&amp;"】"))</f>
        <v>【225.78】</v>
      </c>
      <c r="CM6" s="21">
        <f>IF(CM7="",NA(),CM7)</f>
        <v>40.22</v>
      </c>
      <c r="CN6" s="21">
        <f t="shared" ref="CN6:CV6" si="10">IF(CN7="",NA(),CN7)</f>
        <v>35.090000000000003</v>
      </c>
      <c r="CO6" s="21">
        <f t="shared" si="10"/>
        <v>36.67</v>
      </c>
      <c r="CP6" s="21">
        <f t="shared" si="10"/>
        <v>36.36</v>
      </c>
      <c r="CQ6" s="21">
        <f t="shared" si="10"/>
        <v>35.630000000000003</v>
      </c>
      <c r="CR6" s="21">
        <f t="shared" si="10"/>
        <v>42.4</v>
      </c>
      <c r="CS6" s="21">
        <f t="shared" si="10"/>
        <v>42.28</v>
      </c>
      <c r="CT6" s="21">
        <f t="shared" si="10"/>
        <v>41.06</v>
      </c>
      <c r="CU6" s="21">
        <f t="shared" si="10"/>
        <v>42.09</v>
      </c>
      <c r="CV6" s="21">
        <f t="shared" si="10"/>
        <v>42.15</v>
      </c>
      <c r="CW6" s="20" t="str">
        <f>IF(CW7="","",IF(CW7="-","【-】","【"&amp;SUBSTITUTE(TEXT(CW7,"#,##0.00"),"-","△")&amp;"】"))</f>
        <v>【43.17】</v>
      </c>
      <c r="CX6" s="21">
        <f>IF(CX7="",NA(),CX7)</f>
        <v>97.28</v>
      </c>
      <c r="CY6" s="21">
        <f t="shared" ref="CY6:DG6" si="11">IF(CY7="",NA(),CY7)</f>
        <v>96.94</v>
      </c>
      <c r="CZ6" s="21">
        <f t="shared" si="11"/>
        <v>97</v>
      </c>
      <c r="DA6" s="21">
        <f t="shared" si="11"/>
        <v>97.1</v>
      </c>
      <c r="DB6" s="21">
        <f t="shared" si="11"/>
        <v>97.42</v>
      </c>
      <c r="DC6" s="21">
        <f t="shared" si="11"/>
        <v>84.19</v>
      </c>
      <c r="DD6" s="21">
        <f t="shared" si="11"/>
        <v>84.34</v>
      </c>
      <c r="DE6" s="21">
        <f t="shared" si="11"/>
        <v>84.34</v>
      </c>
      <c r="DF6" s="21">
        <f t="shared" si="11"/>
        <v>84.73</v>
      </c>
      <c r="DG6" s="21">
        <f t="shared" si="11"/>
        <v>84.21</v>
      </c>
      <c r="DH6" s="20" t="str">
        <f>IF(DH7="","",IF(DH7="-","【-】","【"&amp;SUBSTITUTE(TEXT(DH7,"#,##0.00"),"-","△")&amp;"】"))</f>
        <v>【86.31】</v>
      </c>
      <c r="DI6" s="21">
        <f>IF(DI7="",NA(),DI7)</f>
        <v>4.16</v>
      </c>
      <c r="DJ6" s="21">
        <f t="shared" ref="DJ6:DR6" si="12">IF(DJ7="",NA(),DJ7)</f>
        <v>8.2200000000000006</v>
      </c>
      <c r="DK6" s="21">
        <f t="shared" si="12"/>
        <v>11.68</v>
      </c>
      <c r="DL6" s="21">
        <f t="shared" si="12"/>
        <v>14.85</v>
      </c>
      <c r="DM6" s="21">
        <f t="shared" si="12"/>
        <v>17.829999999999998</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2">
      <c r="A7" s="14"/>
      <c r="B7" s="23">
        <v>2024</v>
      </c>
      <c r="C7" s="23">
        <v>152226</v>
      </c>
      <c r="D7" s="23">
        <v>46</v>
      </c>
      <c r="E7" s="23">
        <v>17</v>
      </c>
      <c r="F7" s="23">
        <v>4</v>
      </c>
      <c r="G7" s="23">
        <v>0</v>
      </c>
      <c r="H7" s="23" t="s">
        <v>96</v>
      </c>
      <c r="I7" s="23" t="s">
        <v>97</v>
      </c>
      <c r="J7" s="23" t="s">
        <v>98</v>
      </c>
      <c r="K7" s="23" t="s">
        <v>99</v>
      </c>
      <c r="L7" s="23" t="s">
        <v>100</v>
      </c>
      <c r="M7" s="23" t="s">
        <v>101</v>
      </c>
      <c r="N7" s="24" t="s">
        <v>102</v>
      </c>
      <c r="O7" s="24">
        <v>71.8</v>
      </c>
      <c r="P7" s="24">
        <v>6.93</v>
      </c>
      <c r="Q7" s="24">
        <v>97.02</v>
      </c>
      <c r="R7" s="24">
        <v>4205</v>
      </c>
      <c r="S7" s="24">
        <v>180440</v>
      </c>
      <c r="T7" s="24">
        <v>973.89</v>
      </c>
      <c r="U7" s="24">
        <v>185.28</v>
      </c>
      <c r="V7" s="24">
        <v>12429</v>
      </c>
      <c r="W7" s="24">
        <v>6.37</v>
      </c>
      <c r="X7" s="24">
        <v>1951.18</v>
      </c>
      <c r="Y7" s="24">
        <v>100.03</v>
      </c>
      <c r="Z7" s="24">
        <v>100.85</v>
      </c>
      <c r="AA7" s="24">
        <v>100.05</v>
      </c>
      <c r="AB7" s="24">
        <v>100.01</v>
      </c>
      <c r="AC7" s="24">
        <v>100.15</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39.49</v>
      </c>
      <c r="AV7" s="24">
        <v>7.86</v>
      </c>
      <c r="AW7" s="24">
        <v>6.95</v>
      </c>
      <c r="AX7" s="24">
        <v>13.52</v>
      </c>
      <c r="AY7" s="24">
        <v>5.96</v>
      </c>
      <c r="AZ7" s="24">
        <v>44.24</v>
      </c>
      <c r="BA7" s="24">
        <v>43.07</v>
      </c>
      <c r="BB7" s="24">
        <v>45.42</v>
      </c>
      <c r="BC7" s="24">
        <v>50.63</v>
      </c>
      <c r="BD7" s="24">
        <v>53.28</v>
      </c>
      <c r="BE7" s="24">
        <v>50.9</v>
      </c>
      <c r="BF7" s="24">
        <v>440.99</v>
      </c>
      <c r="BG7" s="24">
        <v>442.81</v>
      </c>
      <c r="BH7" s="24">
        <v>309.95</v>
      </c>
      <c r="BI7" s="24">
        <v>677.18</v>
      </c>
      <c r="BJ7" s="24">
        <v>909.44</v>
      </c>
      <c r="BK7" s="24">
        <v>1258.43</v>
      </c>
      <c r="BL7" s="24">
        <v>1163.75</v>
      </c>
      <c r="BM7" s="24">
        <v>1195.47</v>
      </c>
      <c r="BN7" s="24">
        <v>1168.69</v>
      </c>
      <c r="BO7" s="24">
        <v>1142.44</v>
      </c>
      <c r="BP7" s="24">
        <v>1099.1500000000001</v>
      </c>
      <c r="BQ7" s="24">
        <v>99.99</v>
      </c>
      <c r="BR7" s="24">
        <v>100</v>
      </c>
      <c r="BS7" s="24">
        <v>99.99</v>
      </c>
      <c r="BT7" s="24">
        <v>100</v>
      </c>
      <c r="BU7" s="24">
        <v>100.53</v>
      </c>
      <c r="BV7" s="24">
        <v>73.36</v>
      </c>
      <c r="BW7" s="24">
        <v>72.599999999999994</v>
      </c>
      <c r="BX7" s="24">
        <v>69.430000000000007</v>
      </c>
      <c r="BY7" s="24">
        <v>70.709999999999994</v>
      </c>
      <c r="BZ7" s="24">
        <v>66.63</v>
      </c>
      <c r="CA7" s="24">
        <v>72.92</v>
      </c>
      <c r="CB7" s="24">
        <v>204.55</v>
      </c>
      <c r="CC7" s="24">
        <v>206.61</v>
      </c>
      <c r="CD7" s="24">
        <v>206.83</v>
      </c>
      <c r="CE7" s="24">
        <v>221.63</v>
      </c>
      <c r="CF7" s="24">
        <v>222.47</v>
      </c>
      <c r="CG7" s="24">
        <v>224.88</v>
      </c>
      <c r="CH7" s="24">
        <v>228.64</v>
      </c>
      <c r="CI7" s="24">
        <v>239.46</v>
      </c>
      <c r="CJ7" s="24">
        <v>233.15</v>
      </c>
      <c r="CK7" s="24">
        <v>252.17</v>
      </c>
      <c r="CL7" s="24">
        <v>225.78</v>
      </c>
      <c r="CM7" s="24">
        <v>40.22</v>
      </c>
      <c r="CN7" s="24">
        <v>35.090000000000003</v>
      </c>
      <c r="CO7" s="24">
        <v>36.67</v>
      </c>
      <c r="CP7" s="24">
        <v>36.36</v>
      </c>
      <c r="CQ7" s="24">
        <v>35.630000000000003</v>
      </c>
      <c r="CR7" s="24">
        <v>42.4</v>
      </c>
      <c r="CS7" s="24">
        <v>42.28</v>
      </c>
      <c r="CT7" s="24">
        <v>41.06</v>
      </c>
      <c r="CU7" s="24">
        <v>42.09</v>
      </c>
      <c r="CV7" s="24">
        <v>42.15</v>
      </c>
      <c r="CW7" s="24">
        <v>43.17</v>
      </c>
      <c r="CX7" s="24">
        <v>97.28</v>
      </c>
      <c r="CY7" s="24">
        <v>96.94</v>
      </c>
      <c r="CZ7" s="24">
        <v>97</v>
      </c>
      <c r="DA7" s="24">
        <v>97.1</v>
      </c>
      <c r="DB7" s="24">
        <v>97.42</v>
      </c>
      <c r="DC7" s="24">
        <v>84.19</v>
      </c>
      <c r="DD7" s="24">
        <v>84.34</v>
      </c>
      <c r="DE7" s="24">
        <v>84.34</v>
      </c>
      <c r="DF7" s="24">
        <v>84.73</v>
      </c>
      <c r="DG7" s="24">
        <v>84.21</v>
      </c>
      <c r="DH7" s="24">
        <v>86.31</v>
      </c>
      <c r="DI7" s="24">
        <v>4.16</v>
      </c>
      <c r="DJ7" s="24">
        <v>8.2200000000000006</v>
      </c>
      <c r="DK7" s="24">
        <v>11.68</v>
      </c>
      <c r="DL7" s="24">
        <v>14.85</v>
      </c>
      <c r="DM7" s="24">
        <v>17.829999999999998</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新潟県</cp:lastModifiedBy>
  <dcterms:modified xsi:type="dcterms:W3CDTF">2026-02-27T00:51:49Z</dcterms:modified>
</cp:coreProperties>
</file>