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2_決算\01_年次決算\令和6年度決算\下水道事業\100 公営企業に係る経営比較分析表（令和6年度）分析等について\01_提出\02 県内容確認（2.26）\"/>
    </mc:Choice>
  </mc:AlternateContent>
  <xr:revisionPtr revIDLastSave="0" documentId="13_ncr:1_{5A2FAD47-7863-46CD-9317-5A06266121DD}" xr6:coauthVersionLast="47" xr6:coauthVersionMax="47" xr10:uidLastSave="{00000000-0000-0000-0000-000000000000}"/>
  <workbookProtection workbookAlgorithmName="SHA-512" workbookHashValue="VduunMoZFmzrFtgljE0uK/acsQDKy7TVLC7QR+6mgDxzd++Jj+80GDiw8I17OOJnqdY/axyCsqmSxFTrmyiZUQ==" workbookSaltValue="ZOc5cQ2Wku0i/GakGuT6tw==" workbookSpinCount="100000" lockStructure="1"/>
  <bookViews>
    <workbookView xWindow="14145" yWindow="1020" windowWidth="22245" windowHeight="138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<sst xmlns="http://schemas.openxmlformats.org/spreadsheetml/2006/main" count="253" uniqueCount="115">
  <si>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</si>
  <si>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</si>
  <si>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</si>
  <si>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</si>
  <si>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</si>
  <si>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</si>
  <si>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</si>
  <si>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</si>
  <si>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</si>
  <si>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</si>
  <si>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</si>
  <si>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</si>
  <si>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</si>
  <si>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</si>
  <si>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</si>
  <si>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</si>
  <si>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</si>
  <si>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</si>
  <si>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</si>
  <si>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</si>
  <si>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</si>
  <si>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</si>
  <si>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</si>
  <si>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</si>
  <si>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</si>
  <si>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</si>
  <si>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</si>
  <si>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</si>
  <si>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</si>
  <si>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</si>
  <si>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</si>
  <si>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</si>
  <si>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</si>
  <si>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</si>
  <si>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</si>
  <si>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</si>
  <si>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</si>
  <si>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</si>
  <si>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</si>
  <si>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</si>
  <si>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</si>
  <si>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</si>
  <si>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</si>
  <si>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</si>
  <si>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</si>
  <si>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</si>
  <si>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</si>
  <si>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</si>
  <si>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</si>
  <si>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</si>
  <si>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</si>
  <si>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</si>
  <si>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</si>
  <si>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</si>
  <si>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</si>
  <si>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</si>
  <si>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</si>
  <si>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</si>
  <si>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</si>
  <si>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</si>
  <si>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</si>
  <si>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</si>
  <si>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</si>
  <si>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</si>
  <si>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</si>
  <si>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</si>
  <si>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</si>
  <si>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</si>
  <si>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</si>
  <si>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</si>
  <si>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</si>
  <si>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</si>
  <si>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</si>
  <si>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</si>
  <si>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</si>
  <si>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</si>
  <si>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</si>
  <si>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</si>
  <si>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</si>
  <si>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</si>
  <si>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</si>
  <si>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</si>
  <si>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</si>
  <si>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</si>
  <si>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</si>
  <si>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</si>
  <si>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</si>
  <si>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</si>
  <si>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</si>
  <si>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</si>
  <si>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</si>
  <si>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</si>
  <si>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</si>
  <si>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</si>
  <si>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</si>
  <si>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</si>
  <si>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</si>
  <si>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</si>
  <si>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</si>
  <si>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</si>
  <si>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</si>
  <si>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</si>
  <si>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</si>
  <si>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</si>
  <si>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</si>
  <si>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</si>
  <si>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</si>
  <si>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</si>
  <si>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</si>
  <si>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</si>
  <si>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</si>
  <si>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</si>
  <si>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合併処理浄化槽本体の耐用年数は、「生活排水処理施設整備計画策定マニュアル」により30年以上と定められており、初期に設置した合併処理浄化槽の耐用年数が経過する令和16年頃までは更新費用は発生しない見込みです。</t>
    <phoneticPr fontId="4"/>
  </si>
  <si>
    <t>【経常収支比率】
　経常収益・経常費用共に大きな増減がなかったため数値はほぼ横ばいの状態となっています。
【累積欠損金比率】
　昨年度の下水道使用料改定（増額）により営業収益が増加したため、比率は減少しています。
【流動比率】
　企業債償還金の減少により、比率は改善しましたが、引き続き、経費抑制の取り組みにより現金の確保に努めます。
【企業債残高対事業規模比率】
　全額を一般会計負担分としているため、比率が0％となっています。
【経費回収率】
　汚水資本費がないため、他団体より高率になっています。
【汚水処理原価】
　年間有収水量は減少傾向にありますが、汚水処理費が増加となっているため汚水処理費が増加となっております。
【施設利用率】
　減少傾向にあった施設利用率でしたが、想定件数よりも浄化槽を設置した住宅が多かったことから、昨年度と比較して施設利用率は増加となりました。</t>
    <rPh sb="64" eb="67">
      <t>サクネンド</t>
    </rPh>
    <rPh sb="286" eb="288">
      <t>ゾウカ</t>
    </rPh>
    <rPh sb="296" eb="301">
      <t>オスイショリヒ</t>
    </rPh>
    <rPh sb="302" eb="304">
      <t>ゾウカ</t>
    </rPh>
    <rPh sb="323" eb="327">
      <t>ゲンショウケイコウ</t>
    </rPh>
    <rPh sb="331" eb="336">
      <t>シセツリヨウリツ</t>
    </rPh>
    <rPh sb="341" eb="345">
      <t>ソウテイケンスウ</t>
    </rPh>
    <rPh sb="359" eb="360">
      <t>オオ</t>
    </rPh>
    <rPh sb="368" eb="371">
      <t>サクネンド</t>
    </rPh>
    <rPh sb="372" eb="374">
      <t>ヒカク</t>
    </rPh>
    <rPh sb="376" eb="381">
      <t>シセツリヨウリツ</t>
    </rPh>
    <rPh sb="382" eb="384">
      <t>ゾウカ</t>
    </rPh>
    <phoneticPr fontId="4"/>
  </si>
  <si>
    <t xml:space="preserve">　特定地域生活排水処理事業は、区域内人口の減少等により使用料収入の大幅な増加は望めないことに加え、企業債償還金の縮減は不可能であります。
　さらに、老朽化に伴う更新需要の増大や近年の物価高騰等により、営業費用が増加傾向にあることから、合併処理浄化槽の維持管理を適切に行い、大規模な修繕の発生を未然に防ぐことで汚水処理費の抑制に努めます。
　また、官民ともに人材確保が困難な状況も見据え、PPP/PFIの検討を進めます。
　令和4年度に改定した「上越市下水道事業経営戦略」に基づき、持続可能な下水道事業の経営に向けて、経営健全化の取組を行っていきます。
　当市では、令和2年度より公営企業会計に移行（法適化）しています。
</t>
    <rPh sb="267" eb="26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</si>
</sst>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2C-4C06-A373-879E9A9DAB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12C-4C06-A373-879E9A9DAB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35.65</c:v>
                </c:pt>
                <c:pt idx="1">
                  <c:v>34.78</c:v>
                </c:pt>
                <c:pt idx="2">
                  <c:v>34.78</c:v>
                </c:pt>
                <c:pt idx="3">
                  <c:v>33.909999999999997</c:v>
                </c:pt>
                <c:pt idx="4">
                  <c:v>36.520000000000003</c:v>
                </c:pt>
              </c:numCache>
            </c:numRef>
          </c:val>
          <c:extLst>
            <c:ext xmlns:c16="http://schemas.microsoft.com/office/drawing/2014/chart" uri="{C3380CC4-5D6E-409C-BE32-E72D297353CC}">
              <c16:uniqueId val="{00000000-B7B1-4347-B592-5280D91290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B7B1-4347-B592-5280D91290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942-4E70-BC61-16FF7D083D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2942-4E70-BC61-16FF7D083D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145.52000000000001</c:v>
                </c:pt>
                <c:pt idx="1">
                  <c:v>100.66</c:v>
                </c:pt>
                <c:pt idx="2">
                  <c:v>100.86</c:v>
                </c:pt>
                <c:pt idx="3">
                  <c:v>100.01</c:v>
                </c:pt>
                <c:pt idx="4">
                  <c:v>100</c:v>
                </c:pt>
              </c:numCache>
            </c:numRef>
          </c:val>
          <c:extLst>
            <c:ext xmlns:c16="http://schemas.microsoft.com/office/drawing/2014/chart" uri="{C3380CC4-5D6E-409C-BE32-E72D297353CC}">
              <c16:uniqueId val="{00000000-206B-4D6B-B361-33C7F30A02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206B-4D6B-B361-33C7F30A02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5.9</c:v>
                </c:pt>
                <c:pt idx="1">
                  <c:v>11.8</c:v>
                </c:pt>
                <c:pt idx="2">
                  <c:v>17.7</c:v>
                </c:pt>
                <c:pt idx="3">
                  <c:v>23.6</c:v>
                </c:pt>
                <c:pt idx="4">
                  <c:v>29.29</c:v>
                </c:pt>
              </c:numCache>
            </c:numRef>
          </c:val>
          <c:extLst>
            <c:ext xmlns:c16="http://schemas.microsoft.com/office/drawing/2014/chart" uri="{C3380CC4-5D6E-409C-BE32-E72D297353CC}">
              <c16:uniqueId val="{00000000-1B20-41E9-B35E-F0539986E9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1B20-41E9-B35E-F0539986E9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1B-43F2-AC21-4D54B6488D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11B-43F2-AC21-4D54B6488D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81.05</c:v>
                </c:pt>
                <c:pt idx="1">
                  <c:v>77.2</c:v>
                </c:pt>
                <c:pt idx="2">
                  <c:v>77.73</c:v>
                </c:pt>
                <c:pt idx="3">
                  <c:v>73.08</c:v>
                </c:pt>
                <c:pt idx="4">
                  <c:v>72.05</c:v>
                </c:pt>
              </c:numCache>
            </c:numRef>
          </c:val>
          <c:extLst>
            <c:ext xmlns:c16="http://schemas.microsoft.com/office/drawing/2014/chart" uri="{C3380CC4-5D6E-409C-BE32-E72D297353CC}">
              <c16:uniqueId val="{00000000-E8CA-44CC-B0D7-DB6C38509C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E8CA-44CC-B0D7-DB6C38509C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81.72</c:v>
                </c:pt>
                <c:pt idx="1">
                  <c:v>91.23</c:v>
                </c:pt>
                <c:pt idx="2">
                  <c:v>83.69</c:v>
                </c:pt>
                <c:pt idx="3">
                  <c:v>79.48</c:v>
                </c:pt>
                <c:pt idx="4">
                  <c:v>80.92</c:v>
                </c:pt>
              </c:numCache>
            </c:numRef>
          </c:val>
          <c:extLst>
            <c:ext xmlns:c16="http://schemas.microsoft.com/office/drawing/2014/chart" uri="{C3380CC4-5D6E-409C-BE32-E72D297353CC}">
              <c16:uniqueId val="{00000000-8595-478C-8140-890D4ECC1A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8595-478C-8140-890D4ECC1A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F9-4E20-9C40-97C35725E3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A7F9-4E20-9C40-97C35725E3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78.92</c:v>
                </c:pt>
                <c:pt idx="1">
                  <c:v>90.29</c:v>
                </c:pt>
                <c:pt idx="2">
                  <c:v>88.44</c:v>
                </c:pt>
                <c:pt idx="3">
                  <c:v>94.29</c:v>
                </c:pt>
                <c:pt idx="4">
                  <c:v>84.14</c:v>
                </c:pt>
              </c:numCache>
            </c:numRef>
          </c:val>
          <c:extLst>
            <c:ext xmlns:c16="http://schemas.microsoft.com/office/drawing/2014/chart" uri="{C3380CC4-5D6E-409C-BE32-E72D297353CC}">
              <c16:uniqueId val="{00000000-0711-41EF-B274-4FD59B8135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0711-41EF-B274-4FD59B8135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332.62</c:v>
                </c:pt>
                <c:pt idx="1">
                  <c:v>294.27999999999997</c:v>
                </c:pt>
                <c:pt idx="2">
                  <c:v>292.64999999999998</c:v>
                </c:pt>
                <c:pt idx="3">
                  <c:v>296.38</c:v>
                </c:pt>
                <c:pt idx="4">
                  <c:v>312.92</c:v>
                </c:pt>
              </c:numCache>
            </c:numRef>
          </c:val>
          <c:extLst>
            <c:ext xmlns:c16="http://schemas.microsoft.com/office/drawing/2014/chart" uri="{C3380CC4-5D6E-409C-BE32-E72D297353CC}">
              <c16:uniqueId val="{00000000-12A0-4BD2-9543-CA8FB08C8D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12A0-4BD2-9543-CA8FB08C8D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上越市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180440</v>
      </c>
      <c r="AM8" s="41"/>
      <c r="AN8" s="41"/>
      <c r="AO8" s="41"/>
      <c r="AP8" s="41"/>
      <c r="AQ8" s="41"/>
      <c r="AR8" s="41"/>
      <c r="AS8" s="41"/>
      <c r="AT8" s="34">
        <f>データ!T6</f>
        <v>973.89</v>
      </c>
      <c r="AU8" s="34"/>
      <c r="AV8" s="34"/>
      <c r="AW8" s="34"/>
      <c r="AX8" s="34"/>
      <c r="AY8" s="34"/>
      <c r="AZ8" s="34"/>
      <c r="BA8" s="34"/>
      <c r="BB8" s="34">
        <f>データ!U6</f>
        <v>185.28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32.9</v>
      </c>
      <c r="J10" s="34"/>
      <c r="K10" s="34"/>
      <c r="L10" s="34"/>
      <c r="M10" s="34"/>
      <c r="N10" s="34"/>
      <c r="O10" s="34"/>
      <c r="P10" s="34">
        <f>データ!P6</f>
        <v>0.1</v>
      </c>
      <c r="Q10" s="34"/>
      <c r="R10" s="34"/>
      <c r="S10" s="34"/>
      <c r="T10" s="34"/>
      <c r="U10" s="34"/>
      <c r="V10" s="34"/>
      <c r="W10" s="34">
        <f>データ!Q6</f>
        <v>100</v>
      </c>
      <c r="X10" s="34"/>
      <c r="Y10" s="34"/>
      <c r="Z10" s="34"/>
      <c r="AA10" s="34"/>
      <c r="AB10" s="34"/>
      <c r="AC10" s="34"/>
      <c r="AD10" s="41">
        <f>データ!R6</f>
        <v>4323</v>
      </c>
      <c r="AE10" s="41"/>
      <c r="AF10" s="41"/>
      <c r="AG10" s="41"/>
      <c r="AH10" s="41"/>
      <c r="AI10" s="41"/>
      <c r="AJ10" s="41"/>
      <c r="AK10" s="2"/>
      <c r="AL10" s="41">
        <f>データ!V6</f>
        <v>176</v>
      </c>
      <c r="AM10" s="41"/>
      <c r="AN10" s="41"/>
      <c r="AO10" s="41"/>
      <c r="AP10" s="41"/>
      <c r="AQ10" s="41"/>
      <c r="AR10" s="41"/>
      <c r="AS10" s="41"/>
      <c r="AT10" s="34">
        <f>データ!W6</f>
        <v>63.52</v>
      </c>
      <c r="AU10" s="34"/>
      <c r="AV10" s="34"/>
      <c r="AW10" s="34"/>
      <c r="AX10" s="34"/>
      <c r="AY10" s="34"/>
      <c r="AZ10" s="34"/>
      <c r="BA10" s="34"/>
      <c r="BB10" s="34">
        <f>データ!X6</f>
        <v>2.77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vInUsrUa1yD1WWFV/dbT3QUp98GI6cbytVGR0205OAxMLiqNFQJVBrqfeqaYKHu1XSQU5nDwoL5/FH95Nu2VeQ==" saltValue="ax5ZES5e59JzGTuKxfi4b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152226</v>
      </c>
      <c r="D6" s="19">
        <f t="shared" si="3"/>
        <v>46</v>
      </c>
      <c r="E6" s="19">
        <f t="shared" si="3"/>
        <v>18</v>
      </c>
      <c r="F6" s="19">
        <f t="shared" si="3"/>
        <v>0</v>
      </c>
      <c r="G6" s="19">
        <f t="shared" si="3"/>
        <v>0</v>
      </c>
      <c r="H6" s="19" t="str">
        <f t="shared" si="3"/>
        <v>新潟県　上越市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32.9</v>
      </c>
      <c r="P6" s="20">
        <f t="shared" si="3"/>
        <v>0.1</v>
      </c>
      <c r="Q6" s="20">
        <f t="shared" si="3"/>
        <v>100</v>
      </c>
      <c r="R6" s="20">
        <f t="shared" si="3"/>
        <v>4323</v>
      </c>
      <c r="S6" s="20">
        <f t="shared" si="3"/>
        <v>180440</v>
      </c>
      <c r="T6" s="20">
        <f t="shared" si="3"/>
        <v>973.89</v>
      </c>
      <c r="U6" s="20">
        <f t="shared" si="3"/>
        <v>185.28</v>
      </c>
      <c r="V6" s="20">
        <f t="shared" si="3"/>
        <v>176</v>
      </c>
      <c r="W6" s="20">
        <f t="shared" si="3"/>
        <v>63.52</v>
      </c>
      <c r="X6" s="20">
        <f t="shared" si="3"/>
        <v>2.77</v>
      </c>
      <c r="Y6" s="21">
        <f>IF(Y7="",NA(),Y7)</f>
        <v>145.52000000000001</v>
      </c>
      <c r="Z6" s="21">
        <f t="shared" ref="Z6:AH6" si="4">IF(Z7="",NA(),Z7)</f>
        <v>100.66</v>
      </c>
      <c r="AA6" s="21">
        <f t="shared" si="4"/>
        <v>100.86</v>
      </c>
      <c r="AB6" s="21">
        <f t="shared" si="4"/>
        <v>100.01</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1">
        <f>IF(AJ7="",NA(),AJ7)</f>
        <v>81.05</v>
      </c>
      <c r="AK6" s="21">
        <f t="shared" ref="AK6:AS6" si="5">IF(AK7="",NA(),AK7)</f>
        <v>77.2</v>
      </c>
      <c r="AL6" s="21">
        <f t="shared" si="5"/>
        <v>77.73</v>
      </c>
      <c r="AM6" s="21">
        <f t="shared" si="5"/>
        <v>73.08</v>
      </c>
      <c r="AN6" s="21">
        <f t="shared" si="5"/>
        <v>72.05</v>
      </c>
      <c r="AO6" s="21">
        <f t="shared" si="5"/>
        <v>74.239999999999995</v>
      </c>
      <c r="AP6" s="21">
        <f t="shared" si="5"/>
        <v>83.92</v>
      </c>
      <c r="AQ6" s="21">
        <f t="shared" si="5"/>
        <v>89.31</v>
      </c>
      <c r="AR6" s="21">
        <f t="shared" si="5"/>
        <v>91.33</v>
      </c>
      <c r="AS6" s="21">
        <f t="shared" si="5"/>
        <v>89.91</v>
      </c>
      <c r="AT6" s="20" t="str">
        <f>IF(AT7="","",IF(AT7="-","【-】","【"&amp;SUBSTITUTE(TEXT(AT7,"#,##0.00"),"-","△")&amp;"】"))</f>
        <v>【84.61】</v>
      </c>
      <c r="AU6" s="21">
        <f>IF(AU7="",NA(),AU7)</f>
        <v>81.72</v>
      </c>
      <c r="AV6" s="21">
        <f t="shared" ref="AV6:BD6" si="6">IF(AV7="",NA(),AV7)</f>
        <v>91.23</v>
      </c>
      <c r="AW6" s="21">
        <f t="shared" si="6"/>
        <v>83.69</v>
      </c>
      <c r="AX6" s="21">
        <f t="shared" si="6"/>
        <v>79.48</v>
      </c>
      <c r="AY6" s="21">
        <f t="shared" si="6"/>
        <v>80.92</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78.92</v>
      </c>
      <c r="BR6" s="21">
        <f t="shared" ref="BR6:BZ6" si="8">IF(BR7="",NA(),BR7)</f>
        <v>90.29</v>
      </c>
      <c r="BS6" s="21">
        <f t="shared" si="8"/>
        <v>88.44</v>
      </c>
      <c r="BT6" s="21">
        <f t="shared" si="8"/>
        <v>94.29</v>
      </c>
      <c r="BU6" s="21">
        <f t="shared" si="8"/>
        <v>84.14</v>
      </c>
      <c r="BV6" s="21">
        <f t="shared" si="8"/>
        <v>60.59</v>
      </c>
      <c r="BW6" s="21">
        <f t="shared" si="8"/>
        <v>60</v>
      </c>
      <c r="BX6" s="21">
        <f t="shared" si="8"/>
        <v>59.01</v>
      </c>
      <c r="BY6" s="21">
        <f t="shared" si="8"/>
        <v>56.06</v>
      </c>
      <c r="BZ6" s="21">
        <f t="shared" si="8"/>
        <v>53.25</v>
      </c>
      <c r="CA6" s="20" t="str">
        <f>IF(CA7="","",IF(CA7="-","【-】","【"&amp;SUBSTITUTE(TEXT(CA7,"#,##0.00"),"-","△")&amp;"】"))</f>
        <v>【51.14】</v>
      </c>
      <c r="CB6" s="21">
        <f>IF(CB7="",NA(),CB7)</f>
        <v>332.62</v>
      </c>
      <c r="CC6" s="21">
        <f t="shared" ref="CC6:CK6" si="9">IF(CC7="",NA(),CC7)</f>
        <v>294.27999999999997</v>
      </c>
      <c r="CD6" s="21">
        <f t="shared" si="9"/>
        <v>292.64999999999998</v>
      </c>
      <c r="CE6" s="21">
        <f t="shared" si="9"/>
        <v>296.38</v>
      </c>
      <c r="CF6" s="21">
        <f t="shared" si="9"/>
        <v>312.92</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35.65</v>
      </c>
      <c r="CN6" s="21">
        <f t="shared" ref="CN6:CV6" si="10">IF(CN7="",NA(),CN7)</f>
        <v>34.78</v>
      </c>
      <c r="CO6" s="21">
        <f t="shared" si="10"/>
        <v>34.78</v>
      </c>
      <c r="CP6" s="21">
        <f t="shared" si="10"/>
        <v>33.909999999999997</v>
      </c>
      <c r="CQ6" s="21">
        <f t="shared" si="10"/>
        <v>36.520000000000003</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5.9</v>
      </c>
      <c r="DJ6" s="21">
        <f t="shared" ref="DJ6:DR6" si="12">IF(DJ7="",NA(),DJ7)</f>
        <v>11.8</v>
      </c>
      <c r="DK6" s="21">
        <f t="shared" si="12"/>
        <v>17.7</v>
      </c>
      <c r="DL6" s="21">
        <f t="shared" si="12"/>
        <v>23.6</v>
      </c>
      <c r="DM6" s="21">
        <f t="shared" si="12"/>
        <v>29.29</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152226</v>
      </c>
      <c r="D7" s="23">
        <v>46</v>
      </c>
      <c r="E7" s="23">
        <v>18</v>
      </c>
      <c r="F7" s="23">
        <v>0</v>
      </c>
      <c r="G7" s="23">
        <v>0</v>
      </c>
      <c r="H7" s="23" t="s">
        <v>95</v>
      </c>
      <c r="I7" s="23" t="s">
        <v>96</v>
      </c>
      <c r="J7" s="23" t="s">
        <v>97</v>
      </c>
      <c r="K7" s="23" t="s">
        <v>98</v>
      </c>
      <c r="L7" s="23" t="s">
        <v>99</v>
      </c>
      <c r="M7" s="23" t="s">
        <v>100</v>
      </c>
      <c r="N7" s="24" t="s">
        <v>101</v>
      </c>
      <c r="O7" s="24">
        <v>32.9</v>
      </c>
      <c r="P7" s="24">
        <v>0.1</v>
      </c>
      <c r="Q7" s="24">
        <v>100</v>
      </c>
      <c r="R7" s="24">
        <v>4323</v>
      </c>
      <c r="S7" s="24">
        <v>180440</v>
      </c>
      <c r="T7" s="24">
        <v>973.89</v>
      </c>
      <c r="U7" s="24">
        <v>185.28</v>
      </c>
      <c r="V7" s="24">
        <v>176</v>
      </c>
      <c r="W7" s="24">
        <v>63.52</v>
      </c>
      <c r="X7" s="24">
        <v>2.77</v>
      </c>
      <c r="Y7" s="24">
        <v>145.52000000000001</v>
      </c>
      <c r="Z7" s="24">
        <v>100.66</v>
      </c>
      <c r="AA7" s="24">
        <v>100.86</v>
      </c>
      <c r="AB7" s="24">
        <v>100.01</v>
      </c>
      <c r="AC7" s="24">
        <v>100</v>
      </c>
      <c r="AD7" s="24">
        <v>99.03</v>
      </c>
      <c r="AE7" s="24">
        <v>100.41</v>
      </c>
      <c r="AF7" s="24">
        <v>100.17</v>
      </c>
      <c r="AG7" s="24">
        <v>96.95</v>
      </c>
      <c r="AH7" s="24">
        <v>99.24</v>
      </c>
      <c r="AI7" s="24">
        <v>100.06</v>
      </c>
      <c r="AJ7" s="24">
        <v>81.05</v>
      </c>
      <c r="AK7" s="24">
        <v>77.2</v>
      </c>
      <c r="AL7" s="24">
        <v>77.73</v>
      </c>
      <c r="AM7" s="24">
        <v>73.08</v>
      </c>
      <c r="AN7" s="24">
        <v>72.05</v>
      </c>
      <c r="AO7" s="24">
        <v>74.239999999999995</v>
      </c>
      <c r="AP7" s="24">
        <v>83.92</v>
      </c>
      <c r="AQ7" s="24">
        <v>89.31</v>
      </c>
      <c r="AR7" s="24">
        <v>91.33</v>
      </c>
      <c r="AS7" s="24">
        <v>89.91</v>
      </c>
      <c r="AT7" s="24">
        <v>84.61</v>
      </c>
      <c r="AU7" s="24">
        <v>81.72</v>
      </c>
      <c r="AV7" s="24">
        <v>91.23</v>
      </c>
      <c r="AW7" s="24">
        <v>83.69</v>
      </c>
      <c r="AX7" s="24">
        <v>79.48</v>
      </c>
      <c r="AY7" s="24">
        <v>80.92</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78.92</v>
      </c>
      <c r="BR7" s="24">
        <v>90.29</v>
      </c>
      <c r="BS7" s="24">
        <v>88.44</v>
      </c>
      <c r="BT7" s="24">
        <v>94.29</v>
      </c>
      <c r="BU7" s="24">
        <v>84.14</v>
      </c>
      <c r="BV7" s="24">
        <v>60.59</v>
      </c>
      <c r="BW7" s="24">
        <v>60</v>
      </c>
      <c r="BX7" s="24">
        <v>59.01</v>
      </c>
      <c r="BY7" s="24">
        <v>56.06</v>
      </c>
      <c r="BZ7" s="24">
        <v>53.25</v>
      </c>
      <c r="CA7" s="24">
        <v>51.14</v>
      </c>
      <c r="CB7" s="24">
        <v>332.62</v>
      </c>
      <c r="CC7" s="24">
        <v>294.27999999999997</v>
      </c>
      <c r="CD7" s="24">
        <v>292.64999999999998</v>
      </c>
      <c r="CE7" s="24">
        <v>296.38</v>
      </c>
      <c r="CF7" s="24">
        <v>312.92</v>
      </c>
      <c r="CG7" s="24">
        <v>280.23</v>
      </c>
      <c r="CH7" s="24">
        <v>282.70999999999998</v>
      </c>
      <c r="CI7" s="24">
        <v>291.82</v>
      </c>
      <c r="CJ7" s="24">
        <v>304.36</v>
      </c>
      <c r="CK7" s="24">
        <v>325.45</v>
      </c>
      <c r="CL7" s="24">
        <v>329.31</v>
      </c>
      <c r="CM7" s="24">
        <v>35.65</v>
      </c>
      <c r="CN7" s="24">
        <v>34.78</v>
      </c>
      <c r="CO7" s="24">
        <v>34.78</v>
      </c>
      <c r="CP7" s="24">
        <v>33.909999999999997</v>
      </c>
      <c r="CQ7" s="24">
        <v>36.520000000000003</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5.9</v>
      </c>
      <c r="DJ7" s="24">
        <v>11.8</v>
      </c>
      <c r="DK7" s="24">
        <v>17.7</v>
      </c>
      <c r="DL7" s="24">
        <v>23.6</v>
      </c>
      <c r="DM7" s="24">
        <v>29.29</v>
      </c>
      <c r="DN7" s="24">
        <v>15.74</v>
      </c>
      <c r="DO7" s="24">
        <v>21.02</v>
      </c>
      <c r="DP7" s="24">
        <v>24.31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大矢 拓海</cp:lastModifiedBy>
  <dcterms:modified xsi:type="dcterms:W3CDTF">2026-02-26T01:45:31Z</dcterms:modified>
</cp:coreProperties>
</file>