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10.1.101.23\suido\◆水道総務係◆\☆水道事業　予算・決算\05 経営比較分析表\R8.1.20 R6経営比較分析表の分析\02 報告\"/>
    </mc:Choice>
  </mc:AlternateContent>
  <xr:revisionPtr revIDLastSave="0" documentId="13_ncr:1_{E10BD3DA-B59F-4C8D-830A-60EDC97B0703}" xr6:coauthVersionLast="47" xr6:coauthVersionMax="47" xr10:uidLastSave="{00000000-0000-0000-0000-000000000000}"/>
  <workbookProtection workbookAlgorithmName="SHA-512" workbookHashValue="njquvfN/pgWVBN3xu+rmmcaixfl/8I9lB4lANuTDL524iMm5HFQUwuUBys2CkZ74BMrivMPFpO21gQ0pypfCEw==" workbookSaltValue="uy9BHRty6ZFz2yLylrjyOw==" workbookSpinCount="100000" lockStructure="1"/>
  <bookViews>
    <workbookView xWindow="-108" yWindow="-108" windowWidth="23256" windowHeight="12456"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V6" i="5"/>
  <c r="U6" i="5"/>
  <c r="T6" i="5"/>
  <c r="S6" i="5"/>
  <c r="R6" i="5"/>
  <c r="AL8" i="4" s="1"/>
  <c r="Q6" i="5"/>
  <c r="P6" i="5"/>
  <c r="P10" i="4" s="1"/>
  <c r="O6" i="5"/>
  <c r="N6" i="5"/>
  <c r="M6" i="5"/>
  <c r="AD8" i="4" s="1"/>
  <c r="L6" i="5"/>
  <c r="K6" i="5"/>
  <c r="J6" i="5"/>
  <c r="I8" i="4" s="1"/>
  <c r="I6" i="5"/>
  <c r="B8" i="4" s="1"/>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L85" i="4"/>
  <c r="I85" i="4"/>
  <c r="BB10" i="4"/>
  <c r="AT10" i="4"/>
  <c r="AL10" i="4"/>
  <c r="W10" i="4"/>
  <c r="I10" i="4"/>
  <c r="B10" i="4"/>
  <c r="BB8" i="4"/>
  <c r="AT8" i="4"/>
  <c r="W8" i="4"/>
  <c r="P8" i="4"/>
  <c r="B6" i="4"/>
</calcChain>
</file>

<file path=xl/sharedStrings.xml><?xml version="1.0" encoding="utf-8"?>
<sst xmlns="http://schemas.openxmlformats.org/spreadsheetml/2006/main" count="228" uniqueCount="112">
  <si>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</si>
  <si>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</si>
  <si>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</si>
  <si>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</si>
  <si>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</si>
  <si>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</si>
  <si>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</si>
  <si>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</si>
  <si>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</si>
  <si>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</si>
  <si>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</si>
  <si>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</si>
  <si>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</si>
  <si>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</si>
  <si>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</si>
  <si>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</si>
  <si>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</si>
  <si>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</si>
  <si>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</si>
  <si>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</si>
  <si>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</si>
  <si>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</si>
  <si>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</si>
  <si>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</si>
  <si>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</si>
  <si>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</si>
  <si>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</si>
  <si>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</si>
  <si>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</si>
  <si>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</si>
  <si>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</si>
  <si>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</si>
  <si>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</si>
  <si>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</si>
  <si>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</si>
  <si>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</si>
  <si>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</si>
  <si>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</si>
  <si>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</si>
  <si>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</si>
  <si>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</si>
  <si>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</si>
  <si>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</si>
  <si>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</si>
  <si>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</si>
  <si>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</si>
  <si>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</si>
  <si>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</si>
  <si>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</si>
  <si>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</si>
  <si>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</si>
  <si>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</si>
  <si>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</si>
  <si>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</si>
  <si>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</si>
  <si>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</si>
  <si>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</si>
  <si>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</si>
  <si>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</si>
  <si>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</si>
  <si>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</si>
  <si>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</si>
  <si>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</si>
  <si>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</si>
  <si>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</si>
  <si>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</si>
  <si>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</si>
  <si>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</si>
  <si>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</si>
  <si>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</si>
  <si>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</si>
  <si>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</si>
  <si>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</si>
  <si>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</si>
  <si>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</si>
  <si>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</si>
  <si>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</si>
  <si>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</si>
  <si>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</si>
  <si>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</si>
  <si>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</si>
  <si>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</si>
  <si>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</si>
  <si>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</si>
  <si>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</si>
  <si>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</si>
  <si>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</si>
  <si>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</si>
  <si>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</si>
  <si>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</si>
  <si>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</si>
  <si>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</si>
  <si>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</si>
  <si>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新潟県　佐渡市</t>
  </si>
  <si>
    <t>法適用</t>
  </si>
  <si>
    <t>水道事業</t>
  </si>
  <si>
    <t>末端給水事業</t>
  </si>
  <si>
    <t>A5</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</si>
  <si>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</si>
  <si>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</si>
  <si>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</si>
  <si>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</si>
  <si>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</si>
  <si>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</si>
  <si>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</si>
  <si>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</si>
  <si>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</si>
  <si>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</si>
  <si>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</si>
  <si>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①有形固定資産減価償却率　　　類似団体平均値より低い水準となっているが、浄水場や配水池等の施設・管路が多く、老朽化が進んでいる。
②管路経年化率　　　類似団体平均値を上回っており、法定耐用年数に達した施設・管路が多い状況である。補助事業を活用し更新を進めているが、法定耐用年数内での更新は難しく、新たな更新基準の採用と施設統合による効率化を図ること、経年施設の適切な長寿命対策により、施設更新事業に係る資金需要の圧縮と平準化を行い、持続可能な水道施設の構築と運用を行う。
 ③管路更新率　　　昨年度と同程度となっている。これは翌年度へ繰越す管路工事の増によるものと考えられる。工事の早期発注・早期完了の取り組みを行う。</t>
    <rPh sb="1" eb="7">
      <t>ユウケイコテイシサン</t>
    </rPh>
    <rPh sb="7" eb="11">
      <t>ゲンカショウキャク</t>
    </rPh>
    <rPh sb="11" eb="12">
      <t>リツ</t>
    </rPh>
    <rPh sb="15" eb="17">
      <t>ルイジ</t>
    </rPh>
    <rPh sb="17" eb="19">
      <t>ダンタイ</t>
    </rPh>
    <rPh sb="19" eb="21">
      <t>ヘイキン</t>
    </rPh>
    <rPh sb="21" eb="22">
      <t>アタイ</t>
    </rPh>
    <rPh sb="24" eb="25">
      <t>ヒク</t>
    </rPh>
    <rPh sb="26" eb="28">
      <t>スイジュン</t>
    </rPh>
    <rPh sb="36" eb="39">
      <t>ジョウスイジョウ</t>
    </rPh>
    <rPh sb="40" eb="42">
      <t>ハイスイ</t>
    </rPh>
    <rPh sb="42" eb="43">
      <t>イケ</t>
    </rPh>
    <rPh sb="43" eb="44">
      <t>トウ</t>
    </rPh>
    <rPh sb="45" eb="47">
      <t>シセツ</t>
    </rPh>
    <rPh sb="48" eb="50">
      <t>カンロ</t>
    </rPh>
    <rPh sb="51" eb="52">
      <t>オオ</t>
    </rPh>
    <rPh sb="54" eb="57">
      <t>ロウキュウカ</t>
    </rPh>
    <rPh sb="58" eb="59">
      <t>スス</t>
    </rPh>
    <rPh sb="67" eb="69">
      <t>カンロ</t>
    </rPh>
    <rPh sb="69" eb="72">
      <t>ケイネンカ</t>
    </rPh>
    <rPh sb="72" eb="73">
      <t>リツ</t>
    </rPh>
    <rPh sb="76" eb="80">
      <t>ルイジダンタイ</t>
    </rPh>
    <rPh sb="80" eb="83">
      <t>ヘイキンチ</t>
    </rPh>
    <rPh sb="84" eb="86">
      <t>ウワマワ</t>
    </rPh>
    <rPh sb="91" eb="93">
      <t>ホウテイ</t>
    </rPh>
    <rPh sb="93" eb="95">
      <t>タイヨウ</t>
    </rPh>
    <rPh sb="95" eb="97">
      <t>ネンスウ</t>
    </rPh>
    <rPh sb="98" eb="99">
      <t>タッ</t>
    </rPh>
    <rPh sb="101" eb="103">
      <t>シセツ</t>
    </rPh>
    <rPh sb="104" eb="106">
      <t>カンロ</t>
    </rPh>
    <rPh sb="107" eb="108">
      <t>オオ</t>
    </rPh>
    <rPh sb="109" eb="111">
      <t>ジョウキョウ</t>
    </rPh>
    <rPh sb="115" eb="117">
      <t>ホジョ</t>
    </rPh>
    <rPh sb="117" eb="119">
      <t>ジギョウ</t>
    </rPh>
    <rPh sb="120" eb="122">
      <t>カツヨウ</t>
    </rPh>
    <rPh sb="123" eb="125">
      <t>コウシン</t>
    </rPh>
    <rPh sb="126" eb="127">
      <t>スス</t>
    </rPh>
    <rPh sb="133" eb="135">
      <t>ホウテイ</t>
    </rPh>
    <rPh sb="135" eb="137">
      <t>タイヨウ</t>
    </rPh>
    <rPh sb="137" eb="139">
      <t>ネンスウ</t>
    </rPh>
    <rPh sb="139" eb="140">
      <t>ナイ</t>
    </rPh>
    <rPh sb="142" eb="144">
      <t>コウシン</t>
    </rPh>
    <rPh sb="145" eb="146">
      <t>ムズカ</t>
    </rPh>
    <rPh sb="149" eb="150">
      <t>アラ</t>
    </rPh>
    <rPh sb="152" eb="154">
      <t>コウシン</t>
    </rPh>
    <rPh sb="154" eb="156">
      <t>キジュン</t>
    </rPh>
    <rPh sb="157" eb="159">
      <t>サイヨウ</t>
    </rPh>
    <rPh sb="160" eb="162">
      <t>シセツ</t>
    </rPh>
    <rPh sb="162" eb="164">
      <t>トウゴウ</t>
    </rPh>
    <rPh sb="167" eb="169">
      <t>コウリツ</t>
    </rPh>
    <rPh sb="169" eb="170">
      <t>カ</t>
    </rPh>
    <rPh sb="171" eb="172">
      <t>ハカ</t>
    </rPh>
    <rPh sb="176" eb="178">
      <t>ケイネン</t>
    </rPh>
    <rPh sb="178" eb="180">
      <t>シセツ</t>
    </rPh>
    <rPh sb="181" eb="183">
      <t>テキセツ</t>
    </rPh>
    <rPh sb="184" eb="187">
      <t>チョウジュミョウ</t>
    </rPh>
    <rPh sb="187" eb="189">
      <t>タイサク</t>
    </rPh>
    <rPh sb="193" eb="195">
      <t>シセツ</t>
    </rPh>
    <rPh sb="195" eb="197">
      <t>コウシン</t>
    </rPh>
    <rPh sb="197" eb="199">
      <t>ジギョウ</t>
    </rPh>
    <rPh sb="200" eb="201">
      <t>カカ</t>
    </rPh>
    <rPh sb="202" eb="204">
      <t>シキン</t>
    </rPh>
    <rPh sb="204" eb="206">
      <t>ジュヨウ</t>
    </rPh>
    <rPh sb="207" eb="209">
      <t>アッシュク</t>
    </rPh>
    <rPh sb="210" eb="212">
      <t>ヘイジュン</t>
    </rPh>
    <rPh sb="212" eb="213">
      <t>カ</t>
    </rPh>
    <rPh sb="214" eb="215">
      <t>オコナ</t>
    </rPh>
    <rPh sb="217" eb="219">
      <t>ジゾク</t>
    </rPh>
    <rPh sb="219" eb="221">
      <t>カノウ</t>
    </rPh>
    <rPh sb="222" eb="224">
      <t>スイドウ</t>
    </rPh>
    <rPh sb="224" eb="226">
      <t>シセツ</t>
    </rPh>
    <rPh sb="227" eb="229">
      <t>コウチク</t>
    </rPh>
    <rPh sb="230" eb="232">
      <t>ウンヨウ</t>
    </rPh>
    <rPh sb="233" eb="234">
      <t>オコナ</t>
    </rPh>
    <rPh sb="250" eb="251">
      <t>ド</t>
    </rPh>
    <rPh sb="252" eb="255">
      <t>ドウテイド</t>
    </rPh>
    <rPh sb="308" eb="309">
      <t>オコナ</t>
    </rPh>
    <phoneticPr fontId="4"/>
  </si>
  <si>
    <t>　人口減少の影響で給水収益の減少が進んでいる中、今後の取り組みとして、老朽化施設や管路更新及び耐震化への投資、災害時の応急給水拠点の整備等を確実に進めていきます。
　これまで一般会計繰入金など水道料金以外の収入を含んで施設維持費を賄えていましたが、厳しい財政状況であることから、平成8年度、平成10年度に段階的に水道料金の改定を行うとともに経費削減に取り組みます。
　佐渡市新水道ビジョン等を指針とし、更新投資の推進、既存施設の統廃合によるダウンサイジングを進めるなど投資採算性を踏まえた経営に努め、事業運営に必要な資金を安定的に確保する方策を検討し、水道水の安定供給を目指します。</t>
    <rPh sb="1" eb="3">
      <t>ジンコウ</t>
    </rPh>
    <rPh sb="3" eb="5">
      <t>ゲンショウ</t>
    </rPh>
    <rPh sb="6" eb="8">
      <t>エイキョウ</t>
    </rPh>
    <rPh sb="9" eb="11">
      <t>キュウスイ</t>
    </rPh>
    <rPh sb="11" eb="13">
      <t>シュウエキ</t>
    </rPh>
    <rPh sb="14" eb="16">
      <t>ゲンショウ</t>
    </rPh>
    <rPh sb="17" eb="18">
      <t>スス</t>
    </rPh>
    <rPh sb="22" eb="23">
      <t>ナカ</t>
    </rPh>
    <rPh sb="24" eb="26">
      <t>コンゴ</t>
    </rPh>
    <rPh sb="27" eb="28">
      <t>ト</t>
    </rPh>
    <rPh sb="29" eb="30">
      <t>ク</t>
    </rPh>
    <rPh sb="35" eb="38">
      <t>ロウキュウカ</t>
    </rPh>
    <rPh sb="38" eb="40">
      <t>シセツ</t>
    </rPh>
    <rPh sb="41" eb="43">
      <t>カンロ</t>
    </rPh>
    <rPh sb="43" eb="45">
      <t>コウシン</t>
    </rPh>
    <rPh sb="45" eb="46">
      <t>オヨ</t>
    </rPh>
    <rPh sb="47" eb="50">
      <t>タイシンカ</t>
    </rPh>
    <rPh sb="52" eb="54">
      <t>トウシ</t>
    </rPh>
    <rPh sb="55" eb="57">
      <t>サイガイ</t>
    </rPh>
    <rPh sb="57" eb="58">
      <t>ジ</t>
    </rPh>
    <rPh sb="59" eb="61">
      <t>オウキュウ</t>
    </rPh>
    <rPh sb="61" eb="63">
      <t>キュウスイ</t>
    </rPh>
    <rPh sb="63" eb="65">
      <t>キョテン</t>
    </rPh>
    <rPh sb="66" eb="68">
      <t>セイビ</t>
    </rPh>
    <rPh sb="68" eb="69">
      <t>トウ</t>
    </rPh>
    <rPh sb="70" eb="72">
      <t>カクジツ</t>
    </rPh>
    <rPh sb="73" eb="74">
      <t>スス</t>
    </rPh>
    <rPh sb="87" eb="89">
      <t>イッパン</t>
    </rPh>
    <rPh sb="89" eb="91">
      <t>カイケイ</t>
    </rPh>
    <rPh sb="91" eb="93">
      <t>クリイレ</t>
    </rPh>
    <rPh sb="93" eb="94">
      <t>キン</t>
    </rPh>
    <rPh sb="96" eb="98">
      <t>スイドウ</t>
    </rPh>
    <rPh sb="98" eb="100">
      <t>リョウキン</t>
    </rPh>
    <rPh sb="100" eb="102">
      <t>イガイ</t>
    </rPh>
    <rPh sb="103" eb="105">
      <t>シュウニュウ</t>
    </rPh>
    <rPh sb="106" eb="107">
      <t>フク</t>
    </rPh>
    <rPh sb="109" eb="111">
      <t>シセツ</t>
    </rPh>
    <rPh sb="111" eb="113">
      <t>イジ</t>
    </rPh>
    <rPh sb="113" eb="114">
      <t>ヒ</t>
    </rPh>
    <rPh sb="115" eb="116">
      <t>マカナ</t>
    </rPh>
    <rPh sb="124" eb="125">
      <t>キビ</t>
    </rPh>
    <rPh sb="127" eb="129">
      <t>ザイセイ</t>
    </rPh>
    <rPh sb="129" eb="131">
      <t>ジョウキョウ</t>
    </rPh>
    <rPh sb="139" eb="141">
      <t>ヘイセイ</t>
    </rPh>
    <rPh sb="142" eb="144">
      <t>ネンド</t>
    </rPh>
    <rPh sb="145" eb="147">
      <t>ヘイセイ</t>
    </rPh>
    <rPh sb="149" eb="151">
      <t>ネンド</t>
    </rPh>
    <rPh sb="152" eb="154">
      <t>ダンカイ</t>
    </rPh>
    <rPh sb="154" eb="155">
      <t>テキ</t>
    </rPh>
    <rPh sb="156" eb="158">
      <t>スイドウ</t>
    </rPh>
    <rPh sb="158" eb="160">
      <t>リョウキン</t>
    </rPh>
    <rPh sb="161" eb="163">
      <t>カイテイ</t>
    </rPh>
    <rPh sb="164" eb="165">
      <t>オコナ</t>
    </rPh>
    <rPh sb="170" eb="172">
      <t>ケイヒ</t>
    </rPh>
    <rPh sb="172" eb="174">
      <t>サクゲン</t>
    </rPh>
    <rPh sb="175" eb="176">
      <t>ト</t>
    </rPh>
    <rPh sb="177" eb="178">
      <t>ク</t>
    </rPh>
    <rPh sb="184" eb="187">
      <t>サドシ</t>
    </rPh>
    <rPh sb="187" eb="188">
      <t>シン</t>
    </rPh>
    <rPh sb="188" eb="190">
      <t>スイドウ</t>
    </rPh>
    <rPh sb="194" eb="195">
      <t>トウ</t>
    </rPh>
    <rPh sb="196" eb="198">
      <t>シシン</t>
    </rPh>
    <rPh sb="201" eb="203">
      <t>コウシン</t>
    </rPh>
    <rPh sb="203" eb="205">
      <t>トウシ</t>
    </rPh>
    <rPh sb="206" eb="208">
      <t>スイシン</t>
    </rPh>
    <rPh sb="209" eb="211">
      <t>キゾン</t>
    </rPh>
    <rPh sb="211" eb="213">
      <t>シセツ</t>
    </rPh>
    <rPh sb="214" eb="217">
      <t>トウハイゴウ</t>
    </rPh>
    <rPh sb="229" eb="230">
      <t>スス</t>
    </rPh>
    <rPh sb="234" eb="236">
      <t>トウシ</t>
    </rPh>
    <rPh sb="236" eb="239">
      <t>サイサンセイ</t>
    </rPh>
    <rPh sb="240" eb="241">
      <t>フ</t>
    </rPh>
    <rPh sb="244" eb="246">
      <t>ケイエイ</t>
    </rPh>
    <rPh sb="247" eb="248">
      <t>ツト</t>
    </rPh>
    <rPh sb="250" eb="252">
      <t>ジギョウ</t>
    </rPh>
    <rPh sb="252" eb="254">
      <t>ウンエイ</t>
    </rPh>
    <rPh sb="255" eb="257">
      <t>ヒツヨウ</t>
    </rPh>
    <rPh sb="258" eb="260">
      <t>シキン</t>
    </rPh>
    <rPh sb="261" eb="263">
      <t>アンテイ</t>
    </rPh>
    <rPh sb="263" eb="264">
      <t>テキ</t>
    </rPh>
    <rPh sb="265" eb="267">
      <t>カクホ</t>
    </rPh>
    <rPh sb="269" eb="271">
      <t>ホウサク</t>
    </rPh>
    <rPh sb="272" eb="274">
      <t>ケントウ</t>
    </rPh>
    <rPh sb="276" eb="278">
      <t>スイドウ</t>
    </rPh>
    <rPh sb="278" eb="279">
      <t>スイ</t>
    </rPh>
    <rPh sb="280" eb="282">
      <t>アンテイ</t>
    </rPh>
    <rPh sb="282" eb="284">
      <t>キョウキュウ</t>
    </rPh>
    <rPh sb="285" eb="287">
      <t>メザ</t>
    </rPh>
    <phoneticPr fontId="4"/>
  </si>
  <si>
    <t>①経常収支比率　　　100％を超え黒字を維持しているが、経常収益の不足を一般会計からの総務省基準外繰出金で補填している。
②累積欠損金比率　　欠損金は生じていない。
③流動比率　　　　　類似団体平均値を下回っている。これは現金等に対して企業債償還元金が多いことが要因である。
④企業債残高対給水収益比率　　企業債残高の発行抑制に努め、緩やかに減少している。
⑤料金回収率　　　　　100％を下回っている。これは給水に係る費用が給水収益で賄えておらず、給水収益以外の一般会計繰入金収入の割合が高いことが要因である。安定した収入確保のため水道料金改定を行い経営改善に取り組むことが必用である。
⑥給水原価　　　　　　類似団体平均値よりも高額である。投資の効率化や施設維持管理費の削減等の取り組みが必要である。
⑦施設利用率　　　　　施設利用率は季節による変動が大きく、ピーク時に高負荷での稼働を余儀なくされている。人口減少も踏まえて、現在の配水区域の見直し、既存施設の統廃合により運用経費の削減を行う必要がある。
⑧有収率　　　　　　　有収率は平均を大きく下回る70%台となっている。改善のため今後も計画的に老朽管更新を推進し、有収率の向上を図らなければならない。</t>
    <rPh sb="1" eb="3">
      <t>ケイジョウ</t>
    </rPh>
    <rPh sb="3" eb="5">
      <t>シュウシ</t>
    </rPh>
    <rPh sb="5" eb="7">
      <t>ヒリツ</t>
    </rPh>
    <rPh sb="15" eb="16">
      <t>コ</t>
    </rPh>
    <rPh sb="17" eb="19">
      <t>クロジ</t>
    </rPh>
    <rPh sb="20" eb="22">
      <t>イジ</t>
    </rPh>
    <rPh sb="28" eb="30">
      <t>ケイジョウ</t>
    </rPh>
    <rPh sb="30" eb="32">
      <t>シュウエキ</t>
    </rPh>
    <rPh sb="33" eb="35">
      <t>フソク</t>
    </rPh>
    <rPh sb="36" eb="38">
      <t>イッパン</t>
    </rPh>
    <rPh sb="38" eb="40">
      <t>カイケイ</t>
    </rPh>
    <rPh sb="43" eb="46">
      <t>ソウムショウ</t>
    </rPh>
    <rPh sb="46" eb="48">
      <t>キジュン</t>
    </rPh>
    <rPh sb="48" eb="49">
      <t>ガイ</t>
    </rPh>
    <rPh sb="49" eb="51">
      <t>クリダ</t>
    </rPh>
    <rPh sb="51" eb="52">
      <t>キン</t>
    </rPh>
    <rPh sb="53" eb="55">
      <t>ホテン</t>
    </rPh>
    <rPh sb="62" eb="64">
      <t>ルイセキ</t>
    </rPh>
    <rPh sb="64" eb="66">
      <t>ケッソン</t>
    </rPh>
    <rPh sb="66" eb="67">
      <t>キン</t>
    </rPh>
    <rPh sb="67" eb="69">
      <t>ヒリツ</t>
    </rPh>
    <rPh sb="71" eb="73">
      <t>ケッソン</t>
    </rPh>
    <rPh sb="73" eb="74">
      <t>キン</t>
    </rPh>
    <rPh sb="75" eb="76">
      <t>ショウ</t>
    </rPh>
    <rPh sb="84" eb="86">
      <t>リュウドウ</t>
    </rPh>
    <rPh sb="86" eb="88">
      <t>ヒリツ</t>
    </rPh>
    <rPh sb="93" eb="95">
      <t>ルイジ</t>
    </rPh>
    <rPh sb="95" eb="97">
      <t>ダンタイ</t>
    </rPh>
    <rPh sb="97" eb="99">
      <t>ヘイキン</t>
    </rPh>
    <rPh sb="99" eb="100">
      <t>チ</t>
    </rPh>
    <rPh sb="101" eb="103">
      <t>シタマワ</t>
    </rPh>
    <rPh sb="111" eb="113">
      <t>ゲンキン</t>
    </rPh>
    <rPh sb="113" eb="114">
      <t>トウ</t>
    </rPh>
    <rPh sb="115" eb="116">
      <t>タイ</t>
    </rPh>
    <rPh sb="118" eb="120">
      <t>キギョウ</t>
    </rPh>
    <rPh sb="120" eb="121">
      <t>サイ</t>
    </rPh>
    <rPh sb="121" eb="123">
      <t>ショウカン</t>
    </rPh>
    <rPh sb="123" eb="125">
      <t>ガンキン</t>
    </rPh>
    <rPh sb="126" eb="127">
      <t>オオ</t>
    </rPh>
    <rPh sb="131" eb="133">
      <t>ヨウイン</t>
    </rPh>
    <rPh sb="139" eb="141">
      <t>キギョウ</t>
    </rPh>
    <rPh sb="141" eb="142">
      <t>サイ</t>
    </rPh>
    <rPh sb="142" eb="144">
      <t>ザンダカ</t>
    </rPh>
    <rPh sb="144" eb="145">
      <t>タイ</t>
    </rPh>
    <rPh sb="145" eb="147">
      <t>キュウスイ</t>
    </rPh>
    <rPh sb="147" eb="149">
      <t>シュウエキ</t>
    </rPh>
    <rPh sb="149" eb="151">
      <t>ヒリツ</t>
    </rPh>
    <rPh sb="153" eb="155">
      <t>キギョウ</t>
    </rPh>
    <rPh sb="155" eb="156">
      <t>サイ</t>
    </rPh>
    <rPh sb="156" eb="158">
      <t>ザンダカ</t>
    </rPh>
    <rPh sb="159" eb="161">
      <t>ハッコウ</t>
    </rPh>
    <rPh sb="161" eb="163">
      <t>ヨクセイ</t>
    </rPh>
    <rPh sb="164" eb="165">
      <t>ツト</t>
    </rPh>
    <rPh sb="167" eb="168">
      <t>ユル</t>
    </rPh>
    <rPh sb="171" eb="173">
      <t>ゲンショウ</t>
    </rPh>
    <rPh sb="180" eb="182">
      <t>リョウキン</t>
    </rPh>
    <rPh sb="182" eb="185">
      <t>カイシュウリツ</t>
    </rPh>
    <rPh sb="195" eb="197">
      <t>シタマワ</t>
    </rPh>
    <rPh sb="205" eb="207">
      <t>キュウスイ</t>
    </rPh>
    <rPh sb="208" eb="209">
      <t>カカ</t>
    </rPh>
    <rPh sb="210" eb="212">
      <t>ヒヨウ</t>
    </rPh>
    <rPh sb="213" eb="215">
      <t>キュウスイ</t>
    </rPh>
    <rPh sb="215" eb="217">
      <t>シュウエキ</t>
    </rPh>
    <rPh sb="218" eb="219">
      <t>マカナ</t>
    </rPh>
    <rPh sb="225" eb="227">
      <t>キュウスイ</t>
    </rPh>
    <rPh sb="227" eb="229">
      <t>シュウエキ</t>
    </rPh>
    <rPh sb="229" eb="231">
      <t>イガイ</t>
    </rPh>
    <rPh sb="232" eb="234">
      <t>イッパン</t>
    </rPh>
    <rPh sb="234" eb="236">
      <t>カイケイ</t>
    </rPh>
    <rPh sb="236" eb="239">
      <t>クリイレキン</t>
    </rPh>
    <rPh sb="239" eb="241">
      <t>シュウニュウ</t>
    </rPh>
    <rPh sb="242" eb="244">
      <t>ワリアイ</t>
    </rPh>
    <rPh sb="245" eb="246">
      <t>タカ</t>
    </rPh>
    <rPh sb="250" eb="252">
      <t>ヨウイン</t>
    </rPh>
    <rPh sb="256" eb="258">
      <t>アンテイ</t>
    </rPh>
    <rPh sb="260" eb="262">
      <t>シュウニュウ</t>
    </rPh>
    <rPh sb="262" eb="264">
      <t>カクホ</t>
    </rPh>
    <rPh sb="267" eb="269">
      <t>スイドウ</t>
    </rPh>
    <rPh sb="269" eb="271">
      <t>リョウキン</t>
    </rPh>
    <rPh sb="271" eb="273">
      <t>カイテイ</t>
    </rPh>
    <rPh sb="274" eb="275">
      <t>オコナ</t>
    </rPh>
    <rPh sb="276" eb="278">
      <t>ケイエイ</t>
    </rPh>
    <rPh sb="278" eb="280">
      <t>カイゼン</t>
    </rPh>
    <rPh sb="281" eb="282">
      <t>ト</t>
    </rPh>
    <rPh sb="283" eb="284">
      <t>ク</t>
    </rPh>
    <rPh sb="288" eb="290">
      <t>ヒツヨウ</t>
    </rPh>
    <rPh sb="296" eb="298">
      <t>キュウスイ</t>
    </rPh>
    <rPh sb="298" eb="300">
      <t>ゲンカ</t>
    </rPh>
    <rPh sb="306" eb="308">
      <t>ルイジ</t>
    </rPh>
    <rPh sb="308" eb="310">
      <t>ダンタイ</t>
    </rPh>
    <rPh sb="310" eb="312">
      <t>ヘイキン</t>
    </rPh>
    <rPh sb="312" eb="313">
      <t>アタイ</t>
    </rPh>
    <rPh sb="316" eb="318">
      <t>コウガク</t>
    </rPh>
    <rPh sb="322" eb="324">
      <t>トウシ</t>
    </rPh>
    <rPh sb="325" eb="328">
      <t>コウリツカ</t>
    </rPh>
    <rPh sb="329" eb="331">
      <t>シセツ</t>
    </rPh>
    <rPh sb="331" eb="335">
      <t>イジカンリ</t>
    </rPh>
    <rPh sb="335" eb="336">
      <t>ヒ</t>
    </rPh>
    <rPh sb="337" eb="339">
      <t>サクゲン</t>
    </rPh>
    <rPh sb="339" eb="340">
      <t>トウ</t>
    </rPh>
    <rPh sb="341" eb="342">
      <t>ト</t>
    </rPh>
    <rPh sb="343" eb="344">
      <t>ク</t>
    </rPh>
    <rPh sb="346" eb="348">
      <t>ヒツヨウ</t>
    </rPh>
    <rPh sb="354" eb="356">
      <t>シセツ</t>
    </rPh>
    <rPh sb="356" eb="358">
      <t>リヨウ</t>
    </rPh>
    <rPh sb="358" eb="359">
      <t>リツ</t>
    </rPh>
    <rPh sb="364" eb="366">
      <t>シセツ</t>
    </rPh>
    <rPh sb="366" eb="368">
      <t>リヨウ</t>
    </rPh>
    <rPh sb="368" eb="369">
      <t>リツ</t>
    </rPh>
    <rPh sb="370" eb="372">
      <t>キセツ</t>
    </rPh>
    <rPh sb="375" eb="377">
      <t>ヘンドウ</t>
    </rPh>
    <rPh sb="378" eb="379">
      <t>オオ</t>
    </rPh>
    <rPh sb="385" eb="386">
      <t>ジ</t>
    </rPh>
    <rPh sb="387" eb="390">
      <t>コウフカ</t>
    </rPh>
    <rPh sb="392" eb="394">
      <t>カドウ</t>
    </rPh>
    <rPh sb="395" eb="397">
      <t>ヨギ</t>
    </rPh>
    <rPh sb="405" eb="407">
      <t>ジンコウ</t>
    </rPh>
    <rPh sb="407" eb="409">
      <t>ゲンショウ</t>
    </rPh>
    <rPh sb="410" eb="411">
      <t>フ</t>
    </rPh>
    <rPh sb="415" eb="417">
      <t>ゲンザイ</t>
    </rPh>
    <rPh sb="418" eb="420">
      <t>ハイスイ</t>
    </rPh>
    <rPh sb="420" eb="422">
      <t>クイキ</t>
    </rPh>
    <rPh sb="423" eb="425">
      <t>ミナオ</t>
    </rPh>
    <rPh sb="427" eb="429">
      <t>キゾン</t>
    </rPh>
    <rPh sb="429" eb="431">
      <t>シセツ</t>
    </rPh>
    <rPh sb="432" eb="435">
      <t>トウハイゴウ</t>
    </rPh>
    <rPh sb="438" eb="440">
      <t>ウンヨウ</t>
    </rPh>
    <rPh sb="440" eb="442">
      <t>ケイヒ</t>
    </rPh>
    <rPh sb="443" eb="445">
      <t>サクゲン</t>
    </rPh>
    <rPh sb="446" eb="447">
      <t>オコナ</t>
    </rPh>
    <rPh sb="448" eb="450">
      <t>ヒツヨウ</t>
    </rPh>
    <rPh sb="456" eb="459">
      <t>ユウシュウリツ</t>
    </rPh>
    <rPh sb="466" eb="468">
      <t>ユウシュウ</t>
    </rPh>
    <rPh sb="468" eb="469">
      <t>リツ</t>
    </rPh>
    <rPh sb="470" eb="472">
      <t>ヘイキン</t>
    </rPh>
    <rPh sb="473" eb="474">
      <t>オオ</t>
    </rPh>
    <rPh sb="476" eb="478">
      <t>シタマワ</t>
    </rPh>
    <rPh sb="482" eb="483">
      <t>ダイ</t>
    </rPh>
    <rPh sb="490" eb="492">
      <t>カイゼン</t>
    </rPh>
    <rPh sb="495" eb="497">
      <t>コンゴ</t>
    </rPh>
    <rPh sb="498" eb="500">
      <t>ケイカク</t>
    </rPh>
    <rPh sb="500" eb="501">
      <t>テキ</t>
    </rPh>
    <rPh sb="502" eb="504">
      <t>ロウキュウ</t>
    </rPh>
    <rPh sb="504" eb="505">
      <t>カン</t>
    </rPh>
    <rPh sb="505" eb="507">
      <t>コウシン</t>
    </rPh>
    <rPh sb="508" eb="510">
      <t>スイシン</t>
    </rPh>
    <rPh sb="512" eb="515">
      <t>ユウシュウリツ</t>
    </rPh>
    <rPh sb="516" eb="518">
      <t>コウジョウ</t>
    </rPh>
    <rPh sb="519" eb="520">
      <t>ハカ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</si>
</sst>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0.54</c:v>
                </c:pt>
                <c:pt idx="1">
                  <c:v>0.61</c:v>
                </c:pt>
                <c:pt idx="2">
                  <c:v>0.39</c:v>
                </c:pt>
                <c:pt idx="3">
                  <c:v>0.4</c:v>
                </c:pt>
                <c:pt idx="4">
                  <c:v>0.43</c:v>
                </c:pt>
              </c:numCache>
            </c:numRef>
          </c:val>
          <c:extLst>
            <c:ext xmlns:c16="http://schemas.microsoft.com/office/drawing/2014/chart" uri="{C3380CC4-5D6E-409C-BE32-E72D297353CC}">
              <c16:uniqueId val="{00000000-BCCB-4FCC-9A17-A8CD4C8A0558}"/>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c:v>
                </c:pt>
                <c:pt idx="1">
                  <c:v>0.56000000000000005</c:v>
                </c:pt>
                <c:pt idx="2">
                  <c:v>0.48</c:v>
                </c:pt>
                <c:pt idx="3">
                  <c:v>0.48</c:v>
                </c:pt>
                <c:pt idx="4">
                  <c:v>0.46</c:v>
                </c:pt>
              </c:numCache>
            </c:numRef>
          </c:val>
          <c:smooth val="0"/>
          <c:extLst>
            <c:ext xmlns:c16="http://schemas.microsoft.com/office/drawing/2014/chart" uri="{C3380CC4-5D6E-409C-BE32-E72D297353CC}">
              <c16:uniqueId val="{00000001-BCCB-4FCC-9A17-A8CD4C8A0558}"/>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47.21</c:v>
                </c:pt>
                <c:pt idx="1">
                  <c:v>47.16</c:v>
                </c:pt>
                <c:pt idx="2">
                  <c:v>46.7</c:v>
                </c:pt>
                <c:pt idx="3">
                  <c:v>46.14</c:v>
                </c:pt>
                <c:pt idx="4">
                  <c:v>44.56</c:v>
                </c:pt>
              </c:numCache>
            </c:numRef>
          </c:val>
          <c:extLst>
            <c:ext xmlns:c16="http://schemas.microsoft.com/office/drawing/2014/chart" uri="{C3380CC4-5D6E-409C-BE32-E72D297353CC}">
              <c16:uniqueId val="{00000000-8E57-4C3B-BB16-92CBF158B09B}"/>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59.91</c:v>
                </c:pt>
                <c:pt idx="1">
                  <c:v>59.4</c:v>
                </c:pt>
                <c:pt idx="2">
                  <c:v>59.54</c:v>
                </c:pt>
                <c:pt idx="3">
                  <c:v>59.26</c:v>
                </c:pt>
                <c:pt idx="4">
                  <c:v>60.44</c:v>
                </c:pt>
              </c:numCache>
            </c:numRef>
          </c:val>
          <c:smooth val="0"/>
          <c:extLst>
            <c:ext xmlns:c16="http://schemas.microsoft.com/office/drawing/2014/chart" uri="{C3380CC4-5D6E-409C-BE32-E72D297353CC}">
              <c16:uniqueId val="{00000001-8E57-4C3B-BB16-92CBF158B09B}"/>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74.72</c:v>
                </c:pt>
                <c:pt idx="1">
                  <c:v>73.739999999999995</c:v>
                </c:pt>
                <c:pt idx="2">
                  <c:v>73.97</c:v>
                </c:pt>
                <c:pt idx="3">
                  <c:v>72.5</c:v>
                </c:pt>
                <c:pt idx="4">
                  <c:v>73.2</c:v>
                </c:pt>
              </c:numCache>
            </c:numRef>
          </c:val>
          <c:extLst>
            <c:ext xmlns:c16="http://schemas.microsoft.com/office/drawing/2014/chart" uri="{C3380CC4-5D6E-409C-BE32-E72D297353CC}">
              <c16:uniqueId val="{00000000-3AC5-4931-8D87-9FBBE2016128}"/>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87.26</c:v>
                </c:pt>
                <c:pt idx="1">
                  <c:v>87.57</c:v>
                </c:pt>
                <c:pt idx="2">
                  <c:v>83.93</c:v>
                </c:pt>
                <c:pt idx="3">
                  <c:v>83.84</c:v>
                </c:pt>
                <c:pt idx="4">
                  <c:v>83.39</c:v>
                </c:pt>
              </c:numCache>
            </c:numRef>
          </c:val>
          <c:smooth val="0"/>
          <c:extLst>
            <c:ext xmlns:c16="http://schemas.microsoft.com/office/drawing/2014/chart" uri="{C3380CC4-5D6E-409C-BE32-E72D297353CC}">
              <c16:uniqueId val="{00000001-3AC5-4931-8D87-9FBBE2016128}"/>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106.07</c:v>
                </c:pt>
                <c:pt idx="1">
                  <c:v>104.08</c:v>
                </c:pt>
                <c:pt idx="2">
                  <c:v>103.04</c:v>
                </c:pt>
                <c:pt idx="3">
                  <c:v>103.76</c:v>
                </c:pt>
                <c:pt idx="4">
                  <c:v>104.14</c:v>
                </c:pt>
              </c:numCache>
            </c:numRef>
          </c:val>
          <c:extLst>
            <c:ext xmlns:c16="http://schemas.microsoft.com/office/drawing/2014/chart" uri="{C3380CC4-5D6E-409C-BE32-E72D297353CC}">
              <c16:uniqueId val="{00000000-578C-4561-AFEA-13954071BC28}"/>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110.91</c:v>
                </c:pt>
                <c:pt idx="1">
                  <c:v>111.49</c:v>
                </c:pt>
                <c:pt idx="2">
                  <c:v>108.04</c:v>
                </c:pt>
                <c:pt idx="3">
                  <c:v>107.49</c:v>
                </c:pt>
                <c:pt idx="4">
                  <c:v>107.15</c:v>
                </c:pt>
              </c:numCache>
            </c:numRef>
          </c:val>
          <c:smooth val="0"/>
          <c:extLst>
            <c:ext xmlns:c16="http://schemas.microsoft.com/office/drawing/2014/chart" uri="{C3380CC4-5D6E-409C-BE32-E72D297353CC}">
              <c16:uniqueId val="{00000001-578C-4561-AFEA-13954071BC28}"/>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36.11</c:v>
                </c:pt>
                <c:pt idx="1">
                  <c:v>37.630000000000003</c:v>
                </c:pt>
                <c:pt idx="2">
                  <c:v>39.4</c:v>
                </c:pt>
                <c:pt idx="3">
                  <c:v>41.15</c:v>
                </c:pt>
                <c:pt idx="4">
                  <c:v>42.95</c:v>
                </c:pt>
              </c:numCache>
            </c:numRef>
          </c:val>
          <c:extLst>
            <c:ext xmlns:c16="http://schemas.microsoft.com/office/drawing/2014/chart" uri="{C3380CC4-5D6E-409C-BE32-E72D297353CC}">
              <c16:uniqueId val="{00000000-882A-46A1-BB19-440E4AB08399}"/>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49.2</c:v>
                </c:pt>
                <c:pt idx="1">
                  <c:v>50.01</c:v>
                </c:pt>
                <c:pt idx="2">
                  <c:v>50.82</c:v>
                </c:pt>
                <c:pt idx="3">
                  <c:v>51.82</c:v>
                </c:pt>
                <c:pt idx="4">
                  <c:v>52.53</c:v>
                </c:pt>
              </c:numCache>
            </c:numRef>
          </c:val>
          <c:smooth val="0"/>
          <c:extLst>
            <c:ext xmlns:c16="http://schemas.microsoft.com/office/drawing/2014/chart" uri="{C3380CC4-5D6E-409C-BE32-E72D297353CC}">
              <c16:uniqueId val="{00000001-882A-46A1-BB19-440E4AB08399}"/>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26.43</c:v>
                </c:pt>
                <c:pt idx="1">
                  <c:v>28.66</c:v>
                </c:pt>
                <c:pt idx="2">
                  <c:v>29.39</c:v>
                </c:pt>
                <c:pt idx="3">
                  <c:v>30.13</c:v>
                </c:pt>
                <c:pt idx="4">
                  <c:v>30.92</c:v>
                </c:pt>
              </c:numCache>
            </c:numRef>
          </c:val>
          <c:extLst>
            <c:ext xmlns:c16="http://schemas.microsoft.com/office/drawing/2014/chart" uri="{C3380CC4-5D6E-409C-BE32-E72D297353CC}">
              <c16:uniqueId val="{00000000-2F7C-43AB-ACCA-A1000E514817}"/>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18.329999999999998</c:v>
                </c:pt>
                <c:pt idx="1">
                  <c:v>20.27</c:v>
                </c:pt>
                <c:pt idx="2">
                  <c:v>21.16</c:v>
                </c:pt>
                <c:pt idx="3">
                  <c:v>22.72</c:v>
                </c:pt>
                <c:pt idx="4">
                  <c:v>24.16</c:v>
                </c:pt>
              </c:numCache>
            </c:numRef>
          </c:val>
          <c:smooth val="0"/>
          <c:extLst>
            <c:ext xmlns:c16="http://schemas.microsoft.com/office/drawing/2014/chart" uri="{C3380CC4-5D6E-409C-BE32-E72D297353CC}">
              <c16:uniqueId val="{00000001-2F7C-43AB-ACCA-A1000E514817}"/>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08E-492C-BCBB-9F71DAC2C9FA}"/>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0.92</c:v>
                </c:pt>
                <c:pt idx="1">
                  <c:v>0.87</c:v>
                </c:pt>
                <c:pt idx="2">
                  <c:v>4.72</c:v>
                </c:pt>
                <c:pt idx="3">
                  <c:v>5.76</c:v>
                </c:pt>
                <c:pt idx="4">
                  <c:v>4.74</c:v>
                </c:pt>
              </c:numCache>
            </c:numRef>
          </c:val>
          <c:smooth val="0"/>
          <c:extLst>
            <c:ext xmlns:c16="http://schemas.microsoft.com/office/drawing/2014/chart" uri="{C3380CC4-5D6E-409C-BE32-E72D297353CC}">
              <c16:uniqueId val="{00000001-408E-492C-BCBB-9F71DAC2C9FA}"/>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222.66</c:v>
                </c:pt>
                <c:pt idx="1">
                  <c:v>210.96</c:v>
                </c:pt>
                <c:pt idx="2">
                  <c:v>219.19</c:v>
                </c:pt>
                <c:pt idx="3">
                  <c:v>225.34</c:v>
                </c:pt>
                <c:pt idx="4">
                  <c:v>223.02</c:v>
                </c:pt>
              </c:numCache>
            </c:numRef>
          </c:val>
          <c:extLst>
            <c:ext xmlns:c16="http://schemas.microsoft.com/office/drawing/2014/chart" uri="{C3380CC4-5D6E-409C-BE32-E72D297353CC}">
              <c16:uniqueId val="{00000000-5EDF-4E3D-B07E-9BCBCA250374}"/>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350.79</c:v>
                </c:pt>
                <c:pt idx="1">
                  <c:v>354.57</c:v>
                </c:pt>
                <c:pt idx="2">
                  <c:v>345.94</c:v>
                </c:pt>
                <c:pt idx="3">
                  <c:v>329.7</c:v>
                </c:pt>
                <c:pt idx="4">
                  <c:v>319.99</c:v>
                </c:pt>
              </c:numCache>
            </c:numRef>
          </c:val>
          <c:smooth val="0"/>
          <c:extLst>
            <c:ext xmlns:c16="http://schemas.microsoft.com/office/drawing/2014/chart" uri="{C3380CC4-5D6E-409C-BE32-E72D297353CC}">
              <c16:uniqueId val="{00000001-5EDF-4E3D-B07E-9BCBCA250374}"/>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1049.49</c:v>
                </c:pt>
                <c:pt idx="1">
                  <c:v>1047.42</c:v>
                </c:pt>
                <c:pt idx="2">
                  <c:v>1018.02</c:v>
                </c:pt>
                <c:pt idx="3">
                  <c:v>995.61</c:v>
                </c:pt>
                <c:pt idx="4">
                  <c:v>982.37</c:v>
                </c:pt>
              </c:numCache>
            </c:numRef>
          </c:val>
          <c:extLst>
            <c:ext xmlns:c16="http://schemas.microsoft.com/office/drawing/2014/chart" uri="{C3380CC4-5D6E-409C-BE32-E72D297353CC}">
              <c16:uniqueId val="{00000000-5843-4D43-B065-8F73A442142E}"/>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322.92</c:v>
                </c:pt>
                <c:pt idx="1">
                  <c:v>303.45999999999998</c:v>
                </c:pt>
                <c:pt idx="2">
                  <c:v>386.61</c:v>
                </c:pt>
                <c:pt idx="3">
                  <c:v>381.56</c:v>
                </c:pt>
                <c:pt idx="4">
                  <c:v>365.55</c:v>
                </c:pt>
              </c:numCache>
            </c:numRef>
          </c:val>
          <c:smooth val="0"/>
          <c:extLst>
            <c:ext xmlns:c16="http://schemas.microsoft.com/office/drawing/2014/chart" uri="{C3380CC4-5D6E-409C-BE32-E72D297353CC}">
              <c16:uniqueId val="{00000001-5843-4D43-B065-8F73A442142E}"/>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70.39</c:v>
                </c:pt>
                <c:pt idx="1">
                  <c:v>72.17</c:v>
                </c:pt>
                <c:pt idx="2">
                  <c:v>67.349999999999994</c:v>
                </c:pt>
                <c:pt idx="3">
                  <c:v>64.599999999999994</c:v>
                </c:pt>
                <c:pt idx="4">
                  <c:v>66.010000000000005</c:v>
                </c:pt>
              </c:numCache>
            </c:numRef>
          </c:val>
          <c:extLst>
            <c:ext xmlns:c16="http://schemas.microsoft.com/office/drawing/2014/chart" uri="{C3380CC4-5D6E-409C-BE32-E72D297353CC}">
              <c16:uniqueId val="{00000000-DFC9-4960-BAF7-CF355A8122E7}"/>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100.85</c:v>
                </c:pt>
                <c:pt idx="1">
                  <c:v>103.79</c:v>
                </c:pt>
                <c:pt idx="2">
                  <c:v>93.82</c:v>
                </c:pt>
                <c:pt idx="3">
                  <c:v>95.04</c:v>
                </c:pt>
                <c:pt idx="4">
                  <c:v>95.42</c:v>
                </c:pt>
              </c:numCache>
            </c:numRef>
          </c:val>
          <c:smooth val="0"/>
          <c:extLst>
            <c:ext xmlns:c16="http://schemas.microsoft.com/office/drawing/2014/chart" uri="{C3380CC4-5D6E-409C-BE32-E72D297353CC}">
              <c16:uniqueId val="{00000001-DFC9-4960-BAF7-CF355A8122E7}"/>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341.02</c:v>
                </c:pt>
                <c:pt idx="1">
                  <c:v>332.97</c:v>
                </c:pt>
                <c:pt idx="2">
                  <c:v>356.12</c:v>
                </c:pt>
                <c:pt idx="3">
                  <c:v>373.24</c:v>
                </c:pt>
                <c:pt idx="4">
                  <c:v>366.84</c:v>
                </c:pt>
              </c:numCache>
            </c:numRef>
          </c:val>
          <c:extLst>
            <c:ext xmlns:c16="http://schemas.microsoft.com/office/drawing/2014/chart" uri="{C3380CC4-5D6E-409C-BE32-E72D297353CC}">
              <c16:uniqueId val="{00000000-E834-4657-830E-4B7CF8C73913}"/>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167.1</c:v>
                </c:pt>
                <c:pt idx="1">
                  <c:v>167.86</c:v>
                </c:pt>
                <c:pt idx="2">
                  <c:v>178.94</c:v>
                </c:pt>
                <c:pt idx="3">
                  <c:v>180.19</c:v>
                </c:pt>
                <c:pt idx="4">
                  <c:v>184.25</c:v>
                </c:pt>
              </c:numCache>
            </c:numRef>
          </c:val>
          <c:smooth val="0"/>
          <c:extLst>
            <c:ext xmlns:c16="http://schemas.microsoft.com/office/drawing/2014/chart" uri="{C3380CC4-5D6E-409C-BE32-E72D297353CC}">
              <c16:uniqueId val="{00000001-E834-4657-830E-4B7CF8C73913}"/>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X51" zoomScaleNormal="100" workbookViewId="0">
      <selection activeCell="BL45" sqref="BL45:BZ46"/>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2">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2">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1" t="str">
        <f>データ!H6</f>
        <v>新潟県　佐渡市</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2">
      <c r="A8" s="2"/>
      <c r="B8" s="40" t="str">
        <f>データ!$I$6</f>
        <v>法適用</v>
      </c>
      <c r="C8" s="41"/>
      <c r="D8" s="41"/>
      <c r="E8" s="41"/>
      <c r="F8" s="41"/>
      <c r="G8" s="41"/>
      <c r="H8" s="41"/>
      <c r="I8" s="40" t="str">
        <f>データ!$J$6</f>
        <v>水道事業</v>
      </c>
      <c r="J8" s="41"/>
      <c r="K8" s="41"/>
      <c r="L8" s="41"/>
      <c r="M8" s="41"/>
      <c r="N8" s="41"/>
      <c r="O8" s="42"/>
      <c r="P8" s="43" t="str">
        <f>データ!$K$6</f>
        <v>末端給水事業</v>
      </c>
      <c r="Q8" s="43"/>
      <c r="R8" s="43"/>
      <c r="S8" s="43"/>
      <c r="T8" s="43"/>
      <c r="U8" s="43"/>
      <c r="V8" s="43"/>
      <c r="W8" s="43" t="str">
        <f>データ!$L$6</f>
        <v>A5</v>
      </c>
      <c r="X8" s="43"/>
      <c r="Y8" s="43"/>
      <c r="Z8" s="43"/>
      <c r="AA8" s="43"/>
      <c r="AB8" s="43"/>
      <c r="AC8" s="43"/>
      <c r="AD8" s="43" t="str">
        <f>データ!$M$6</f>
        <v>非設置</v>
      </c>
      <c r="AE8" s="43"/>
      <c r="AF8" s="43"/>
      <c r="AG8" s="43"/>
      <c r="AH8" s="43"/>
      <c r="AI8" s="43"/>
      <c r="AJ8" s="43"/>
      <c r="AK8" s="2"/>
      <c r="AL8" s="44">
        <f>データ!$R$6</f>
        <v>48103</v>
      </c>
      <c r="AM8" s="44"/>
      <c r="AN8" s="44"/>
      <c r="AO8" s="44"/>
      <c r="AP8" s="44"/>
      <c r="AQ8" s="44"/>
      <c r="AR8" s="44"/>
      <c r="AS8" s="44"/>
      <c r="AT8" s="45">
        <f>データ!$S$6</f>
        <v>855.68</v>
      </c>
      <c r="AU8" s="46"/>
      <c r="AV8" s="46"/>
      <c r="AW8" s="46"/>
      <c r="AX8" s="46"/>
      <c r="AY8" s="46"/>
      <c r="AZ8" s="46"/>
      <c r="BA8" s="46"/>
      <c r="BB8" s="47">
        <f>データ!$T$6</f>
        <v>56.22</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2">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2">
      <c r="A10" s="2"/>
      <c r="B10" s="45" t="str">
        <f>データ!$N$6</f>
        <v>-</v>
      </c>
      <c r="C10" s="46"/>
      <c r="D10" s="46"/>
      <c r="E10" s="46"/>
      <c r="F10" s="46"/>
      <c r="G10" s="46"/>
      <c r="H10" s="46"/>
      <c r="I10" s="45">
        <f>データ!$O$6</f>
        <v>62.55</v>
      </c>
      <c r="J10" s="46"/>
      <c r="K10" s="46"/>
      <c r="L10" s="46"/>
      <c r="M10" s="46"/>
      <c r="N10" s="46"/>
      <c r="O10" s="80"/>
      <c r="P10" s="47">
        <f>データ!$P$6</f>
        <v>99.6</v>
      </c>
      <c r="Q10" s="47"/>
      <c r="R10" s="47"/>
      <c r="S10" s="47"/>
      <c r="T10" s="47"/>
      <c r="U10" s="47"/>
      <c r="V10" s="47"/>
      <c r="W10" s="44">
        <f>データ!$Q$6</f>
        <v>4482</v>
      </c>
      <c r="X10" s="44"/>
      <c r="Y10" s="44"/>
      <c r="Z10" s="44"/>
      <c r="AA10" s="44"/>
      <c r="AB10" s="44"/>
      <c r="AC10" s="44"/>
      <c r="AD10" s="2"/>
      <c r="AE10" s="2"/>
      <c r="AF10" s="2"/>
      <c r="AG10" s="2"/>
      <c r="AH10" s="2"/>
      <c r="AI10" s="2"/>
      <c r="AJ10" s="2"/>
      <c r="AK10" s="2"/>
      <c r="AL10" s="44">
        <f>データ!$U$6</f>
        <v>47270</v>
      </c>
      <c r="AM10" s="44"/>
      <c r="AN10" s="44"/>
      <c r="AO10" s="44"/>
      <c r="AP10" s="44"/>
      <c r="AQ10" s="44"/>
      <c r="AR10" s="44"/>
      <c r="AS10" s="44"/>
      <c r="AT10" s="45">
        <f>データ!$V$6</f>
        <v>266.89999999999998</v>
      </c>
      <c r="AU10" s="46"/>
      <c r="AV10" s="46"/>
      <c r="AW10" s="46"/>
      <c r="AX10" s="46"/>
      <c r="AY10" s="46"/>
      <c r="AZ10" s="46"/>
      <c r="BA10" s="46"/>
      <c r="BB10" s="47">
        <f>データ!$W$6</f>
        <v>177.11</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2">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2">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6" t="s">
        <v>111</v>
      </c>
      <c r="BM16" s="57"/>
      <c r="BN16" s="57"/>
      <c r="BO16" s="57"/>
      <c r="BP16" s="57"/>
      <c r="BQ16" s="57"/>
      <c r="BR16" s="57"/>
      <c r="BS16" s="57"/>
      <c r="BT16" s="57"/>
      <c r="BU16" s="57"/>
      <c r="BV16" s="57"/>
      <c r="BW16" s="57"/>
      <c r="BX16" s="57"/>
      <c r="BY16" s="57"/>
      <c r="BZ16" s="58"/>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6"/>
      <c r="BM17" s="57"/>
      <c r="BN17" s="57"/>
      <c r="BO17" s="57"/>
      <c r="BP17" s="57"/>
      <c r="BQ17" s="57"/>
      <c r="BR17" s="57"/>
      <c r="BS17" s="57"/>
      <c r="BT17" s="57"/>
      <c r="BU17" s="57"/>
      <c r="BV17" s="57"/>
      <c r="BW17" s="57"/>
      <c r="BX17" s="57"/>
      <c r="BY17" s="57"/>
      <c r="BZ17" s="58"/>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6"/>
      <c r="BM18" s="57"/>
      <c r="BN18" s="57"/>
      <c r="BO18" s="57"/>
      <c r="BP18" s="57"/>
      <c r="BQ18" s="57"/>
      <c r="BR18" s="57"/>
      <c r="BS18" s="57"/>
      <c r="BT18" s="57"/>
      <c r="BU18" s="57"/>
      <c r="BV18" s="57"/>
      <c r="BW18" s="57"/>
      <c r="BX18" s="57"/>
      <c r="BY18" s="57"/>
      <c r="BZ18" s="58"/>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6"/>
      <c r="BM19" s="57"/>
      <c r="BN19" s="57"/>
      <c r="BO19" s="57"/>
      <c r="BP19" s="57"/>
      <c r="BQ19" s="57"/>
      <c r="BR19" s="57"/>
      <c r="BS19" s="57"/>
      <c r="BT19" s="57"/>
      <c r="BU19" s="57"/>
      <c r="BV19" s="57"/>
      <c r="BW19" s="57"/>
      <c r="BX19" s="57"/>
      <c r="BY19" s="57"/>
      <c r="BZ19" s="58"/>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6"/>
      <c r="BM20" s="57"/>
      <c r="BN20" s="57"/>
      <c r="BO20" s="57"/>
      <c r="BP20" s="57"/>
      <c r="BQ20" s="57"/>
      <c r="BR20" s="57"/>
      <c r="BS20" s="57"/>
      <c r="BT20" s="57"/>
      <c r="BU20" s="57"/>
      <c r="BV20" s="57"/>
      <c r="BW20" s="57"/>
      <c r="BX20" s="57"/>
      <c r="BY20" s="57"/>
      <c r="BZ20" s="58"/>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6"/>
      <c r="BM21" s="57"/>
      <c r="BN21" s="57"/>
      <c r="BO21" s="57"/>
      <c r="BP21" s="57"/>
      <c r="BQ21" s="57"/>
      <c r="BR21" s="57"/>
      <c r="BS21" s="57"/>
      <c r="BT21" s="57"/>
      <c r="BU21" s="57"/>
      <c r="BV21" s="57"/>
      <c r="BW21" s="57"/>
      <c r="BX21" s="57"/>
      <c r="BY21" s="57"/>
      <c r="BZ21" s="58"/>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6"/>
      <c r="BM22" s="57"/>
      <c r="BN22" s="57"/>
      <c r="BO22" s="57"/>
      <c r="BP22" s="57"/>
      <c r="BQ22" s="57"/>
      <c r="BR22" s="57"/>
      <c r="BS22" s="57"/>
      <c r="BT22" s="57"/>
      <c r="BU22" s="57"/>
      <c r="BV22" s="57"/>
      <c r="BW22" s="57"/>
      <c r="BX22" s="57"/>
      <c r="BY22" s="57"/>
      <c r="BZ22" s="58"/>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6"/>
      <c r="BM23" s="57"/>
      <c r="BN23" s="57"/>
      <c r="BO23" s="57"/>
      <c r="BP23" s="57"/>
      <c r="BQ23" s="57"/>
      <c r="BR23" s="57"/>
      <c r="BS23" s="57"/>
      <c r="BT23" s="57"/>
      <c r="BU23" s="57"/>
      <c r="BV23" s="57"/>
      <c r="BW23" s="57"/>
      <c r="BX23" s="57"/>
      <c r="BY23" s="57"/>
      <c r="BZ23" s="58"/>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6"/>
      <c r="BM24" s="57"/>
      <c r="BN24" s="57"/>
      <c r="BO24" s="57"/>
      <c r="BP24" s="57"/>
      <c r="BQ24" s="57"/>
      <c r="BR24" s="57"/>
      <c r="BS24" s="57"/>
      <c r="BT24" s="57"/>
      <c r="BU24" s="57"/>
      <c r="BV24" s="57"/>
      <c r="BW24" s="57"/>
      <c r="BX24" s="57"/>
      <c r="BY24" s="57"/>
      <c r="BZ24" s="58"/>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6"/>
      <c r="BM25" s="57"/>
      <c r="BN25" s="57"/>
      <c r="BO25" s="57"/>
      <c r="BP25" s="57"/>
      <c r="BQ25" s="57"/>
      <c r="BR25" s="57"/>
      <c r="BS25" s="57"/>
      <c r="BT25" s="57"/>
      <c r="BU25" s="57"/>
      <c r="BV25" s="57"/>
      <c r="BW25" s="57"/>
      <c r="BX25" s="57"/>
      <c r="BY25" s="57"/>
      <c r="BZ25" s="58"/>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6"/>
      <c r="BM26" s="57"/>
      <c r="BN26" s="57"/>
      <c r="BO26" s="57"/>
      <c r="BP26" s="57"/>
      <c r="BQ26" s="57"/>
      <c r="BR26" s="57"/>
      <c r="BS26" s="57"/>
      <c r="BT26" s="57"/>
      <c r="BU26" s="57"/>
      <c r="BV26" s="57"/>
      <c r="BW26" s="57"/>
      <c r="BX26" s="57"/>
      <c r="BY26" s="57"/>
      <c r="BZ26" s="58"/>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6"/>
      <c r="BM27" s="57"/>
      <c r="BN27" s="57"/>
      <c r="BO27" s="57"/>
      <c r="BP27" s="57"/>
      <c r="BQ27" s="57"/>
      <c r="BR27" s="57"/>
      <c r="BS27" s="57"/>
      <c r="BT27" s="57"/>
      <c r="BU27" s="57"/>
      <c r="BV27" s="57"/>
      <c r="BW27" s="57"/>
      <c r="BX27" s="57"/>
      <c r="BY27" s="57"/>
      <c r="BZ27" s="58"/>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6"/>
      <c r="BM28" s="57"/>
      <c r="BN28" s="57"/>
      <c r="BO28" s="57"/>
      <c r="BP28" s="57"/>
      <c r="BQ28" s="57"/>
      <c r="BR28" s="57"/>
      <c r="BS28" s="57"/>
      <c r="BT28" s="57"/>
      <c r="BU28" s="57"/>
      <c r="BV28" s="57"/>
      <c r="BW28" s="57"/>
      <c r="BX28" s="57"/>
      <c r="BY28" s="57"/>
      <c r="BZ28" s="58"/>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6"/>
      <c r="BM29" s="57"/>
      <c r="BN29" s="57"/>
      <c r="BO29" s="57"/>
      <c r="BP29" s="57"/>
      <c r="BQ29" s="57"/>
      <c r="BR29" s="57"/>
      <c r="BS29" s="57"/>
      <c r="BT29" s="57"/>
      <c r="BU29" s="57"/>
      <c r="BV29" s="57"/>
      <c r="BW29" s="57"/>
      <c r="BX29" s="57"/>
      <c r="BY29" s="57"/>
      <c r="BZ29" s="58"/>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6"/>
      <c r="BM30" s="57"/>
      <c r="BN30" s="57"/>
      <c r="BO30" s="57"/>
      <c r="BP30" s="57"/>
      <c r="BQ30" s="57"/>
      <c r="BR30" s="57"/>
      <c r="BS30" s="57"/>
      <c r="BT30" s="57"/>
      <c r="BU30" s="57"/>
      <c r="BV30" s="57"/>
      <c r="BW30" s="57"/>
      <c r="BX30" s="57"/>
      <c r="BY30" s="57"/>
      <c r="BZ30" s="58"/>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6"/>
      <c r="BM31" s="57"/>
      <c r="BN31" s="57"/>
      <c r="BO31" s="57"/>
      <c r="BP31" s="57"/>
      <c r="BQ31" s="57"/>
      <c r="BR31" s="57"/>
      <c r="BS31" s="57"/>
      <c r="BT31" s="57"/>
      <c r="BU31" s="57"/>
      <c r="BV31" s="57"/>
      <c r="BW31" s="57"/>
      <c r="BX31" s="57"/>
      <c r="BY31" s="57"/>
      <c r="BZ31" s="58"/>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6"/>
      <c r="BM32" s="57"/>
      <c r="BN32" s="57"/>
      <c r="BO32" s="57"/>
      <c r="BP32" s="57"/>
      <c r="BQ32" s="57"/>
      <c r="BR32" s="57"/>
      <c r="BS32" s="57"/>
      <c r="BT32" s="57"/>
      <c r="BU32" s="57"/>
      <c r="BV32" s="57"/>
      <c r="BW32" s="57"/>
      <c r="BX32" s="57"/>
      <c r="BY32" s="57"/>
      <c r="BZ32" s="58"/>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6"/>
      <c r="BM33" s="57"/>
      <c r="BN33" s="57"/>
      <c r="BO33" s="57"/>
      <c r="BP33" s="57"/>
      <c r="BQ33" s="57"/>
      <c r="BR33" s="57"/>
      <c r="BS33" s="57"/>
      <c r="BT33" s="57"/>
      <c r="BU33" s="57"/>
      <c r="BV33" s="57"/>
      <c r="BW33" s="57"/>
      <c r="BX33" s="57"/>
      <c r="BY33" s="57"/>
      <c r="BZ33" s="58"/>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6"/>
      <c r="BM34" s="57"/>
      <c r="BN34" s="57"/>
      <c r="BO34" s="57"/>
      <c r="BP34" s="57"/>
      <c r="BQ34" s="57"/>
      <c r="BR34" s="57"/>
      <c r="BS34" s="57"/>
      <c r="BT34" s="57"/>
      <c r="BU34" s="57"/>
      <c r="BV34" s="57"/>
      <c r="BW34" s="57"/>
      <c r="BX34" s="57"/>
      <c r="BY34" s="57"/>
      <c r="BZ34" s="58"/>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6"/>
      <c r="BM35" s="57"/>
      <c r="BN35" s="57"/>
      <c r="BO35" s="57"/>
      <c r="BP35" s="57"/>
      <c r="BQ35" s="57"/>
      <c r="BR35" s="57"/>
      <c r="BS35" s="57"/>
      <c r="BT35" s="57"/>
      <c r="BU35" s="57"/>
      <c r="BV35" s="57"/>
      <c r="BW35" s="57"/>
      <c r="BX35" s="57"/>
      <c r="BY35" s="57"/>
      <c r="BZ35" s="58"/>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6"/>
      <c r="BM36" s="57"/>
      <c r="BN36" s="57"/>
      <c r="BO36" s="57"/>
      <c r="BP36" s="57"/>
      <c r="BQ36" s="57"/>
      <c r="BR36" s="57"/>
      <c r="BS36" s="57"/>
      <c r="BT36" s="57"/>
      <c r="BU36" s="57"/>
      <c r="BV36" s="57"/>
      <c r="BW36" s="57"/>
      <c r="BX36" s="57"/>
      <c r="BY36" s="57"/>
      <c r="BZ36" s="58"/>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6"/>
      <c r="BM37" s="57"/>
      <c r="BN37" s="57"/>
      <c r="BO37" s="57"/>
      <c r="BP37" s="57"/>
      <c r="BQ37" s="57"/>
      <c r="BR37" s="57"/>
      <c r="BS37" s="57"/>
      <c r="BT37" s="57"/>
      <c r="BU37" s="57"/>
      <c r="BV37" s="57"/>
      <c r="BW37" s="57"/>
      <c r="BX37" s="57"/>
      <c r="BY37" s="57"/>
      <c r="BZ37" s="58"/>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6"/>
      <c r="BM38" s="57"/>
      <c r="BN38" s="57"/>
      <c r="BO38" s="57"/>
      <c r="BP38" s="57"/>
      <c r="BQ38" s="57"/>
      <c r="BR38" s="57"/>
      <c r="BS38" s="57"/>
      <c r="BT38" s="57"/>
      <c r="BU38" s="57"/>
      <c r="BV38" s="57"/>
      <c r="BW38" s="57"/>
      <c r="BX38" s="57"/>
      <c r="BY38" s="57"/>
      <c r="BZ38" s="58"/>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6"/>
      <c r="BM39" s="57"/>
      <c r="BN39" s="57"/>
      <c r="BO39" s="57"/>
      <c r="BP39" s="57"/>
      <c r="BQ39" s="57"/>
      <c r="BR39" s="57"/>
      <c r="BS39" s="57"/>
      <c r="BT39" s="57"/>
      <c r="BU39" s="57"/>
      <c r="BV39" s="57"/>
      <c r="BW39" s="57"/>
      <c r="BX39" s="57"/>
      <c r="BY39" s="57"/>
      <c r="BZ39" s="58"/>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6"/>
      <c r="BM40" s="57"/>
      <c r="BN40" s="57"/>
      <c r="BO40" s="57"/>
      <c r="BP40" s="57"/>
      <c r="BQ40" s="57"/>
      <c r="BR40" s="57"/>
      <c r="BS40" s="57"/>
      <c r="BT40" s="57"/>
      <c r="BU40" s="57"/>
      <c r="BV40" s="57"/>
      <c r="BW40" s="57"/>
      <c r="BX40" s="57"/>
      <c r="BY40" s="57"/>
      <c r="BZ40" s="58"/>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6"/>
      <c r="BM41" s="57"/>
      <c r="BN41" s="57"/>
      <c r="BO41" s="57"/>
      <c r="BP41" s="57"/>
      <c r="BQ41" s="57"/>
      <c r="BR41" s="57"/>
      <c r="BS41" s="57"/>
      <c r="BT41" s="57"/>
      <c r="BU41" s="57"/>
      <c r="BV41" s="57"/>
      <c r="BW41" s="57"/>
      <c r="BX41" s="57"/>
      <c r="BY41" s="57"/>
      <c r="BZ41" s="58"/>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6"/>
      <c r="BM42" s="57"/>
      <c r="BN42" s="57"/>
      <c r="BO42" s="57"/>
      <c r="BP42" s="57"/>
      <c r="BQ42" s="57"/>
      <c r="BR42" s="57"/>
      <c r="BS42" s="57"/>
      <c r="BT42" s="57"/>
      <c r="BU42" s="57"/>
      <c r="BV42" s="57"/>
      <c r="BW42" s="57"/>
      <c r="BX42" s="57"/>
      <c r="BY42" s="57"/>
      <c r="BZ42" s="58"/>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6"/>
      <c r="BM43" s="57"/>
      <c r="BN43" s="57"/>
      <c r="BO43" s="57"/>
      <c r="BP43" s="57"/>
      <c r="BQ43" s="57"/>
      <c r="BR43" s="57"/>
      <c r="BS43" s="57"/>
      <c r="BT43" s="57"/>
      <c r="BU43" s="57"/>
      <c r="BV43" s="57"/>
      <c r="BW43" s="57"/>
      <c r="BX43" s="57"/>
      <c r="BY43" s="57"/>
      <c r="BZ43" s="58"/>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6"/>
      <c r="BM44" s="57"/>
      <c r="BN44" s="57"/>
      <c r="BO44" s="57"/>
      <c r="BP44" s="57"/>
      <c r="BQ44" s="57"/>
      <c r="BR44" s="57"/>
      <c r="BS44" s="57"/>
      <c r="BT44" s="57"/>
      <c r="BU44" s="57"/>
      <c r="BV44" s="57"/>
      <c r="BW44" s="57"/>
      <c r="BX44" s="57"/>
      <c r="BY44" s="57"/>
      <c r="BZ44" s="58"/>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109</v>
      </c>
      <c r="BM47" s="57"/>
      <c r="BN47" s="57"/>
      <c r="BO47" s="57"/>
      <c r="BP47" s="57"/>
      <c r="BQ47" s="57"/>
      <c r="BR47" s="57"/>
      <c r="BS47" s="57"/>
      <c r="BT47" s="57"/>
      <c r="BU47" s="57"/>
      <c r="BV47" s="57"/>
      <c r="BW47" s="57"/>
      <c r="BX47" s="57"/>
      <c r="BY47" s="57"/>
      <c r="BZ47" s="58"/>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2">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5" customHeight="1" x14ac:dyDescent="0.2">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110</v>
      </c>
      <c r="BM66" s="57"/>
      <c r="BN66" s="57"/>
      <c r="BO66" s="57"/>
      <c r="BP66" s="57"/>
      <c r="BQ66" s="57"/>
      <c r="BR66" s="57"/>
      <c r="BS66" s="57"/>
      <c r="BT66" s="57"/>
      <c r="BU66" s="57"/>
      <c r="BV66" s="57"/>
      <c r="BW66" s="57"/>
      <c r="BX66" s="57"/>
      <c r="BY66" s="57"/>
      <c r="BZ66" s="58"/>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ACvGWGfnNlQWs8JF5VYcvvkXY0hPJ0L7BmQ7YjDryeNtDVubSlM3t1J4h7tdAeRXDh0PR7GvKnqt7Z20ojdR0A==" saltValue="qNxvbex/fUiVmi15+N9CcA=="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2" x14ac:dyDescent="0.2"/>
  <cols>
    <col min="2" max="144" width="11.8867187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2">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2024</v>
      </c>
      <c r="C6" s="20">
        <f t="shared" ref="C6:W6" si="3">C7</f>
        <v>152242</v>
      </c>
      <c r="D6" s="20">
        <f t="shared" si="3"/>
        <v>46</v>
      </c>
      <c r="E6" s="20">
        <f t="shared" si="3"/>
        <v>1</v>
      </c>
      <c r="F6" s="20">
        <f t="shared" si="3"/>
        <v>0</v>
      </c>
      <c r="G6" s="20">
        <f t="shared" si="3"/>
        <v>1</v>
      </c>
      <c r="H6" s="20" t="str">
        <f t="shared" si="3"/>
        <v>新潟県　佐渡市</v>
      </c>
      <c r="I6" s="20" t="str">
        <f t="shared" si="3"/>
        <v>法適用</v>
      </c>
      <c r="J6" s="20" t="str">
        <f t="shared" si="3"/>
        <v>水道事業</v>
      </c>
      <c r="K6" s="20" t="str">
        <f t="shared" si="3"/>
        <v>末端給水事業</v>
      </c>
      <c r="L6" s="20" t="str">
        <f t="shared" si="3"/>
        <v>A5</v>
      </c>
      <c r="M6" s="20" t="str">
        <f t="shared" si="3"/>
        <v>非設置</v>
      </c>
      <c r="N6" s="21" t="str">
        <f t="shared" si="3"/>
        <v>-</v>
      </c>
      <c r="O6" s="21">
        <f t="shared" si="3"/>
        <v>62.55</v>
      </c>
      <c r="P6" s="21">
        <f t="shared" si="3"/>
        <v>99.6</v>
      </c>
      <c r="Q6" s="21">
        <f t="shared" si="3"/>
        <v>4482</v>
      </c>
      <c r="R6" s="21">
        <f t="shared" si="3"/>
        <v>48103</v>
      </c>
      <c r="S6" s="21">
        <f t="shared" si="3"/>
        <v>855.68</v>
      </c>
      <c r="T6" s="21">
        <f t="shared" si="3"/>
        <v>56.22</v>
      </c>
      <c r="U6" s="21">
        <f t="shared" si="3"/>
        <v>47270</v>
      </c>
      <c r="V6" s="21">
        <f t="shared" si="3"/>
        <v>266.89999999999998</v>
      </c>
      <c r="W6" s="21">
        <f t="shared" si="3"/>
        <v>177.11</v>
      </c>
      <c r="X6" s="22">
        <f>IF(X7="",NA(),X7)</f>
        <v>106.07</v>
      </c>
      <c r="Y6" s="22">
        <f t="shared" ref="Y6:AG6" si="4">IF(Y7="",NA(),Y7)</f>
        <v>104.08</v>
      </c>
      <c r="Z6" s="22">
        <f t="shared" si="4"/>
        <v>103.04</v>
      </c>
      <c r="AA6" s="22">
        <f t="shared" si="4"/>
        <v>103.76</v>
      </c>
      <c r="AB6" s="22">
        <f t="shared" si="4"/>
        <v>104.14</v>
      </c>
      <c r="AC6" s="22">
        <f t="shared" si="4"/>
        <v>110.91</v>
      </c>
      <c r="AD6" s="22">
        <f t="shared" si="4"/>
        <v>111.49</v>
      </c>
      <c r="AE6" s="22">
        <f t="shared" si="4"/>
        <v>108.04</v>
      </c>
      <c r="AF6" s="22">
        <f t="shared" si="4"/>
        <v>107.49</v>
      </c>
      <c r="AG6" s="22">
        <f t="shared" si="4"/>
        <v>107.15</v>
      </c>
      <c r="AH6" s="21" t="str">
        <f>IF(AH7="","",IF(AH7="-","【-】","【"&amp;SUBSTITUTE(TEXT(AH7,"#,##0.00"),"-","△")&amp;"】"))</f>
        <v>【107.26】</v>
      </c>
      <c r="AI6" s="21">
        <f>IF(AI7="",NA(),AI7)</f>
        <v>0</v>
      </c>
      <c r="AJ6" s="21">
        <f t="shared" ref="AJ6:AR6" si="5">IF(AJ7="",NA(),AJ7)</f>
        <v>0</v>
      </c>
      <c r="AK6" s="21">
        <f t="shared" si="5"/>
        <v>0</v>
      </c>
      <c r="AL6" s="21">
        <f t="shared" si="5"/>
        <v>0</v>
      </c>
      <c r="AM6" s="21">
        <f t="shared" si="5"/>
        <v>0</v>
      </c>
      <c r="AN6" s="22">
        <f t="shared" si="5"/>
        <v>0.92</v>
      </c>
      <c r="AO6" s="22">
        <f t="shared" si="5"/>
        <v>0.87</v>
      </c>
      <c r="AP6" s="22">
        <f t="shared" si="5"/>
        <v>4.72</v>
      </c>
      <c r="AQ6" s="22">
        <f t="shared" si="5"/>
        <v>5.76</v>
      </c>
      <c r="AR6" s="22">
        <f t="shared" si="5"/>
        <v>4.74</v>
      </c>
      <c r="AS6" s="21" t="str">
        <f>IF(AS7="","",IF(AS7="-","【-】","【"&amp;SUBSTITUTE(TEXT(AS7,"#,##0.00"),"-","△")&amp;"】"))</f>
        <v>【1.61】</v>
      </c>
      <c r="AT6" s="22">
        <f>IF(AT7="",NA(),AT7)</f>
        <v>222.66</v>
      </c>
      <c r="AU6" s="22">
        <f t="shared" ref="AU6:BC6" si="6">IF(AU7="",NA(),AU7)</f>
        <v>210.96</v>
      </c>
      <c r="AV6" s="22">
        <f t="shared" si="6"/>
        <v>219.19</v>
      </c>
      <c r="AW6" s="22">
        <f t="shared" si="6"/>
        <v>225.34</v>
      </c>
      <c r="AX6" s="22">
        <f t="shared" si="6"/>
        <v>223.02</v>
      </c>
      <c r="AY6" s="22">
        <f t="shared" si="6"/>
        <v>350.79</v>
      </c>
      <c r="AZ6" s="22">
        <f t="shared" si="6"/>
        <v>354.57</v>
      </c>
      <c r="BA6" s="22">
        <f t="shared" si="6"/>
        <v>345.94</v>
      </c>
      <c r="BB6" s="22">
        <f t="shared" si="6"/>
        <v>329.7</v>
      </c>
      <c r="BC6" s="22">
        <f t="shared" si="6"/>
        <v>319.99</v>
      </c>
      <c r="BD6" s="21" t="str">
        <f>IF(BD7="","",IF(BD7="-","【-】","【"&amp;SUBSTITUTE(TEXT(BD7,"#,##0.00"),"-","△")&amp;"】"))</f>
        <v>【239.69】</v>
      </c>
      <c r="BE6" s="22">
        <f>IF(BE7="",NA(),BE7)</f>
        <v>1049.49</v>
      </c>
      <c r="BF6" s="22">
        <f t="shared" ref="BF6:BN6" si="7">IF(BF7="",NA(),BF7)</f>
        <v>1047.42</v>
      </c>
      <c r="BG6" s="22">
        <f t="shared" si="7"/>
        <v>1018.02</v>
      </c>
      <c r="BH6" s="22">
        <f t="shared" si="7"/>
        <v>995.61</v>
      </c>
      <c r="BI6" s="22">
        <f t="shared" si="7"/>
        <v>982.37</v>
      </c>
      <c r="BJ6" s="22">
        <f t="shared" si="7"/>
        <v>322.92</v>
      </c>
      <c r="BK6" s="22">
        <f t="shared" si="7"/>
        <v>303.45999999999998</v>
      </c>
      <c r="BL6" s="22">
        <f t="shared" si="7"/>
        <v>386.61</v>
      </c>
      <c r="BM6" s="22">
        <f t="shared" si="7"/>
        <v>381.56</v>
      </c>
      <c r="BN6" s="22">
        <f t="shared" si="7"/>
        <v>365.55</v>
      </c>
      <c r="BO6" s="21" t="str">
        <f>IF(BO7="","",IF(BO7="-","【-】","【"&amp;SUBSTITUTE(TEXT(BO7,"#,##0.00"),"-","△")&amp;"】"))</f>
        <v>【264.86】</v>
      </c>
      <c r="BP6" s="22">
        <f>IF(BP7="",NA(),BP7)</f>
        <v>70.39</v>
      </c>
      <c r="BQ6" s="22">
        <f t="shared" ref="BQ6:BY6" si="8">IF(BQ7="",NA(),BQ7)</f>
        <v>72.17</v>
      </c>
      <c r="BR6" s="22">
        <f t="shared" si="8"/>
        <v>67.349999999999994</v>
      </c>
      <c r="BS6" s="22">
        <f t="shared" si="8"/>
        <v>64.599999999999994</v>
      </c>
      <c r="BT6" s="22">
        <f t="shared" si="8"/>
        <v>66.010000000000005</v>
      </c>
      <c r="BU6" s="22">
        <f t="shared" si="8"/>
        <v>100.85</v>
      </c>
      <c r="BV6" s="22">
        <f t="shared" si="8"/>
        <v>103.79</v>
      </c>
      <c r="BW6" s="22">
        <f t="shared" si="8"/>
        <v>93.82</v>
      </c>
      <c r="BX6" s="22">
        <f t="shared" si="8"/>
        <v>95.04</v>
      </c>
      <c r="BY6" s="22">
        <f t="shared" si="8"/>
        <v>95.42</v>
      </c>
      <c r="BZ6" s="21" t="str">
        <f>IF(BZ7="","",IF(BZ7="-","【-】","【"&amp;SUBSTITUTE(TEXT(BZ7,"#,##0.00"),"-","△")&amp;"】"))</f>
        <v>【97.59】</v>
      </c>
      <c r="CA6" s="22">
        <f>IF(CA7="",NA(),CA7)</f>
        <v>341.02</v>
      </c>
      <c r="CB6" s="22">
        <f t="shared" ref="CB6:CJ6" si="9">IF(CB7="",NA(),CB7)</f>
        <v>332.97</v>
      </c>
      <c r="CC6" s="22">
        <f t="shared" si="9"/>
        <v>356.12</v>
      </c>
      <c r="CD6" s="22">
        <f t="shared" si="9"/>
        <v>373.24</v>
      </c>
      <c r="CE6" s="22">
        <f t="shared" si="9"/>
        <v>366.84</v>
      </c>
      <c r="CF6" s="22">
        <f t="shared" si="9"/>
        <v>167.1</v>
      </c>
      <c r="CG6" s="22">
        <f t="shared" si="9"/>
        <v>167.86</v>
      </c>
      <c r="CH6" s="22">
        <f t="shared" si="9"/>
        <v>178.94</v>
      </c>
      <c r="CI6" s="22">
        <f t="shared" si="9"/>
        <v>180.19</v>
      </c>
      <c r="CJ6" s="22">
        <f t="shared" si="9"/>
        <v>184.25</v>
      </c>
      <c r="CK6" s="21" t="str">
        <f>IF(CK7="","",IF(CK7="-","【-】","【"&amp;SUBSTITUTE(TEXT(CK7,"#,##0.00"),"-","△")&amp;"】"))</f>
        <v>【181.66】</v>
      </c>
      <c r="CL6" s="22">
        <f>IF(CL7="",NA(),CL7)</f>
        <v>47.21</v>
      </c>
      <c r="CM6" s="22">
        <f t="shared" ref="CM6:CU6" si="10">IF(CM7="",NA(),CM7)</f>
        <v>47.16</v>
      </c>
      <c r="CN6" s="22">
        <f t="shared" si="10"/>
        <v>46.7</v>
      </c>
      <c r="CO6" s="22">
        <f t="shared" si="10"/>
        <v>46.14</v>
      </c>
      <c r="CP6" s="22">
        <f t="shared" si="10"/>
        <v>44.56</v>
      </c>
      <c r="CQ6" s="22">
        <f t="shared" si="10"/>
        <v>59.91</v>
      </c>
      <c r="CR6" s="22">
        <f t="shared" si="10"/>
        <v>59.4</v>
      </c>
      <c r="CS6" s="22">
        <f t="shared" si="10"/>
        <v>59.54</v>
      </c>
      <c r="CT6" s="22">
        <f t="shared" si="10"/>
        <v>59.26</v>
      </c>
      <c r="CU6" s="22">
        <f t="shared" si="10"/>
        <v>60.44</v>
      </c>
      <c r="CV6" s="21" t="str">
        <f>IF(CV7="","",IF(CV7="-","【-】","【"&amp;SUBSTITUTE(TEXT(CV7,"#,##0.00"),"-","△")&amp;"】"))</f>
        <v>【60.21】</v>
      </c>
      <c r="CW6" s="22">
        <f>IF(CW7="",NA(),CW7)</f>
        <v>74.72</v>
      </c>
      <c r="CX6" s="22">
        <f t="shared" ref="CX6:DF6" si="11">IF(CX7="",NA(),CX7)</f>
        <v>73.739999999999995</v>
      </c>
      <c r="CY6" s="22">
        <f t="shared" si="11"/>
        <v>73.97</v>
      </c>
      <c r="CZ6" s="22">
        <f t="shared" si="11"/>
        <v>72.5</v>
      </c>
      <c r="DA6" s="22">
        <f t="shared" si="11"/>
        <v>73.2</v>
      </c>
      <c r="DB6" s="22">
        <f t="shared" si="11"/>
        <v>87.26</v>
      </c>
      <c r="DC6" s="22">
        <f t="shared" si="11"/>
        <v>87.57</v>
      </c>
      <c r="DD6" s="22">
        <f t="shared" si="11"/>
        <v>83.93</v>
      </c>
      <c r="DE6" s="22">
        <f t="shared" si="11"/>
        <v>83.84</v>
      </c>
      <c r="DF6" s="22">
        <f t="shared" si="11"/>
        <v>83.39</v>
      </c>
      <c r="DG6" s="21" t="str">
        <f>IF(DG7="","",IF(DG7="-","【-】","【"&amp;SUBSTITUTE(TEXT(DG7,"#,##0.00"),"-","△")&amp;"】"))</f>
        <v>【89.21】</v>
      </c>
      <c r="DH6" s="22">
        <f>IF(DH7="",NA(),DH7)</f>
        <v>36.11</v>
      </c>
      <c r="DI6" s="22">
        <f t="shared" ref="DI6:DQ6" si="12">IF(DI7="",NA(),DI7)</f>
        <v>37.630000000000003</v>
      </c>
      <c r="DJ6" s="22">
        <f t="shared" si="12"/>
        <v>39.4</v>
      </c>
      <c r="DK6" s="22">
        <f t="shared" si="12"/>
        <v>41.15</v>
      </c>
      <c r="DL6" s="22">
        <f t="shared" si="12"/>
        <v>42.95</v>
      </c>
      <c r="DM6" s="22">
        <f t="shared" si="12"/>
        <v>49.2</v>
      </c>
      <c r="DN6" s="22">
        <f t="shared" si="12"/>
        <v>50.01</v>
      </c>
      <c r="DO6" s="22">
        <f t="shared" si="12"/>
        <v>50.82</v>
      </c>
      <c r="DP6" s="22">
        <f t="shared" si="12"/>
        <v>51.82</v>
      </c>
      <c r="DQ6" s="22">
        <f t="shared" si="12"/>
        <v>52.53</v>
      </c>
      <c r="DR6" s="21" t="str">
        <f>IF(DR7="","",IF(DR7="-","【-】","【"&amp;SUBSTITUTE(TEXT(DR7,"#,##0.00"),"-","△")&amp;"】"))</f>
        <v>【52.41】</v>
      </c>
      <c r="DS6" s="22">
        <f>IF(DS7="",NA(),DS7)</f>
        <v>26.43</v>
      </c>
      <c r="DT6" s="22">
        <f t="shared" ref="DT6:EB6" si="13">IF(DT7="",NA(),DT7)</f>
        <v>28.66</v>
      </c>
      <c r="DU6" s="22">
        <f t="shared" si="13"/>
        <v>29.39</v>
      </c>
      <c r="DV6" s="22">
        <f t="shared" si="13"/>
        <v>30.13</v>
      </c>
      <c r="DW6" s="22">
        <f t="shared" si="13"/>
        <v>30.92</v>
      </c>
      <c r="DX6" s="22">
        <f t="shared" si="13"/>
        <v>18.329999999999998</v>
      </c>
      <c r="DY6" s="22">
        <f t="shared" si="13"/>
        <v>20.27</v>
      </c>
      <c r="DZ6" s="22">
        <f t="shared" si="13"/>
        <v>21.16</v>
      </c>
      <c r="EA6" s="22">
        <f t="shared" si="13"/>
        <v>22.72</v>
      </c>
      <c r="EB6" s="22">
        <f t="shared" si="13"/>
        <v>24.16</v>
      </c>
      <c r="EC6" s="21" t="str">
        <f>IF(EC7="","",IF(EC7="-","【-】","【"&amp;SUBSTITUTE(TEXT(EC7,"#,##0.00"),"-","△")&amp;"】"))</f>
        <v>【26.78】</v>
      </c>
      <c r="ED6" s="22">
        <f>IF(ED7="",NA(),ED7)</f>
        <v>0.54</v>
      </c>
      <c r="EE6" s="22">
        <f t="shared" ref="EE6:EM6" si="14">IF(EE7="",NA(),EE7)</f>
        <v>0.61</v>
      </c>
      <c r="EF6" s="22">
        <f t="shared" si="14"/>
        <v>0.39</v>
      </c>
      <c r="EG6" s="22">
        <f t="shared" si="14"/>
        <v>0.4</v>
      </c>
      <c r="EH6" s="22">
        <f t="shared" si="14"/>
        <v>0.43</v>
      </c>
      <c r="EI6" s="22">
        <f t="shared" si="14"/>
        <v>0.6</v>
      </c>
      <c r="EJ6" s="22">
        <f t="shared" si="14"/>
        <v>0.56000000000000005</v>
      </c>
      <c r="EK6" s="22">
        <f t="shared" si="14"/>
        <v>0.48</v>
      </c>
      <c r="EL6" s="22">
        <f t="shared" si="14"/>
        <v>0.48</v>
      </c>
      <c r="EM6" s="22">
        <f t="shared" si="14"/>
        <v>0.46</v>
      </c>
      <c r="EN6" s="21" t="str">
        <f>IF(EN7="","",IF(EN7="-","【-】","【"&amp;SUBSTITUTE(TEXT(EN7,"#,##0.00"),"-","△")&amp;"】"))</f>
        <v>【0.59】</v>
      </c>
    </row>
    <row r="7" spans="1:144" s="23" customFormat="1" x14ac:dyDescent="0.2">
      <c r="A7" s="15"/>
      <c r="B7" s="24">
        <v>2024</v>
      </c>
      <c r="C7" s="24">
        <v>152242</v>
      </c>
      <c r="D7" s="24">
        <v>46</v>
      </c>
      <c r="E7" s="24">
        <v>1</v>
      </c>
      <c r="F7" s="24">
        <v>0</v>
      </c>
      <c r="G7" s="24">
        <v>1</v>
      </c>
      <c r="H7" s="24" t="s">
        <v>93</v>
      </c>
      <c r="I7" s="24" t="s">
        <v>94</v>
      </c>
      <c r="J7" s="24" t="s">
        <v>95</v>
      </c>
      <c r="K7" s="24" t="s">
        <v>96</v>
      </c>
      <c r="L7" s="24" t="s">
        <v>97</v>
      </c>
      <c r="M7" s="24" t="s">
        <v>98</v>
      </c>
      <c r="N7" s="25" t="s">
        <v>99</v>
      </c>
      <c r="O7" s="25">
        <v>62.55</v>
      </c>
      <c r="P7" s="25">
        <v>99.6</v>
      </c>
      <c r="Q7" s="25">
        <v>4482</v>
      </c>
      <c r="R7" s="25">
        <v>48103</v>
      </c>
      <c r="S7" s="25">
        <v>855.68</v>
      </c>
      <c r="T7" s="25">
        <v>56.22</v>
      </c>
      <c r="U7" s="25">
        <v>47270</v>
      </c>
      <c r="V7" s="25">
        <v>266.89999999999998</v>
      </c>
      <c r="W7" s="25">
        <v>177.11</v>
      </c>
      <c r="X7" s="25">
        <v>106.07</v>
      </c>
      <c r="Y7" s="25">
        <v>104.08</v>
      </c>
      <c r="Z7" s="25">
        <v>103.04</v>
      </c>
      <c r="AA7" s="25">
        <v>103.76</v>
      </c>
      <c r="AB7" s="25">
        <v>104.14</v>
      </c>
      <c r="AC7" s="25">
        <v>110.91</v>
      </c>
      <c r="AD7" s="25">
        <v>111.49</v>
      </c>
      <c r="AE7" s="25">
        <v>108.04</v>
      </c>
      <c r="AF7" s="25">
        <v>107.49</v>
      </c>
      <c r="AG7" s="25">
        <v>107.15</v>
      </c>
      <c r="AH7" s="25">
        <v>107.26</v>
      </c>
      <c r="AI7" s="25">
        <v>0</v>
      </c>
      <c r="AJ7" s="25">
        <v>0</v>
      </c>
      <c r="AK7" s="25">
        <v>0</v>
      </c>
      <c r="AL7" s="25">
        <v>0</v>
      </c>
      <c r="AM7" s="25">
        <v>0</v>
      </c>
      <c r="AN7" s="25">
        <v>0.92</v>
      </c>
      <c r="AO7" s="25">
        <v>0.87</v>
      </c>
      <c r="AP7" s="25">
        <v>4.72</v>
      </c>
      <c r="AQ7" s="25">
        <v>5.76</v>
      </c>
      <c r="AR7" s="25">
        <v>4.74</v>
      </c>
      <c r="AS7" s="25">
        <v>1.61</v>
      </c>
      <c r="AT7" s="25">
        <v>222.66</v>
      </c>
      <c r="AU7" s="25">
        <v>210.96</v>
      </c>
      <c r="AV7" s="25">
        <v>219.19</v>
      </c>
      <c r="AW7" s="25">
        <v>225.34</v>
      </c>
      <c r="AX7" s="25">
        <v>223.02</v>
      </c>
      <c r="AY7" s="25">
        <v>350.79</v>
      </c>
      <c r="AZ7" s="25">
        <v>354.57</v>
      </c>
      <c r="BA7" s="25">
        <v>345.94</v>
      </c>
      <c r="BB7" s="25">
        <v>329.7</v>
      </c>
      <c r="BC7" s="25">
        <v>319.99</v>
      </c>
      <c r="BD7" s="25">
        <v>239.69</v>
      </c>
      <c r="BE7" s="25">
        <v>1049.49</v>
      </c>
      <c r="BF7" s="25">
        <v>1047.42</v>
      </c>
      <c r="BG7" s="25">
        <v>1018.02</v>
      </c>
      <c r="BH7" s="25">
        <v>995.61</v>
      </c>
      <c r="BI7" s="25">
        <v>982.37</v>
      </c>
      <c r="BJ7" s="25">
        <v>322.92</v>
      </c>
      <c r="BK7" s="25">
        <v>303.45999999999998</v>
      </c>
      <c r="BL7" s="25">
        <v>386.61</v>
      </c>
      <c r="BM7" s="25">
        <v>381.56</v>
      </c>
      <c r="BN7" s="25">
        <v>365.55</v>
      </c>
      <c r="BO7" s="25">
        <v>264.86</v>
      </c>
      <c r="BP7" s="25">
        <v>70.39</v>
      </c>
      <c r="BQ7" s="25">
        <v>72.17</v>
      </c>
      <c r="BR7" s="25">
        <v>67.349999999999994</v>
      </c>
      <c r="BS7" s="25">
        <v>64.599999999999994</v>
      </c>
      <c r="BT7" s="25">
        <v>66.010000000000005</v>
      </c>
      <c r="BU7" s="25">
        <v>100.85</v>
      </c>
      <c r="BV7" s="25">
        <v>103.79</v>
      </c>
      <c r="BW7" s="25">
        <v>93.82</v>
      </c>
      <c r="BX7" s="25">
        <v>95.04</v>
      </c>
      <c r="BY7" s="25">
        <v>95.42</v>
      </c>
      <c r="BZ7" s="25">
        <v>97.59</v>
      </c>
      <c r="CA7" s="25">
        <v>341.02</v>
      </c>
      <c r="CB7" s="25">
        <v>332.97</v>
      </c>
      <c r="CC7" s="25">
        <v>356.12</v>
      </c>
      <c r="CD7" s="25">
        <v>373.24</v>
      </c>
      <c r="CE7" s="25">
        <v>366.84</v>
      </c>
      <c r="CF7" s="25">
        <v>167.1</v>
      </c>
      <c r="CG7" s="25">
        <v>167.86</v>
      </c>
      <c r="CH7" s="25">
        <v>178.94</v>
      </c>
      <c r="CI7" s="25">
        <v>180.19</v>
      </c>
      <c r="CJ7" s="25">
        <v>184.25</v>
      </c>
      <c r="CK7" s="25">
        <v>181.66</v>
      </c>
      <c r="CL7" s="25">
        <v>47.21</v>
      </c>
      <c r="CM7" s="25">
        <v>47.16</v>
      </c>
      <c r="CN7" s="25">
        <v>46.7</v>
      </c>
      <c r="CO7" s="25">
        <v>46.14</v>
      </c>
      <c r="CP7" s="25">
        <v>44.56</v>
      </c>
      <c r="CQ7" s="25">
        <v>59.91</v>
      </c>
      <c r="CR7" s="25">
        <v>59.4</v>
      </c>
      <c r="CS7" s="25">
        <v>59.54</v>
      </c>
      <c r="CT7" s="25">
        <v>59.26</v>
      </c>
      <c r="CU7" s="25">
        <v>60.44</v>
      </c>
      <c r="CV7" s="25">
        <v>60.21</v>
      </c>
      <c r="CW7" s="25">
        <v>74.72</v>
      </c>
      <c r="CX7" s="25">
        <v>73.739999999999995</v>
      </c>
      <c r="CY7" s="25">
        <v>73.97</v>
      </c>
      <c r="CZ7" s="25">
        <v>72.5</v>
      </c>
      <c r="DA7" s="25">
        <v>73.2</v>
      </c>
      <c r="DB7" s="25">
        <v>87.26</v>
      </c>
      <c r="DC7" s="25">
        <v>87.57</v>
      </c>
      <c r="DD7" s="25">
        <v>83.93</v>
      </c>
      <c r="DE7" s="25">
        <v>83.84</v>
      </c>
      <c r="DF7" s="25">
        <v>83.39</v>
      </c>
      <c r="DG7" s="25">
        <v>89.21</v>
      </c>
      <c r="DH7" s="25">
        <v>36.11</v>
      </c>
      <c r="DI7" s="25">
        <v>37.630000000000003</v>
      </c>
      <c r="DJ7" s="25">
        <v>39.4</v>
      </c>
      <c r="DK7" s="25">
        <v>41.15</v>
      </c>
      <c r="DL7" s="25">
        <v>42.95</v>
      </c>
      <c r="DM7" s="25">
        <v>49.2</v>
      </c>
      <c r="DN7" s="25">
        <v>50.01</v>
      </c>
      <c r="DO7" s="25">
        <v>50.82</v>
      </c>
      <c r="DP7" s="25">
        <v>51.82</v>
      </c>
      <c r="DQ7" s="25">
        <v>52.53</v>
      </c>
      <c r="DR7" s="25">
        <v>52.41</v>
      </c>
      <c r="DS7" s="25">
        <v>26.43</v>
      </c>
      <c r="DT7" s="25">
        <v>28.66</v>
      </c>
      <c r="DU7" s="25">
        <v>29.39</v>
      </c>
      <c r="DV7" s="25">
        <v>30.13</v>
      </c>
      <c r="DW7" s="25">
        <v>30.92</v>
      </c>
      <c r="DX7" s="25">
        <v>18.329999999999998</v>
      </c>
      <c r="DY7" s="25">
        <v>20.27</v>
      </c>
      <c r="DZ7" s="25">
        <v>21.16</v>
      </c>
      <c r="EA7" s="25">
        <v>22.72</v>
      </c>
      <c r="EB7" s="25">
        <v>24.16</v>
      </c>
      <c r="EC7" s="25">
        <v>26.78</v>
      </c>
      <c r="ED7" s="25">
        <v>0.54</v>
      </c>
      <c r="EE7" s="25">
        <v>0.61</v>
      </c>
      <c r="EF7" s="25">
        <v>0.39</v>
      </c>
      <c r="EG7" s="25">
        <v>0.4</v>
      </c>
      <c r="EH7" s="25">
        <v>0.43</v>
      </c>
      <c r="EI7" s="25">
        <v>0.6</v>
      </c>
      <c r="EJ7" s="25">
        <v>0.56000000000000005</v>
      </c>
      <c r="EK7" s="25">
        <v>0.48</v>
      </c>
      <c r="EL7" s="25">
        <v>0.48</v>
      </c>
      <c r="EM7" s="25">
        <v>0.46</v>
      </c>
      <c r="EN7" s="25">
        <v>0.59</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2">
      <c r="B11">
        <v>22</v>
      </c>
      <c r="C11">
        <v>21</v>
      </c>
      <c r="D11">
        <v>20</v>
      </c>
      <c r="E11">
        <v>19</v>
      </c>
      <c r="F11">
        <v>18</v>
      </c>
      <c r="G11" t="s">
        <v>105</v>
      </c>
    </row>
    <row r="12" spans="1:144" x14ac:dyDescent="0.2">
      <c r="B12">
        <v>1</v>
      </c>
      <c r="C12">
        <v>1</v>
      </c>
      <c r="D12">
        <v>1</v>
      </c>
      <c r="E12">
        <v>1</v>
      </c>
      <c r="F12">
        <v>1</v>
      </c>
      <c r="G12" t="s">
        <v>106</v>
      </c>
    </row>
    <row r="13" spans="1:144" x14ac:dyDescent="0.2">
      <c r="B13" t="s">
        <v>107</v>
      </c>
      <c r="C13" t="s">
        <v>107</v>
      </c>
      <c r="D13" t="s">
        <v>107</v>
      </c>
      <c r="E13" t="s">
        <v>107</v>
      </c>
      <c r="F13" t="s">
        <v>107</v>
      </c>
      <c r="G13" t="s">
        <v>108</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佐渡市0018</cp:lastModifiedBy>
  <dcterms:modified xsi:type="dcterms:W3CDTF">2026-01-25T23:24:39Z</dcterms:modified>
</cp:coreProperties>
</file>