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7佐渡市△26日（木）正午まで\"/>
    </mc:Choice>
  </mc:AlternateContent>
  <xr:revisionPtr revIDLastSave="0" documentId="13_ncr:1_{98CB260E-08AC-430E-A1A0-78DCBF378939}" xr6:coauthVersionLast="47" xr6:coauthVersionMax="47" xr10:uidLastSave="{00000000-0000-0000-0000-000000000000}"/>
  <workbookProtection workbookAlgorithmName="SHA-512" workbookHashValue="SBCnm5XWeCFw4T2YsQzE3qG59rlmtlrwsM5Gz76eB5Suo6q4QM477zFJtiZSbK92kkc8OLnQlfdVjkoumo34sw==" workbookSaltValue="ywhrC20iKLkT0uwoGnXzTQ=="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E85" i="4"/>
  <c r="BB10" i="4"/>
  <c r="AT10" i="4"/>
  <c r="P10"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<sst xmlns="http://schemas.openxmlformats.org/spreadsheetml/2006/main" count="231" uniqueCount="115">
  <si>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</si>
  <si>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</si>
  <si>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</si>
  <si>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</si>
  <si>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</si>
  <si>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</si>
  <si>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</si>
  <si>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</si>
  <si>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</si>
  <si>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</si>
  <si>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</si>
  <si>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</si>
  <si>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</si>
  <si>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</si>
  <si>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</si>
  <si>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</si>
  <si>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</si>
  <si>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</si>
  <si>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</si>
  <si>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</si>
  <si>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</si>
  <si>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</si>
  <si>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</si>
  <si>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</si>
  <si>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</si>
  <si>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</si>
  <si>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</si>
  <si>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</si>
  <si>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</si>
  <si>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</si>
  <si>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</si>
  <si>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</si>
  <si>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</si>
  <si>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</si>
  <si>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</si>
  <si>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</si>
  <si>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</si>
  <si>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</si>
  <si>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</si>
  <si>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</si>
  <si>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</si>
  <si>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</si>
  <si>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</si>
  <si>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</si>
  <si>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</si>
  <si>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</si>
  <si>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</si>
  <si>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</si>
  <si>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</si>
  <si>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</si>
  <si>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</si>
  <si>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</si>
  <si>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</si>
  <si>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</si>
  <si>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</si>
  <si>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</si>
  <si>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</si>
  <si>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</si>
  <si>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</si>
  <si>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</si>
  <si>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</si>
  <si>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</si>
  <si>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</si>
  <si>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</si>
  <si>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</si>
  <si>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</si>
  <si>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</si>
  <si>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</si>
  <si>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</si>
  <si>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</si>
  <si>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</si>
  <si>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</si>
  <si>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</si>
  <si>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</si>
  <si>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</si>
  <si>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</si>
  <si>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</si>
  <si>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</si>
  <si>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</si>
  <si>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</si>
  <si>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</si>
  <si>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</si>
  <si>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</si>
  <si>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</si>
  <si>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</si>
  <si>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</si>
  <si>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</si>
  <si>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</si>
  <si>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</si>
  <si>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</si>
  <si>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</si>
  <si>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</si>
  <si>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</si>
  <si>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</si>
  <si>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</si>
  <si>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</si>
  <si>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</si>
  <si>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</si>
  <si>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</si>
  <si>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</si>
  <si>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</si>
  <si>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</si>
  <si>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</si>
  <si>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</si>
  <si>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</si>
  <si>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</si>
  <si>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</si>
  <si>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</si>
  <si>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</si>
  <si>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</si>
  <si>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</si>
  <si>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</si>
  <si>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①経常収支比率は100％を超えており、②累積欠損金は生じていないため経営状態は健全といえます。
③流動比率は100％を下回っていますが、これは流動負債に含まれる企業債元金や流域下水道の起債償還負担金が大きいためです。
④令和4年度から企業債残高対事業規模比率が大きく低下したのは、一般会計が負担する額を反映したためです。建設事業規模を抑制していることから年々減少していく見込みとなっています。
⑤経費回収率が大きく低下しました。これは、物価高騰の影響により維持管理委託費が大きく増額したことが大きな影響を占めています。また、収益に占める一般会計繰入金の割合が高く、費用を賄えるだけの料金収入を確保できていない状況を示しており、施設の維持管理や将来の更新費用に充てる財源の見通しが厳しい状況にあることを示しています。水洗化率の急激な向上は望めないことから、安定した収入確保のため、令和8年度及び令和10年度の2段階で料金改定を実施することを決定しました。
⑥汚水処理原価は類似団体平均よりも高額となっており、施設の維持管理費の削減に向けた取組みが必要です。
⑦施設利用率は類似団体平均よりも低く、施設の規模や処理能力を満たしていない状況にあることから、汚水処理量の増加に結びつく施策の取組みが必要です。
⑧水洗化率は同規模の平均を大きく下回っており、安定的な経営維持のためにも、更なる向上に向けた取組みが必要です。</t>
    <rPh sb="204" eb="205">
      <t>オオ</t>
    </rPh>
    <rPh sb="207" eb="209">
      <t>テイカ</t>
    </rPh>
    <rPh sb="218" eb="222">
      <t>ブッカコウトウ</t>
    </rPh>
    <rPh sb="223" eb="225">
      <t>エイキョウ</t>
    </rPh>
    <rPh sb="228" eb="235">
      <t>イジカンリイタクヒ</t>
    </rPh>
    <rPh sb="236" eb="237">
      <t>オオ</t>
    </rPh>
    <rPh sb="239" eb="241">
      <t>ゾウガク</t>
    </rPh>
    <rPh sb="246" eb="247">
      <t>オオ</t>
    </rPh>
    <rPh sb="249" eb="251">
      <t>エイキョウ</t>
    </rPh>
    <rPh sb="252" eb="253">
      <t>シ</t>
    </rPh>
    <rPh sb="357" eb="359">
      <t>スイセン</t>
    </rPh>
    <rPh sb="359" eb="360">
      <t>カ</t>
    </rPh>
    <rPh sb="360" eb="361">
      <t>リツ</t>
    </rPh>
    <rPh sb="362" eb="364">
      <t>キュウゲキ</t>
    </rPh>
    <rPh sb="365" eb="367">
      <t>コウジョウ</t>
    </rPh>
    <rPh sb="368" eb="369">
      <t>ノゾ</t>
    </rPh>
    <rPh sb="389" eb="391">
      <t>レイワ</t>
    </rPh>
    <rPh sb="392" eb="394">
      <t>ネンド</t>
    </rPh>
    <rPh sb="394" eb="395">
      <t>オヨ</t>
    </rPh>
    <rPh sb="396" eb="398">
      <t>レイワ</t>
    </rPh>
    <rPh sb="400" eb="402">
      <t>ネンド</t>
    </rPh>
    <rPh sb="404" eb="406">
      <t>ダンカイ</t>
    </rPh>
    <rPh sb="407" eb="411">
      <t>リョウキンカイテイ</t>
    </rPh>
    <rPh sb="412" eb="414">
      <t>ジッシ</t>
    </rPh>
    <rPh sb="419" eb="421">
      <t>ケッテイ</t>
    </rPh>
    <phoneticPr fontId="4"/>
  </si>
  <si>
    <t>①有形固定資産減価償却率は会計移行時の資産計上処理の影響で平均より低くなっていますが、耐用年数を超えた機械設備等で修理しながら利用している資産もあります。
※法適用時の償却資産については、資産取得時から減価償却が行われてきたものとして算定した資産の帳簿価格（帳簿原価－減価償却累計相当額）をもって法適用時の取得価格とする。
・・・・・・・・・・・・・総務省Ｑ＆Ａ
②③管渠については当面は更新の必要はありませんが、令和４年度において一部の耐震診断調査を実施しています。令和７年度にも追加で耐震診断調査を実施する計画となっています。
　今後は施設及び管渠の老朽化に備え、ストックマネジメント等の改築・更新の財源確保が必要になってきます。</t>
    <rPh sb="17" eb="18">
      <t>ジ</t>
    </rPh>
    <rPh sb="19" eb="25">
      <t>シサンケイジョウショリ</t>
    </rPh>
    <rPh sb="26" eb="28">
      <t>エイキョウ</t>
    </rPh>
    <rPh sb="129" eb="133">
      <t>チョウボゲンカ</t>
    </rPh>
    <rPh sb="134" eb="143">
      <t>ゲンカショウキャクルイケイソウトウガク</t>
    </rPh>
    <rPh sb="175" eb="178">
      <t>ソウムショウ</t>
    </rPh>
    <rPh sb="216" eb="218">
      <t>イチブ</t>
    </rPh>
    <rPh sb="234" eb="236">
      <t>レイワ</t>
    </rPh>
    <rPh sb="237" eb="239">
      <t>ネンド</t>
    </rPh>
    <rPh sb="241" eb="243">
      <t>ツイカ</t>
    </rPh>
    <rPh sb="255" eb="257">
      <t>ケイカク</t>
    </rPh>
    <phoneticPr fontId="4"/>
  </si>
  <si>
    <t>令和２年４月１日より企業会計へ移行しました。
　公共下水道事業では国府川処理区と両津処理区の２地区を運営しています。
　今後の改善に向けた取組みとして、人口減少により整備効果の見込めない地区を計画区域から外すなどの見直しを行い、整備費用の縮減を図るほか、下水道施設の老朽化に伴う更新需要の増大に対しては、ストックマネジメント計画により計画的・効率的な施設更新を図ることで費用を抑制します。また、近年の労務単価上昇や物価高騰により費用が増加していることから、必要な収入を確保するための料金改定を実施し、あわせて水洗化率の向上による収益の増加対策に取り組むなど、令和５年３月に改定した経営戦略に基づいて、下水道事業の健全経営に努めながら、安定した汚水処理サービスの提供を目指します。なお、健全な事業経営のためには、人事異動による配置転換で混乱しないように施設の維持管理だけでなく、公営企業会計に精通した職員の育成を図っていく必要があります。
　また、雨水対策による管渠整備や地震対策による避難所へのマンホールトイレ整備、施設の耐震化等を進めていきます。</t>
    <rPh sb="76" eb="80">
      <t>ジンコウゲンショウ</t>
    </rPh>
    <rPh sb="83" eb="85">
      <t>セイビ</t>
    </rPh>
    <rPh sb="85" eb="87">
      <t>コウカ</t>
    </rPh>
    <rPh sb="88" eb="90">
      <t>ミコ</t>
    </rPh>
    <rPh sb="93" eb="95">
      <t>チク</t>
    </rPh>
    <rPh sb="102" eb="103">
      <t>ハズ</t>
    </rPh>
    <rPh sb="111" eb="112">
      <t>オコナ</t>
    </rPh>
    <rPh sb="122" eb="123">
      <t>ハカ</t>
    </rPh>
    <rPh sb="127" eb="130">
      <t>ゲスイドウ</t>
    </rPh>
    <rPh sb="130" eb="132">
      <t>シセツ</t>
    </rPh>
    <rPh sb="133" eb="136">
      <t>ロウキュウカ</t>
    </rPh>
    <rPh sb="147" eb="148">
      <t>タイ</t>
    </rPh>
    <rPh sb="197" eb="199">
      <t>キンネン</t>
    </rPh>
    <rPh sb="207" eb="211">
      <t>ブッカコウトウ</t>
    </rPh>
    <rPh sb="214" eb="216">
      <t>ヒヨウ</t>
    </rPh>
    <rPh sb="217" eb="219">
      <t>ゾウカ</t>
    </rPh>
    <rPh sb="228" eb="230">
      <t>ヒツヨウ</t>
    </rPh>
    <rPh sb="231" eb="233">
      <t>シュウニュウ</t>
    </rPh>
    <rPh sb="234" eb="236">
      <t>カクホ</t>
    </rPh>
    <rPh sb="241" eb="245">
      <t>リョウキンカイテイ</t>
    </rPh>
    <rPh sb="246" eb="248">
      <t>ジッシ</t>
    </rPh>
    <rPh sb="342" eb="344">
      <t>ケンゼン</t>
    </rPh>
    <rPh sb="345" eb="349">
      <t>ジギョウケイエイ</t>
    </rPh>
    <rPh sb="355" eb="359">
      <t>ジンジイドウ</t>
    </rPh>
    <rPh sb="362" eb="366">
      <t>ハイチテンカン</t>
    </rPh>
    <rPh sb="367" eb="369">
      <t>コンラン</t>
    </rPh>
    <rPh sb="375" eb="377">
      <t>シセツ</t>
    </rPh>
    <rPh sb="378" eb="382">
      <t>イジカンリ</t>
    </rPh>
    <rPh sb="388" eb="394">
      <t>コウエイキギョウカイケイ</t>
    </rPh>
    <rPh sb="395" eb="397">
      <t>セイツウ</t>
    </rPh>
    <rPh sb="399" eb="401">
      <t>ショクイン</t>
    </rPh>
    <rPh sb="402" eb="404">
      <t>イクセイ</t>
    </rPh>
    <rPh sb="405" eb="406">
      <t>ハカ</t>
    </rPh>
    <rPh sb="410" eb="412">
      <t>ヒツヨウ</t>
    </rPh>
    <rPh sb="458" eb="460">
      <t>シセツ</t>
    </rPh>
    <rPh sb="461" eb="464">
      <t>タイシンカ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</si>
</sst>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b/>
      <sz val="12"/>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0.72</c:v>
                </c:pt>
                <c:pt idx="1">
                  <c:v>0.72</c:v>
                </c:pt>
                <c:pt idx="2" formatCode="#,##0.00;&quot;△&quot;#,##0.00">
                  <c:v>0</c:v>
                </c:pt>
                <c:pt idx="3" formatCode="#,##0.00;&quot;△&quot;#,##0.00">
                  <c:v>0</c:v>
                </c:pt>
                <c:pt idx="4">
                  <c:v>0.03</c:v>
                </c:pt>
              </c:numCache>
            </c:numRef>
          </c:val>
          <c:extLst>
            <c:ext xmlns:c16="http://schemas.microsoft.com/office/drawing/2014/chart" uri="{C3380CC4-5D6E-409C-BE32-E72D297353CC}">
              <c16:uniqueId val="{00000000-5EC6-4CD5-A4C6-B3EB8E22CF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5EC6-4CD5-A4C6-B3EB8E22CF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36.19</c:v>
                </c:pt>
                <c:pt idx="1">
                  <c:v>37.049999999999997</c:v>
                </c:pt>
                <c:pt idx="2">
                  <c:v>36.07</c:v>
                </c:pt>
                <c:pt idx="3">
                  <c:v>36.299999999999997</c:v>
                </c:pt>
                <c:pt idx="4">
                  <c:v>36.68</c:v>
                </c:pt>
              </c:numCache>
            </c:numRef>
          </c:val>
          <c:extLst>
            <c:ext xmlns:c16="http://schemas.microsoft.com/office/drawing/2014/chart" uri="{C3380CC4-5D6E-409C-BE32-E72D297353CC}">
              <c16:uniqueId val="{00000000-9072-4B7C-9CBD-7347D914CD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9072-4B7C-9CBD-7347D914CD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65.66</c:v>
                </c:pt>
                <c:pt idx="1">
                  <c:v>66.06</c:v>
                </c:pt>
                <c:pt idx="2">
                  <c:v>67.39</c:v>
                </c:pt>
                <c:pt idx="3">
                  <c:v>67.98</c:v>
                </c:pt>
                <c:pt idx="4">
                  <c:v>68.69</c:v>
                </c:pt>
              </c:numCache>
            </c:numRef>
          </c:val>
          <c:extLst>
            <c:ext xmlns:c16="http://schemas.microsoft.com/office/drawing/2014/chart" uri="{C3380CC4-5D6E-409C-BE32-E72D297353CC}">
              <c16:uniqueId val="{00000000-1DB3-4FFE-AAF6-01A46FBED0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1DB3-4FFE-AAF6-01A46FBED0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100.99</c:v>
                </c:pt>
                <c:pt idx="1">
                  <c:v>100.41</c:v>
                </c:pt>
                <c:pt idx="2">
                  <c:v>100.77</c:v>
                </c:pt>
                <c:pt idx="3">
                  <c:v>100.76</c:v>
                </c:pt>
                <c:pt idx="4">
                  <c:v>101.57</c:v>
                </c:pt>
              </c:numCache>
            </c:numRef>
          </c:val>
          <c:extLst>
            <c:ext xmlns:c16="http://schemas.microsoft.com/office/drawing/2014/chart" uri="{C3380CC4-5D6E-409C-BE32-E72D297353CC}">
              <c16:uniqueId val="{00000000-9664-41A5-87F2-FB727094A2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9664-41A5-87F2-FB727094A2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3.48</c:v>
                </c:pt>
                <c:pt idx="1">
                  <c:v>6.87</c:v>
                </c:pt>
                <c:pt idx="2">
                  <c:v>9.9499999999999993</c:v>
                </c:pt>
                <c:pt idx="3">
                  <c:v>12.8</c:v>
                </c:pt>
                <c:pt idx="4">
                  <c:v>15.5</c:v>
                </c:pt>
              </c:numCache>
            </c:numRef>
          </c:val>
          <c:extLst>
            <c:ext xmlns:c16="http://schemas.microsoft.com/office/drawing/2014/chart" uri="{C3380CC4-5D6E-409C-BE32-E72D297353CC}">
              <c16:uniqueId val="{00000000-97A4-40A0-A8CD-07A3153BFF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97A4-40A0-A8CD-07A3153BFF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3C-4D27-A2F7-9F22CDB73C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E3C-4D27-A2F7-9F22CDB73C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1F-4484-A1DA-286772FF4F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241F-4484-A1DA-286772FF4F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29.99</c:v>
                </c:pt>
                <c:pt idx="1">
                  <c:v>31.94</c:v>
                </c:pt>
                <c:pt idx="2">
                  <c:v>37.159999999999997</c:v>
                </c:pt>
                <c:pt idx="3">
                  <c:v>45.61</c:v>
                </c:pt>
                <c:pt idx="4">
                  <c:v>52.88</c:v>
                </c:pt>
              </c:numCache>
            </c:numRef>
          </c:val>
          <c:extLst>
            <c:ext xmlns:c16="http://schemas.microsoft.com/office/drawing/2014/chart" uri="{C3380CC4-5D6E-409C-BE32-E72D297353CC}">
              <c16:uniqueId val="{00000000-9F4B-4BFA-BA5B-AD20356F41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9F4B-4BFA-BA5B-AD20356F41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2842.11</c:v>
                </c:pt>
                <c:pt idx="1">
                  <c:v>2770.6</c:v>
                </c:pt>
                <c:pt idx="2">
                  <c:v>1268.95</c:v>
                </c:pt>
                <c:pt idx="3">
                  <c:v>1246.58</c:v>
                </c:pt>
                <c:pt idx="4">
                  <c:v>1224.8800000000001</c:v>
                </c:pt>
              </c:numCache>
            </c:numRef>
          </c:val>
          <c:extLst>
            <c:ext xmlns:c16="http://schemas.microsoft.com/office/drawing/2014/chart" uri="{C3380CC4-5D6E-409C-BE32-E72D297353CC}">
              <c16:uniqueId val="{00000000-9314-41EB-BFFB-48F63467FB7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9314-41EB-BFFB-48F63467FB7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85.89</c:v>
                </c:pt>
                <c:pt idx="1">
                  <c:v>81.260000000000005</c:v>
                </c:pt>
                <c:pt idx="2">
                  <c:v>81.09</c:v>
                </c:pt>
                <c:pt idx="3">
                  <c:v>81.39</c:v>
                </c:pt>
                <c:pt idx="4">
                  <c:v>68.38</c:v>
                </c:pt>
              </c:numCache>
            </c:numRef>
          </c:val>
          <c:extLst>
            <c:ext xmlns:c16="http://schemas.microsoft.com/office/drawing/2014/chart" uri="{C3380CC4-5D6E-409C-BE32-E72D297353CC}">
              <c16:uniqueId val="{00000000-5870-4005-A2AD-EA0BB6BBD9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5870-4005-A2AD-EA0BB6BBD9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251</c:v>
                </c:pt>
                <c:pt idx="1">
                  <c:v>265.83</c:v>
                </c:pt>
                <c:pt idx="2">
                  <c:v>267.37</c:v>
                </c:pt>
                <c:pt idx="3">
                  <c:v>264.98</c:v>
                </c:pt>
                <c:pt idx="4">
                  <c:v>318.8</c:v>
                </c:pt>
              </c:numCache>
            </c:numRef>
          </c:val>
          <c:extLst>
            <c:ext xmlns:c16="http://schemas.microsoft.com/office/drawing/2014/chart" uri="{C3380CC4-5D6E-409C-BE32-E72D297353CC}">
              <c16:uniqueId val="{00000000-6532-426B-9DA5-E8F937BA9C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6532-426B-9DA5-E8F937BA9C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0" zoomScaleNormal="100" workbookViewId="0">
      <selection activeCell="BL16" sqref="BL1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新潟県　佐渡市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Cd2</v>
      </c>
      <c r="X8" s="58"/>
      <c r="Y8" s="58"/>
      <c r="Z8" s="58"/>
      <c r="AA8" s="58"/>
      <c r="AB8" s="58"/>
      <c r="AC8" s="58"/>
      <c r="AD8" s="59" t="str">
        <f>データ!$M$6</f>
        <v>非設置</v>
      </c>
      <c r="AE8" s="59"/>
      <c r="AF8" s="59"/>
      <c r="AG8" s="59"/>
      <c r="AH8" s="59"/>
      <c r="AI8" s="59"/>
      <c r="AJ8" s="59"/>
      <c r="AK8" s="3"/>
      <c r="AL8" s="38">
        <f>データ!S6</f>
        <v>48103</v>
      </c>
      <c r="AM8" s="38"/>
      <c r="AN8" s="38"/>
      <c r="AO8" s="38"/>
      <c r="AP8" s="38"/>
      <c r="AQ8" s="38"/>
      <c r="AR8" s="38"/>
      <c r="AS8" s="38"/>
      <c r="AT8" s="39">
        <f>データ!T6</f>
        <v>855.68</v>
      </c>
      <c r="AU8" s="39"/>
      <c r="AV8" s="39"/>
      <c r="AW8" s="39"/>
      <c r="AX8" s="39"/>
      <c r="AY8" s="39"/>
      <c r="AZ8" s="39"/>
      <c r="BA8" s="39"/>
      <c r="BB8" s="39">
        <f>データ!U6</f>
        <v>56.22</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67.989999999999995</v>
      </c>
      <c r="J10" s="39"/>
      <c r="K10" s="39"/>
      <c r="L10" s="39"/>
      <c r="M10" s="39"/>
      <c r="N10" s="39"/>
      <c r="O10" s="39"/>
      <c r="P10" s="39">
        <f>データ!P6</f>
        <v>54.82</v>
      </c>
      <c r="Q10" s="39"/>
      <c r="R10" s="39"/>
      <c r="S10" s="39"/>
      <c r="T10" s="39"/>
      <c r="U10" s="39"/>
      <c r="V10" s="39"/>
      <c r="W10" s="39">
        <f>データ!Q6</f>
        <v>89.09</v>
      </c>
      <c r="X10" s="39"/>
      <c r="Y10" s="39"/>
      <c r="Z10" s="39"/>
      <c r="AA10" s="39"/>
      <c r="AB10" s="39"/>
      <c r="AC10" s="39"/>
      <c r="AD10" s="38">
        <f>データ!R6</f>
        <v>4284</v>
      </c>
      <c r="AE10" s="38"/>
      <c r="AF10" s="38"/>
      <c r="AG10" s="38"/>
      <c r="AH10" s="38"/>
      <c r="AI10" s="38"/>
      <c r="AJ10" s="38"/>
      <c r="AK10" s="2"/>
      <c r="AL10" s="38">
        <f>データ!V6</f>
        <v>26018</v>
      </c>
      <c r="AM10" s="38"/>
      <c r="AN10" s="38"/>
      <c r="AO10" s="38"/>
      <c r="AP10" s="38"/>
      <c r="AQ10" s="38"/>
      <c r="AR10" s="38"/>
      <c r="AS10" s="38"/>
      <c r="AT10" s="39">
        <f>データ!W6</f>
        <v>16.38</v>
      </c>
      <c r="AU10" s="39"/>
      <c r="AV10" s="39"/>
      <c r="AW10" s="39"/>
      <c r="AX10" s="39"/>
      <c r="AY10" s="39"/>
      <c r="AZ10" s="39"/>
      <c r="BA10" s="39"/>
      <c r="BB10" s="39">
        <f>データ!X6</f>
        <v>1588.4</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113</v>
      </c>
      <c r="BM47" s="86"/>
      <c r="BN47" s="86"/>
      <c r="BO47" s="86"/>
      <c r="BP47" s="86"/>
      <c r="BQ47" s="86"/>
      <c r="BR47" s="86"/>
      <c r="BS47" s="86"/>
      <c r="BT47" s="86"/>
      <c r="BU47" s="86"/>
      <c r="BV47" s="86"/>
      <c r="BW47" s="86"/>
      <c r="BX47" s="86"/>
      <c r="BY47" s="86"/>
      <c r="BZ47" s="8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85"/>
      <c r="BM60" s="86"/>
      <c r="BN60" s="86"/>
      <c r="BO60" s="86"/>
      <c r="BP60" s="86"/>
      <c r="BQ60" s="86"/>
      <c r="BR60" s="86"/>
      <c r="BS60" s="86"/>
      <c r="BT60" s="86"/>
      <c r="BU60" s="86"/>
      <c r="BV60" s="86"/>
      <c r="BW60" s="86"/>
      <c r="BX60" s="86"/>
      <c r="BY60" s="86"/>
      <c r="BZ60" s="87"/>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85"/>
      <c r="BM61" s="86"/>
      <c r="BN61" s="86"/>
      <c r="BO61" s="86"/>
      <c r="BP61" s="86"/>
      <c r="BQ61" s="86"/>
      <c r="BR61" s="86"/>
      <c r="BS61" s="86"/>
      <c r="BT61" s="86"/>
      <c r="BU61" s="86"/>
      <c r="BV61" s="86"/>
      <c r="BW61" s="86"/>
      <c r="BX61" s="86"/>
      <c r="BY61" s="86"/>
      <c r="BZ61" s="8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8"/>
      <c r="BM63" s="89"/>
      <c r="BN63" s="89"/>
      <c r="BO63" s="89"/>
      <c r="BP63" s="89"/>
      <c r="BQ63" s="89"/>
      <c r="BR63" s="89"/>
      <c r="BS63" s="89"/>
      <c r="BT63" s="89"/>
      <c r="BU63" s="89"/>
      <c r="BV63" s="89"/>
      <c r="BW63" s="89"/>
      <c r="BX63" s="89"/>
      <c r="BY63" s="89"/>
      <c r="BZ63" s="9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2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91" t="s">
        <v>114</v>
      </c>
      <c r="BM66" s="92"/>
      <c r="BN66" s="92"/>
      <c r="BO66" s="92"/>
      <c r="BP66" s="92"/>
      <c r="BQ66" s="92"/>
      <c r="BR66" s="92"/>
      <c r="BS66" s="92"/>
      <c r="BT66" s="92"/>
      <c r="BU66" s="92"/>
      <c r="BV66" s="92"/>
      <c r="BW66" s="92"/>
      <c r="BX66" s="92"/>
      <c r="BY66" s="92"/>
      <c r="BZ66" s="9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91"/>
      <c r="BM67" s="92"/>
      <c r="BN67" s="92"/>
      <c r="BO67" s="92"/>
      <c r="BP67" s="92"/>
      <c r="BQ67" s="92"/>
      <c r="BR67" s="92"/>
      <c r="BS67" s="92"/>
      <c r="BT67" s="92"/>
      <c r="BU67" s="92"/>
      <c r="BV67" s="92"/>
      <c r="BW67" s="92"/>
      <c r="BX67" s="92"/>
      <c r="BY67" s="92"/>
      <c r="BZ67" s="9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91"/>
      <c r="BM68" s="92"/>
      <c r="BN68" s="92"/>
      <c r="BO68" s="92"/>
      <c r="BP68" s="92"/>
      <c r="BQ68" s="92"/>
      <c r="BR68" s="92"/>
      <c r="BS68" s="92"/>
      <c r="BT68" s="92"/>
      <c r="BU68" s="92"/>
      <c r="BV68" s="92"/>
      <c r="BW68" s="92"/>
      <c r="BX68" s="92"/>
      <c r="BY68" s="92"/>
      <c r="BZ68" s="9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91"/>
      <c r="BM69" s="92"/>
      <c r="BN69" s="92"/>
      <c r="BO69" s="92"/>
      <c r="BP69" s="92"/>
      <c r="BQ69" s="92"/>
      <c r="BR69" s="92"/>
      <c r="BS69" s="92"/>
      <c r="BT69" s="92"/>
      <c r="BU69" s="92"/>
      <c r="BV69" s="92"/>
      <c r="BW69" s="92"/>
      <c r="BX69" s="92"/>
      <c r="BY69" s="92"/>
      <c r="BZ69" s="9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91"/>
      <c r="BM70" s="92"/>
      <c r="BN70" s="92"/>
      <c r="BO70" s="92"/>
      <c r="BP70" s="92"/>
      <c r="BQ70" s="92"/>
      <c r="BR70" s="92"/>
      <c r="BS70" s="92"/>
      <c r="BT70" s="92"/>
      <c r="BU70" s="92"/>
      <c r="BV70" s="92"/>
      <c r="BW70" s="92"/>
      <c r="BX70" s="92"/>
      <c r="BY70" s="92"/>
      <c r="BZ70" s="9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91"/>
      <c r="BM71" s="92"/>
      <c r="BN71" s="92"/>
      <c r="BO71" s="92"/>
      <c r="BP71" s="92"/>
      <c r="BQ71" s="92"/>
      <c r="BR71" s="92"/>
      <c r="BS71" s="92"/>
      <c r="BT71" s="92"/>
      <c r="BU71" s="92"/>
      <c r="BV71" s="92"/>
      <c r="BW71" s="92"/>
      <c r="BX71" s="92"/>
      <c r="BY71" s="92"/>
      <c r="BZ71" s="9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91"/>
      <c r="BM72" s="92"/>
      <c r="BN72" s="92"/>
      <c r="BO72" s="92"/>
      <c r="BP72" s="92"/>
      <c r="BQ72" s="92"/>
      <c r="BR72" s="92"/>
      <c r="BS72" s="92"/>
      <c r="BT72" s="92"/>
      <c r="BU72" s="92"/>
      <c r="BV72" s="92"/>
      <c r="BW72" s="92"/>
      <c r="BX72" s="92"/>
      <c r="BY72" s="92"/>
      <c r="BZ72" s="9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91"/>
      <c r="BM73" s="92"/>
      <c r="BN73" s="92"/>
      <c r="BO73" s="92"/>
      <c r="BP73" s="92"/>
      <c r="BQ73" s="92"/>
      <c r="BR73" s="92"/>
      <c r="BS73" s="92"/>
      <c r="BT73" s="92"/>
      <c r="BU73" s="92"/>
      <c r="BV73" s="92"/>
      <c r="BW73" s="92"/>
      <c r="BX73" s="92"/>
      <c r="BY73" s="92"/>
      <c r="BZ73" s="9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91"/>
      <c r="BM74" s="92"/>
      <c r="BN74" s="92"/>
      <c r="BO74" s="92"/>
      <c r="BP74" s="92"/>
      <c r="BQ74" s="92"/>
      <c r="BR74" s="92"/>
      <c r="BS74" s="92"/>
      <c r="BT74" s="92"/>
      <c r="BU74" s="92"/>
      <c r="BV74" s="92"/>
      <c r="BW74" s="92"/>
      <c r="BX74" s="92"/>
      <c r="BY74" s="92"/>
      <c r="BZ74" s="9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91"/>
      <c r="BM75" s="92"/>
      <c r="BN75" s="92"/>
      <c r="BO75" s="92"/>
      <c r="BP75" s="92"/>
      <c r="BQ75" s="92"/>
      <c r="BR75" s="92"/>
      <c r="BS75" s="92"/>
      <c r="BT75" s="92"/>
      <c r="BU75" s="92"/>
      <c r="BV75" s="92"/>
      <c r="BW75" s="92"/>
      <c r="BX75" s="92"/>
      <c r="BY75" s="92"/>
      <c r="BZ75" s="9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91"/>
      <c r="BM76" s="92"/>
      <c r="BN76" s="92"/>
      <c r="BO76" s="92"/>
      <c r="BP76" s="92"/>
      <c r="BQ76" s="92"/>
      <c r="BR76" s="92"/>
      <c r="BS76" s="92"/>
      <c r="BT76" s="92"/>
      <c r="BU76" s="92"/>
      <c r="BV76" s="92"/>
      <c r="BW76" s="92"/>
      <c r="BX76" s="92"/>
      <c r="BY76" s="92"/>
      <c r="BZ76" s="9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91"/>
      <c r="BM77" s="92"/>
      <c r="BN77" s="92"/>
      <c r="BO77" s="92"/>
      <c r="BP77" s="92"/>
      <c r="BQ77" s="92"/>
      <c r="BR77" s="92"/>
      <c r="BS77" s="92"/>
      <c r="BT77" s="92"/>
      <c r="BU77" s="92"/>
      <c r="BV77" s="92"/>
      <c r="BW77" s="92"/>
      <c r="BX77" s="92"/>
      <c r="BY77" s="92"/>
      <c r="BZ77" s="9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91"/>
      <c r="BM78" s="92"/>
      <c r="BN78" s="92"/>
      <c r="BO78" s="92"/>
      <c r="BP78" s="92"/>
      <c r="BQ78" s="92"/>
      <c r="BR78" s="92"/>
      <c r="BS78" s="92"/>
      <c r="BT78" s="92"/>
      <c r="BU78" s="92"/>
      <c r="BV78" s="92"/>
      <c r="BW78" s="92"/>
      <c r="BX78" s="92"/>
      <c r="BY78" s="92"/>
      <c r="BZ78" s="9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91"/>
      <c r="BM79" s="92"/>
      <c r="BN79" s="92"/>
      <c r="BO79" s="92"/>
      <c r="BP79" s="92"/>
      <c r="BQ79" s="92"/>
      <c r="BR79" s="92"/>
      <c r="BS79" s="92"/>
      <c r="BT79" s="92"/>
      <c r="BU79" s="92"/>
      <c r="BV79" s="92"/>
      <c r="BW79" s="92"/>
      <c r="BX79" s="92"/>
      <c r="BY79" s="92"/>
      <c r="BZ79" s="9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91"/>
      <c r="BM80" s="92"/>
      <c r="BN80" s="92"/>
      <c r="BO80" s="92"/>
      <c r="BP80" s="92"/>
      <c r="BQ80" s="92"/>
      <c r="BR80" s="92"/>
      <c r="BS80" s="92"/>
      <c r="BT80" s="92"/>
      <c r="BU80" s="92"/>
      <c r="BV80" s="92"/>
      <c r="BW80" s="92"/>
      <c r="BX80" s="92"/>
      <c r="BY80" s="92"/>
      <c r="BZ80" s="9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91"/>
      <c r="BM81" s="92"/>
      <c r="BN81" s="92"/>
      <c r="BO81" s="92"/>
      <c r="BP81" s="92"/>
      <c r="BQ81" s="92"/>
      <c r="BR81" s="92"/>
      <c r="BS81" s="92"/>
      <c r="BT81" s="92"/>
      <c r="BU81" s="92"/>
      <c r="BV81" s="92"/>
      <c r="BW81" s="92"/>
      <c r="BX81" s="92"/>
      <c r="BY81" s="92"/>
      <c r="BZ81" s="93"/>
    </row>
    <row r="82" spans="1:78" ht="16.7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4"/>
      <c r="BM82" s="95"/>
      <c r="BN82" s="95"/>
      <c r="BO82" s="95"/>
      <c r="BP82" s="95"/>
      <c r="BQ82" s="95"/>
      <c r="BR82" s="95"/>
      <c r="BS82" s="95"/>
      <c r="BT82" s="95"/>
      <c r="BU82" s="95"/>
      <c r="BV82" s="95"/>
      <c r="BW82" s="95"/>
      <c r="BX82" s="95"/>
      <c r="BY82" s="95"/>
      <c r="BZ82" s="96"/>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57UUJD3ZkRFsxli68t5jkRQdy0r5DAeb2JvJyPw5YWaEE3T3Tj5zsIhzEUaGRiLZsmEbdwgWwv6N8nYBbDahpA==" saltValue="3ch1TaWFOn9BMT+oWihv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152242</v>
      </c>
      <c r="D6" s="19">
        <f t="shared" si="3"/>
        <v>46</v>
      </c>
      <c r="E6" s="19">
        <f t="shared" si="3"/>
        <v>17</v>
      </c>
      <c r="F6" s="19">
        <f t="shared" si="3"/>
        <v>1</v>
      </c>
      <c r="G6" s="19">
        <f t="shared" si="3"/>
        <v>0</v>
      </c>
      <c r="H6" s="19" t="str">
        <f t="shared" si="3"/>
        <v>新潟県　佐渡市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67.989999999999995</v>
      </c>
      <c r="P6" s="20">
        <f t="shared" si="3"/>
        <v>54.82</v>
      </c>
      <c r="Q6" s="20">
        <f t="shared" si="3"/>
        <v>89.09</v>
      </c>
      <c r="R6" s="20">
        <f t="shared" si="3"/>
        <v>4284</v>
      </c>
      <c r="S6" s="20">
        <f t="shared" si="3"/>
        <v>48103</v>
      </c>
      <c r="T6" s="20">
        <f t="shared" si="3"/>
        <v>855.68</v>
      </c>
      <c r="U6" s="20">
        <f t="shared" si="3"/>
        <v>56.22</v>
      </c>
      <c r="V6" s="20">
        <f t="shared" si="3"/>
        <v>26018</v>
      </c>
      <c r="W6" s="20">
        <f t="shared" si="3"/>
        <v>16.38</v>
      </c>
      <c r="X6" s="20">
        <f t="shared" si="3"/>
        <v>1588.4</v>
      </c>
      <c r="Y6" s="21">
        <f>IF(Y7="",NA(),Y7)</f>
        <v>100.99</v>
      </c>
      <c r="Z6" s="21">
        <f t="shared" ref="Z6:AH6" si="4">IF(Z7="",NA(),Z7)</f>
        <v>100.41</v>
      </c>
      <c r="AA6" s="21">
        <f t="shared" si="4"/>
        <v>100.77</v>
      </c>
      <c r="AB6" s="21">
        <f t="shared" si="4"/>
        <v>100.76</v>
      </c>
      <c r="AC6" s="21">
        <f t="shared" si="4"/>
        <v>101.57</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29.99</v>
      </c>
      <c r="AV6" s="21">
        <f t="shared" ref="AV6:BD6" si="6">IF(AV7="",NA(),AV7)</f>
        <v>31.94</v>
      </c>
      <c r="AW6" s="21">
        <f t="shared" si="6"/>
        <v>37.159999999999997</v>
      </c>
      <c r="AX6" s="21">
        <f t="shared" si="6"/>
        <v>45.61</v>
      </c>
      <c r="AY6" s="21">
        <f t="shared" si="6"/>
        <v>52.88</v>
      </c>
      <c r="AZ6" s="21">
        <f t="shared" si="6"/>
        <v>48.56</v>
      </c>
      <c r="BA6" s="21">
        <f t="shared" si="6"/>
        <v>47.58</v>
      </c>
      <c r="BB6" s="21">
        <f t="shared" si="6"/>
        <v>51.09</v>
      </c>
      <c r="BC6" s="21">
        <f t="shared" si="6"/>
        <v>57.42</v>
      </c>
      <c r="BD6" s="21">
        <f t="shared" si="6"/>
        <v>56.13</v>
      </c>
      <c r="BE6" s="20" t="str">
        <f>IF(BE7="","",IF(BE7="-","【-】","【"&amp;SUBSTITUTE(TEXT(BE7,"#,##0.00"),"-","△")&amp;"】"))</f>
        <v>【82.75】</v>
      </c>
      <c r="BF6" s="21">
        <f>IF(BF7="",NA(),BF7)</f>
        <v>2842.11</v>
      </c>
      <c r="BG6" s="21">
        <f t="shared" ref="BG6:BO6" si="7">IF(BG7="",NA(),BG7)</f>
        <v>2770.6</v>
      </c>
      <c r="BH6" s="21">
        <f t="shared" si="7"/>
        <v>1268.95</v>
      </c>
      <c r="BI6" s="21">
        <f t="shared" si="7"/>
        <v>1246.58</v>
      </c>
      <c r="BJ6" s="21">
        <f t="shared" si="7"/>
        <v>1224.8800000000001</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85.89</v>
      </c>
      <c r="BR6" s="21">
        <f t="shared" ref="BR6:BZ6" si="8">IF(BR7="",NA(),BR7)</f>
        <v>81.260000000000005</v>
      </c>
      <c r="BS6" s="21">
        <f t="shared" si="8"/>
        <v>81.09</v>
      </c>
      <c r="BT6" s="21">
        <f t="shared" si="8"/>
        <v>81.39</v>
      </c>
      <c r="BU6" s="21">
        <f t="shared" si="8"/>
        <v>68.38</v>
      </c>
      <c r="BV6" s="21">
        <f t="shared" si="8"/>
        <v>79.77</v>
      </c>
      <c r="BW6" s="21">
        <f t="shared" si="8"/>
        <v>79.63</v>
      </c>
      <c r="BX6" s="21">
        <f t="shared" si="8"/>
        <v>76.78</v>
      </c>
      <c r="BY6" s="21">
        <f t="shared" si="8"/>
        <v>75.41</v>
      </c>
      <c r="BZ6" s="21">
        <f t="shared" si="8"/>
        <v>72.84</v>
      </c>
      <c r="CA6" s="20" t="str">
        <f>IF(CA7="","",IF(CA7="-","【-】","【"&amp;SUBSTITUTE(TEXT(CA7,"#,##0.00"),"-","△")&amp;"】"))</f>
        <v>【97.94】</v>
      </c>
      <c r="CB6" s="21">
        <f>IF(CB7="",NA(),CB7)</f>
        <v>251</v>
      </c>
      <c r="CC6" s="21">
        <f t="shared" ref="CC6:CK6" si="9">IF(CC7="",NA(),CC7)</f>
        <v>265.83</v>
      </c>
      <c r="CD6" s="21">
        <f t="shared" si="9"/>
        <v>267.37</v>
      </c>
      <c r="CE6" s="21">
        <f t="shared" si="9"/>
        <v>264.98</v>
      </c>
      <c r="CF6" s="21">
        <f t="shared" si="9"/>
        <v>318.8</v>
      </c>
      <c r="CG6" s="21">
        <f t="shared" si="9"/>
        <v>214.56</v>
      </c>
      <c r="CH6" s="21">
        <f t="shared" si="9"/>
        <v>213.66</v>
      </c>
      <c r="CI6" s="21">
        <f t="shared" si="9"/>
        <v>224.31</v>
      </c>
      <c r="CJ6" s="21">
        <f t="shared" si="9"/>
        <v>223.48</v>
      </c>
      <c r="CK6" s="21">
        <f t="shared" si="9"/>
        <v>232.33</v>
      </c>
      <c r="CL6" s="20" t="str">
        <f>IF(CL7="","",IF(CL7="-","【-】","【"&amp;SUBSTITUTE(TEXT(CL7,"#,##0.00"),"-","△")&amp;"】"))</f>
        <v>【140.98】</v>
      </c>
      <c r="CM6" s="21">
        <f>IF(CM7="",NA(),CM7)</f>
        <v>36.19</v>
      </c>
      <c r="CN6" s="21">
        <f t="shared" ref="CN6:CV6" si="10">IF(CN7="",NA(),CN7)</f>
        <v>37.049999999999997</v>
      </c>
      <c r="CO6" s="21">
        <f t="shared" si="10"/>
        <v>36.07</v>
      </c>
      <c r="CP6" s="21">
        <f t="shared" si="10"/>
        <v>36.299999999999997</v>
      </c>
      <c r="CQ6" s="21">
        <f t="shared" si="10"/>
        <v>36.68</v>
      </c>
      <c r="CR6" s="21">
        <f t="shared" si="10"/>
        <v>49.47</v>
      </c>
      <c r="CS6" s="21">
        <f t="shared" si="10"/>
        <v>48.19</v>
      </c>
      <c r="CT6" s="21">
        <f t="shared" si="10"/>
        <v>47.32</v>
      </c>
      <c r="CU6" s="21">
        <f t="shared" si="10"/>
        <v>48.03</v>
      </c>
      <c r="CV6" s="21">
        <f t="shared" si="10"/>
        <v>48.92</v>
      </c>
      <c r="CW6" s="20" t="str">
        <f>IF(CW7="","",IF(CW7="-","【-】","【"&amp;SUBSTITUTE(TEXT(CW7,"#,##0.00"),"-","△")&amp;"】"))</f>
        <v>【60.13】</v>
      </c>
      <c r="CX6" s="21">
        <f>IF(CX7="",NA(),CX7)</f>
        <v>65.66</v>
      </c>
      <c r="CY6" s="21">
        <f t="shared" ref="CY6:DG6" si="11">IF(CY7="",NA(),CY7)</f>
        <v>66.06</v>
      </c>
      <c r="CZ6" s="21">
        <f t="shared" si="11"/>
        <v>67.39</v>
      </c>
      <c r="DA6" s="21">
        <f t="shared" si="11"/>
        <v>67.98</v>
      </c>
      <c r="DB6" s="21">
        <f t="shared" si="11"/>
        <v>68.69</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3.48</v>
      </c>
      <c r="DJ6" s="21">
        <f t="shared" ref="DJ6:DR6" si="12">IF(DJ7="",NA(),DJ7)</f>
        <v>6.87</v>
      </c>
      <c r="DK6" s="21">
        <f t="shared" si="12"/>
        <v>9.9499999999999993</v>
      </c>
      <c r="DL6" s="21">
        <f t="shared" si="12"/>
        <v>12.8</v>
      </c>
      <c r="DM6" s="21">
        <f t="shared" si="12"/>
        <v>15.5</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1">
        <f>IF(EE7="",NA(),EE7)</f>
        <v>0.72</v>
      </c>
      <c r="EF6" s="21">
        <f t="shared" ref="EF6:EN6" si="14">IF(EF7="",NA(),EF7)</f>
        <v>0.72</v>
      </c>
      <c r="EG6" s="20">
        <f t="shared" si="14"/>
        <v>0</v>
      </c>
      <c r="EH6" s="20">
        <f t="shared" si="14"/>
        <v>0</v>
      </c>
      <c r="EI6" s="21">
        <f t="shared" si="14"/>
        <v>0.03</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2">
      <c r="A7" s="14"/>
      <c r="B7" s="23">
        <v>2024</v>
      </c>
      <c r="C7" s="23">
        <v>152242</v>
      </c>
      <c r="D7" s="23">
        <v>46</v>
      </c>
      <c r="E7" s="23">
        <v>17</v>
      </c>
      <c r="F7" s="23">
        <v>1</v>
      </c>
      <c r="G7" s="23">
        <v>0</v>
      </c>
      <c r="H7" s="23" t="s">
        <v>96</v>
      </c>
      <c r="I7" s="23" t="s">
        <v>97</v>
      </c>
      <c r="J7" s="23" t="s">
        <v>98</v>
      </c>
      <c r="K7" s="23" t="s">
        <v>99</v>
      </c>
      <c r="L7" s="23" t="s">
        <v>100</v>
      </c>
      <c r="M7" s="23" t="s">
        <v>101</v>
      </c>
      <c r="N7" s="24" t="s">
        <v>102</v>
      </c>
      <c r="O7" s="24">
        <v>67.989999999999995</v>
      </c>
      <c r="P7" s="24">
        <v>54.82</v>
      </c>
      <c r="Q7" s="24">
        <v>89.09</v>
      </c>
      <c r="R7" s="24">
        <v>4284</v>
      </c>
      <c r="S7" s="24">
        <v>48103</v>
      </c>
      <c r="T7" s="24">
        <v>855.68</v>
      </c>
      <c r="U7" s="24">
        <v>56.22</v>
      </c>
      <c r="V7" s="24">
        <v>26018</v>
      </c>
      <c r="W7" s="24">
        <v>16.38</v>
      </c>
      <c r="X7" s="24">
        <v>1588.4</v>
      </c>
      <c r="Y7" s="24">
        <v>100.99</v>
      </c>
      <c r="Z7" s="24">
        <v>100.41</v>
      </c>
      <c r="AA7" s="24">
        <v>100.77</v>
      </c>
      <c r="AB7" s="24">
        <v>100.76</v>
      </c>
      <c r="AC7" s="24">
        <v>101.57</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29.99</v>
      </c>
      <c r="AV7" s="24">
        <v>31.94</v>
      </c>
      <c r="AW7" s="24">
        <v>37.159999999999997</v>
      </c>
      <c r="AX7" s="24">
        <v>45.61</v>
      </c>
      <c r="AY7" s="24">
        <v>52.88</v>
      </c>
      <c r="AZ7" s="24">
        <v>48.56</v>
      </c>
      <c r="BA7" s="24">
        <v>47.58</v>
      </c>
      <c r="BB7" s="24">
        <v>51.09</v>
      </c>
      <c r="BC7" s="24">
        <v>57.42</v>
      </c>
      <c r="BD7" s="24">
        <v>56.13</v>
      </c>
      <c r="BE7" s="24">
        <v>82.75</v>
      </c>
      <c r="BF7" s="24">
        <v>2842.11</v>
      </c>
      <c r="BG7" s="24">
        <v>2770.6</v>
      </c>
      <c r="BH7" s="24">
        <v>1268.95</v>
      </c>
      <c r="BI7" s="24">
        <v>1246.58</v>
      </c>
      <c r="BJ7" s="24">
        <v>1224.8800000000001</v>
      </c>
      <c r="BK7" s="24">
        <v>1245.0999999999999</v>
      </c>
      <c r="BL7" s="24">
        <v>1108.8</v>
      </c>
      <c r="BM7" s="24">
        <v>1194.56</v>
      </c>
      <c r="BN7" s="24">
        <v>1174.6099999999999</v>
      </c>
      <c r="BO7" s="24">
        <v>1343.89</v>
      </c>
      <c r="BP7" s="24">
        <v>602.55999999999995</v>
      </c>
      <c r="BQ7" s="24">
        <v>85.89</v>
      </c>
      <c r="BR7" s="24">
        <v>81.260000000000005</v>
      </c>
      <c r="BS7" s="24">
        <v>81.09</v>
      </c>
      <c r="BT7" s="24">
        <v>81.39</v>
      </c>
      <c r="BU7" s="24">
        <v>68.38</v>
      </c>
      <c r="BV7" s="24">
        <v>79.77</v>
      </c>
      <c r="BW7" s="24">
        <v>79.63</v>
      </c>
      <c r="BX7" s="24">
        <v>76.78</v>
      </c>
      <c r="BY7" s="24">
        <v>75.41</v>
      </c>
      <c r="BZ7" s="24">
        <v>72.84</v>
      </c>
      <c r="CA7" s="24">
        <v>97.94</v>
      </c>
      <c r="CB7" s="24">
        <v>251</v>
      </c>
      <c r="CC7" s="24">
        <v>265.83</v>
      </c>
      <c r="CD7" s="24">
        <v>267.37</v>
      </c>
      <c r="CE7" s="24">
        <v>264.98</v>
      </c>
      <c r="CF7" s="24">
        <v>318.8</v>
      </c>
      <c r="CG7" s="24">
        <v>214.56</v>
      </c>
      <c r="CH7" s="24">
        <v>213.66</v>
      </c>
      <c r="CI7" s="24">
        <v>224.31</v>
      </c>
      <c r="CJ7" s="24">
        <v>223.48</v>
      </c>
      <c r="CK7" s="24">
        <v>232.33</v>
      </c>
      <c r="CL7" s="24">
        <v>140.97999999999999</v>
      </c>
      <c r="CM7" s="24">
        <v>36.19</v>
      </c>
      <c r="CN7" s="24">
        <v>37.049999999999997</v>
      </c>
      <c r="CO7" s="24">
        <v>36.07</v>
      </c>
      <c r="CP7" s="24">
        <v>36.299999999999997</v>
      </c>
      <c r="CQ7" s="24">
        <v>36.68</v>
      </c>
      <c r="CR7" s="24">
        <v>49.47</v>
      </c>
      <c r="CS7" s="24">
        <v>48.19</v>
      </c>
      <c r="CT7" s="24">
        <v>47.32</v>
      </c>
      <c r="CU7" s="24">
        <v>48.03</v>
      </c>
      <c r="CV7" s="24">
        <v>48.92</v>
      </c>
      <c r="CW7" s="24">
        <v>60.13</v>
      </c>
      <c r="CX7" s="24">
        <v>65.66</v>
      </c>
      <c r="CY7" s="24">
        <v>66.06</v>
      </c>
      <c r="CZ7" s="24">
        <v>67.39</v>
      </c>
      <c r="DA7" s="24">
        <v>67.98</v>
      </c>
      <c r="DB7" s="24">
        <v>68.69</v>
      </c>
      <c r="DC7" s="24">
        <v>82.06</v>
      </c>
      <c r="DD7" s="24">
        <v>82.26</v>
      </c>
      <c r="DE7" s="24">
        <v>81.33</v>
      </c>
      <c r="DF7" s="24">
        <v>80.95</v>
      </c>
      <c r="DG7" s="24">
        <v>80.760000000000005</v>
      </c>
      <c r="DH7" s="24">
        <v>96</v>
      </c>
      <c r="DI7" s="24">
        <v>3.48</v>
      </c>
      <c r="DJ7" s="24">
        <v>6.87</v>
      </c>
      <c r="DK7" s="24">
        <v>9.9499999999999993</v>
      </c>
      <c r="DL7" s="24">
        <v>12.8</v>
      </c>
      <c r="DM7" s="24">
        <v>15.5</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0.72</v>
      </c>
      <c r="EF7" s="24">
        <v>0.72</v>
      </c>
      <c r="EG7" s="24">
        <v>0</v>
      </c>
      <c r="EH7" s="24">
        <v>0</v>
      </c>
      <c r="EI7" s="24">
        <v>0.03</v>
      </c>
      <c r="EJ7" s="24">
        <v>0.32</v>
      </c>
      <c r="EK7" s="24">
        <v>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2026-02-20T03:17:24Z</cp:lastPrinted>
  <dcterms:modified xsi:type="dcterms:W3CDTF">2026-02-25T23:41:06Z</dcterms:modified>
</cp:coreProperties>
</file>