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7佐渡市△26日（木）正午まで\"/>
    </mc:Choice>
  </mc:AlternateContent>
  <xr:revisionPtr revIDLastSave="0" documentId="13_ncr:1_{2C2E5FE8-BDC4-4E73-ACCF-EC0AA772B8E4}" xr6:coauthVersionLast="47" xr6:coauthVersionMax="47" xr10:uidLastSave="{00000000-0000-0000-0000-000000000000}"/>
  <workbookProtection workbookAlgorithmName="SHA-512" workbookHashValue="cFgkmr4If4nz0C8x4cA/f7ADYwH4ukH5kjGTQYay3En7BfPEcvNaKBGagWpG8Eq/efU/SEyjZDwl7AuHzw+5pw==" workbookSaltValue="VKYbmyXMTsyf7s8FQtZdMA=="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E85"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<sst xmlns="http://schemas.openxmlformats.org/spreadsheetml/2006/main" count="231" uniqueCount="116">
  <si>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</si>
  <si>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</si>
  <si>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</si>
  <si>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</si>
  <si>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</si>
  <si>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</si>
  <si>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</si>
  <si>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</si>
  <si>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</si>
  <si>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</si>
  <si>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</si>
  <si>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</si>
  <si>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</si>
  <si>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</si>
  <si>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</si>
  <si>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</si>
  <si>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</si>
  <si>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</si>
  <si>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</si>
  <si>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</si>
  <si>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</si>
  <si>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</si>
  <si>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</si>
  <si>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</si>
  <si>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</si>
  <si>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</si>
  <si>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</si>
  <si>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</si>
  <si>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</si>
  <si>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</si>
  <si>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</si>
  <si>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</si>
  <si>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</si>
  <si>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</si>
  <si>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</si>
  <si>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</si>
  <si>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</si>
  <si>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</si>
  <si>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</si>
  <si>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</si>
  <si>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</si>
  <si>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</si>
  <si>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</si>
  <si>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</si>
  <si>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</si>
  <si>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</si>
  <si>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</si>
  <si>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</si>
  <si>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</si>
  <si>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</si>
  <si>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</si>
  <si>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</si>
  <si>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</si>
  <si>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</si>
  <si>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</si>
  <si>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</si>
  <si>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</si>
  <si>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</si>
  <si>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</si>
  <si>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</si>
  <si>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</si>
  <si>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</si>
  <si>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</si>
  <si>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</si>
  <si>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</si>
  <si>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</si>
  <si>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</si>
  <si>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</si>
  <si>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</si>
  <si>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</si>
  <si>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</si>
  <si>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</si>
  <si>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</si>
  <si>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</si>
  <si>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</si>
  <si>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</si>
  <si>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</si>
  <si>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</si>
  <si>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</si>
  <si>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</si>
  <si>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</si>
  <si>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</si>
  <si>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</si>
  <si>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</si>
  <si>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</si>
  <si>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</si>
  <si>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</si>
  <si>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</si>
  <si>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</si>
  <si>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</si>
  <si>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</si>
  <si>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</si>
  <si>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</si>
  <si>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</si>
  <si>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</si>
  <si>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</si>
  <si>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佐渡市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</si>
  <si>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</si>
  <si>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</si>
  <si>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</si>
  <si>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</si>
  <si>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</si>
  <si>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</si>
  <si>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</si>
  <si>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</si>
  <si>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</si>
  <si>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</si>
  <si>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</si>
  <si>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</si>
  <si>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</si>
  <si>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</si>
  <si>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</si>
  <si>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</si>
  <si>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①経常収支比率は100％未満となりましたが、②累積欠損金は生じていないため経営状態は健全といえます。
③流動比率は100％を上回っており資金的な余裕がある状態ですが、前年度よりも低下しているため注意が必要です。また、事業規模が小さいため、指標の変動幅が大きくなりやすい傾向があります。
④令和4年度から企業債残高対事業規模比率が大きく低下したのは、一般会計が負担する額を反映したためです。なお、近年は建設事業を実施していないことから、年々減少していく見込みとなっています。
⑤経費回収率は40％を切っており、類似団体平均よりも低い状況にあります。これは、収益に占める一般会計繰入金の割合が高く、費用を賄えるだけの料金収入を確保できていない状況を示しており、施設の維持管理や将来の更新費用に充てる財源の見通しが厳しい状況にあることを示しています。安定した収入確保のため、令和8年度及び令和10年度の2段階で料金改定を実施することを決定しました。
⑥汚水処理原価は類似団体平均の２倍以上の高額となっており、施設の維持管理費の削減に向けた取組みが必要です。
⑦施設利用率は類似団体平均よりも低く、今後の大幅な上昇も見込めないことから、必要に応じて施設規模の見直しが必要です。
⑧水洗化率は同規模の平均を上回っているものの、安定的な経営維持のためにも、更なる向上に向けた取組みが必要です。</t>
    <rPh sb="12" eb="14">
      <t>ミマン</t>
    </rPh>
    <rPh sb="439" eb="441">
      <t>イジョウ</t>
    </rPh>
    <phoneticPr fontId="4"/>
  </si>
  <si>
    <t>①有形固定資産減価償却率は会計移行時の資産計上処理の影響で平均より低くなっていますが、完成後１６年程度経過し、機械設備等で耐用年数を超えた資産の更新も生じてくる見込みです。
※法適用時の償却資産については、資産取得時から減価償却が行われてきたものとして算定した資産の帳簿価格（帳簿原価－減価償却累計相当額）をもって法適用時の取得価格とする。
・・・・・・・・・・・・・総務省Ｑ＆Ａ
②③管渠については当面は更新の必要はありません。
　今後は、令和元年度に策定した最適整備構想に基づいて、機械設備等の計画的な更新を行っていく必要があります。</t>
    <phoneticPr fontId="4"/>
  </si>
  <si>
    <t>令和２年４月１日より企業会計へ移行しました。
　農業集落排水事業では川茂地区の１地区を運営しています。
　今後の見通しとしては、人口減少により排水処理量が減少していくことが想定されます。また、施設の更新時期はまだ先ですが、必要な資金を確保していく必要があります。
　今後の改善に向けた取組みとしては、最適整備構想により計画的・効率的な施設更新を図ることで費用を抑制します。また、近年の労務単価上昇や物価高騰により費用が増加していることから、必要な収入を確保するための料金改定を実施し、あわせて水洗化率の向上による収益の増加対策に取り組むなど、令和５年３月に改定した経営戦略に基づいて、下水道事業の健全経営に努めながら安定した汚水処理サービスの提供を目指します。
　なお、健全な事業経営のためには、人事異動による配置転換で混乱しないように施設の維持管理だけでなく、公営企業会計に精通した職員の育成を図っていく必要があります。</t>
    <rPh sb="53" eb="55">
      <t>コンゴ</t>
    </rPh>
    <rPh sb="56" eb="58">
      <t>ミトオ</t>
    </rPh>
    <rPh sb="96" eb="98">
      <t>シセツ</t>
    </rPh>
    <rPh sb="99" eb="103">
      <t>コウシンジキ</t>
    </rPh>
    <rPh sb="106" eb="107">
      <t>サキ</t>
    </rPh>
    <rPh sb="111" eb="113">
      <t>ヒツヨウ</t>
    </rPh>
    <rPh sb="114" eb="116">
      <t>シキン</t>
    </rPh>
    <rPh sb="117" eb="119">
      <t>カクホ</t>
    </rPh>
    <rPh sb="123" eb="1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</si>
</sst>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b/>
      <sz val="12"/>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B3-4CF8-924C-7E49C81706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0.03</c:v>
                </c:pt>
                <c:pt idx="3" formatCode="#,##0.00;&quot;△&quot;#,##0.00;&quot;-&quot;">
                  <c:v>0.03</c:v>
                </c:pt>
                <c:pt idx="4" formatCode="#,##0.00;&quot;△&quot;#,##0.00;&quot;-&quot;">
                  <c:v>0.03</c:v>
                </c:pt>
              </c:numCache>
            </c:numRef>
          </c:val>
          <c:smooth val="0"/>
          <c:extLst>
            <c:ext xmlns:c16="http://schemas.microsoft.com/office/drawing/2014/chart" uri="{C3380CC4-5D6E-409C-BE32-E72D297353CC}">
              <c16:uniqueId val="{00000001-D2B3-4CF8-924C-7E49C81706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32.61</c:v>
                </c:pt>
                <c:pt idx="1">
                  <c:v>31.52</c:v>
                </c:pt>
                <c:pt idx="2">
                  <c:v>31.52</c:v>
                </c:pt>
                <c:pt idx="3">
                  <c:v>30.43</c:v>
                </c:pt>
                <c:pt idx="4">
                  <c:v>12.39</c:v>
                </c:pt>
              </c:numCache>
            </c:numRef>
          </c:val>
          <c:extLst>
            <c:ext xmlns:c16="http://schemas.microsoft.com/office/drawing/2014/chart" uri="{C3380CC4-5D6E-409C-BE32-E72D297353CC}">
              <c16:uniqueId val="{00000000-5494-4EB6-B0F9-D263E10487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41.66</c:v>
                </c:pt>
                <c:pt idx="1">
                  <c:v>36.369999999999997</c:v>
                </c:pt>
                <c:pt idx="2">
                  <c:v>52.35</c:v>
                </c:pt>
                <c:pt idx="3">
                  <c:v>46.25</c:v>
                </c:pt>
                <c:pt idx="4">
                  <c:v>45.32</c:v>
                </c:pt>
              </c:numCache>
            </c:numRef>
          </c:val>
          <c:smooth val="0"/>
          <c:extLst>
            <c:ext xmlns:c16="http://schemas.microsoft.com/office/drawing/2014/chart" uri="{C3380CC4-5D6E-409C-BE32-E72D297353CC}">
              <c16:uniqueId val="{00000001-5494-4EB6-B0F9-D263E10487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81.34</c:v>
                </c:pt>
                <c:pt idx="1">
                  <c:v>86.76</c:v>
                </c:pt>
                <c:pt idx="2">
                  <c:v>86.57</c:v>
                </c:pt>
                <c:pt idx="3">
                  <c:v>86.92</c:v>
                </c:pt>
                <c:pt idx="4">
                  <c:v>87.6</c:v>
                </c:pt>
              </c:numCache>
            </c:numRef>
          </c:val>
          <c:extLst>
            <c:ext xmlns:c16="http://schemas.microsoft.com/office/drawing/2014/chart" uri="{C3380CC4-5D6E-409C-BE32-E72D297353CC}">
              <c16:uniqueId val="{00000000-0DA6-47FD-A6DD-8A7AA53913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58.77</c:v>
                </c:pt>
                <c:pt idx="1">
                  <c:v>59.58</c:v>
                </c:pt>
                <c:pt idx="2">
                  <c:v>84.39</c:v>
                </c:pt>
                <c:pt idx="3">
                  <c:v>83.96</c:v>
                </c:pt>
                <c:pt idx="4">
                  <c:v>83.54</c:v>
                </c:pt>
              </c:numCache>
            </c:numRef>
          </c:val>
          <c:smooth val="0"/>
          <c:extLst>
            <c:ext xmlns:c16="http://schemas.microsoft.com/office/drawing/2014/chart" uri="{C3380CC4-5D6E-409C-BE32-E72D297353CC}">
              <c16:uniqueId val="{00000001-0DA6-47FD-A6DD-8A7AA53913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100.11</c:v>
                </c:pt>
                <c:pt idx="1">
                  <c:v>107.12</c:v>
                </c:pt>
                <c:pt idx="2">
                  <c:v>103.03</c:v>
                </c:pt>
                <c:pt idx="3">
                  <c:v>100.46</c:v>
                </c:pt>
                <c:pt idx="4">
                  <c:v>99.83</c:v>
                </c:pt>
              </c:numCache>
            </c:numRef>
          </c:val>
          <c:extLst>
            <c:ext xmlns:c16="http://schemas.microsoft.com/office/drawing/2014/chart" uri="{C3380CC4-5D6E-409C-BE32-E72D297353CC}">
              <c16:uniqueId val="{00000000-F682-49C9-948C-1C1A730FA9A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103.61</c:v>
                </c:pt>
                <c:pt idx="1">
                  <c:v>99.03</c:v>
                </c:pt>
                <c:pt idx="2">
                  <c:v>105.5</c:v>
                </c:pt>
                <c:pt idx="3">
                  <c:v>106.35</c:v>
                </c:pt>
                <c:pt idx="4">
                  <c:v>106.62</c:v>
                </c:pt>
              </c:numCache>
            </c:numRef>
          </c:val>
          <c:smooth val="0"/>
          <c:extLst>
            <c:ext xmlns:c16="http://schemas.microsoft.com/office/drawing/2014/chart" uri="{C3380CC4-5D6E-409C-BE32-E72D297353CC}">
              <c16:uniqueId val="{00000001-F682-49C9-948C-1C1A730FA9A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c:v>
                </c:pt>
                <c:pt idx="1">
                  <c:v>6.6</c:v>
                </c:pt>
                <c:pt idx="2">
                  <c:v>9.9</c:v>
                </c:pt>
                <c:pt idx="3">
                  <c:v>13.1</c:v>
                </c:pt>
                <c:pt idx="4">
                  <c:v>16.190000000000001</c:v>
                </c:pt>
              </c:numCache>
            </c:numRef>
          </c:val>
          <c:extLst>
            <c:ext xmlns:c16="http://schemas.microsoft.com/office/drawing/2014/chart" uri="{C3380CC4-5D6E-409C-BE32-E72D297353CC}">
              <c16:uniqueId val="{00000000-87F7-43A4-B755-C9629DDA5F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11.47</c:v>
                </c:pt>
                <c:pt idx="1">
                  <c:v>14.97</c:v>
                </c:pt>
                <c:pt idx="2">
                  <c:v>25.19</c:v>
                </c:pt>
                <c:pt idx="3">
                  <c:v>25.46</c:v>
                </c:pt>
                <c:pt idx="4">
                  <c:v>24.53</c:v>
                </c:pt>
              </c:numCache>
            </c:numRef>
          </c:val>
          <c:smooth val="0"/>
          <c:extLst>
            <c:ext xmlns:c16="http://schemas.microsoft.com/office/drawing/2014/chart" uri="{C3380CC4-5D6E-409C-BE32-E72D297353CC}">
              <c16:uniqueId val="{00000001-87F7-43A4-B755-C9629DDA5F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27-442B-B5C8-C9AA5938B2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927-442B-B5C8-C9AA5938B2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1D-4E3F-AAFA-FCB029D1BB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21.51</c:v>
                </c:pt>
                <c:pt idx="1">
                  <c:v>42.33</c:v>
                </c:pt>
                <c:pt idx="2">
                  <c:v>145.43</c:v>
                </c:pt>
                <c:pt idx="3">
                  <c:v>129.88999999999999</c:v>
                </c:pt>
                <c:pt idx="4">
                  <c:v>107.99</c:v>
                </c:pt>
              </c:numCache>
            </c:numRef>
          </c:val>
          <c:smooth val="0"/>
          <c:extLst>
            <c:ext xmlns:c16="http://schemas.microsoft.com/office/drawing/2014/chart" uri="{C3380CC4-5D6E-409C-BE32-E72D297353CC}">
              <c16:uniqueId val="{00000001-321D-4E3F-AAFA-FCB029D1BB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195.13</c:v>
                </c:pt>
                <c:pt idx="1">
                  <c:v>211.35</c:v>
                </c:pt>
                <c:pt idx="2">
                  <c:v>188.91</c:v>
                </c:pt>
                <c:pt idx="3">
                  <c:v>176.17</c:v>
                </c:pt>
                <c:pt idx="4">
                  <c:v>148.38</c:v>
                </c:pt>
              </c:numCache>
            </c:numRef>
          </c:val>
          <c:extLst>
            <c:ext xmlns:c16="http://schemas.microsoft.com/office/drawing/2014/chart" uri="{C3380CC4-5D6E-409C-BE32-E72D297353CC}">
              <c16:uniqueId val="{00000000-887B-4080-80E9-BAE204615D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103.7</c:v>
                </c:pt>
                <c:pt idx="1">
                  <c:v>114.23</c:v>
                </c:pt>
                <c:pt idx="2">
                  <c:v>38.4</c:v>
                </c:pt>
                <c:pt idx="3">
                  <c:v>44.04</c:v>
                </c:pt>
                <c:pt idx="4">
                  <c:v>58.25</c:v>
                </c:pt>
              </c:numCache>
            </c:numRef>
          </c:val>
          <c:smooth val="0"/>
          <c:extLst>
            <c:ext xmlns:c16="http://schemas.microsoft.com/office/drawing/2014/chart" uri="{C3380CC4-5D6E-409C-BE32-E72D297353CC}">
              <c16:uniqueId val="{00000001-887B-4080-80E9-BAE204615D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6994.34</c:v>
                </c:pt>
                <c:pt idx="1">
                  <c:v>6739.12</c:v>
                </c:pt>
                <c:pt idx="2">
                  <c:v>2911.42</c:v>
                </c:pt>
                <c:pt idx="3">
                  <c:v>2780.7</c:v>
                </c:pt>
                <c:pt idx="4">
                  <c:v>2686.98</c:v>
                </c:pt>
              </c:numCache>
            </c:numRef>
          </c:val>
          <c:extLst>
            <c:ext xmlns:c16="http://schemas.microsoft.com/office/drawing/2014/chart" uri="{C3380CC4-5D6E-409C-BE32-E72D297353CC}">
              <c16:uniqueId val="{00000000-F1DF-4A72-A712-84FBBAF6CE3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746.98</c:v>
                </c:pt>
                <c:pt idx="1">
                  <c:v>904.55</c:v>
                </c:pt>
                <c:pt idx="2">
                  <c:v>900.82</c:v>
                </c:pt>
                <c:pt idx="3">
                  <c:v>839.21</c:v>
                </c:pt>
                <c:pt idx="4">
                  <c:v>791.46</c:v>
                </c:pt>
              </c:numCache>
            </c:numRef>
          </c:val>
          <c:smooth val="0"/>
          <c:extLst>
            <c:ext xmlns:c16="http://schemas.microsoft.com/office/drawing/2014/chart" uri="{C3380CC4-5D6E-409C-BE32-E72D297353CC}">
              <c16:uniqueId val="{00000001-F1DF-4A72-A712-84FBBAF6CE3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36.72</c:v>
                </c:pt>
                <c:pt idx="1">
                  <c:v>36.68</c:v>
                </c:pt>
                <c:pt idx="2">
                  <c:v>37.119999999999997</c:v>
                </c:pt>
                <c:pt idx="3">
                  <c:v>38.03</c:v>
                </c:pt>
                <c:pt idx="4">
                  <c:v>34.54</c:v>
                </c:pt>
              </c:numCache>
            </c:numRef>
          </c:val>
          <c:extLst>
            <c:ext xmlns:c16="http://schemas.microsoft.com/office/drawing/2014/chart" uri="{C3380CC4-5D6E-409C-BE32-E72D297353CC}">
              <c16:uniqueId val="{00000000-978E-42F7-99A4-B6E46A9E5E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40.49</c:v>
                </c:pt>
                <c:pt idx="1">
                  <c:v>39.69</c:v>
                </c:pt>
                <c:pt idx="2">
                  <c:v>52.94</c:v>
                </c:pt>
                <c:pt idx="3">
                  <c:v>52.05</c:v>
                </c:pt>
                <c:pt idx="4">
                  <c:v>47.96</c:v>
                </c:pt>
              </c:numCache>
            </c:numRef>
          </c:val>
          <c:smooth val="0"/>
          <c:extLst>
            <c:ext xmlns:c16="http://schemas.microsoft.com/office/drawing/2014/chart" uri="{C3380CC4-5D6E-409C-BE32-E72D297353CC}">
              <c16:uniqueId val="{00000001-978E-42F7-99A4-B6E46A9E5E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603.77</c:v>
                </c:pt>
                <c:pt idx="1">
                  <c:v>609.78</c:v>
                </c:pt>
                <c:pt idx="2">
                  <c:v>599.51</c:v>
                </c:pt>
                <c:pt idx="3">
                  <c:v>591.03</c:v>
                </c:pt>
                <c:pt idx="4">
                  <c:v>654.39</c:v>
                </c:pt>
              </c:numCache>
            </c:numRef>
          </c:val>
          <c:extLst>
            <c:ext xmlns:c16="http://schemas.microsoft.com/office/drawing/2014/chart" uri="{C3380CC4-5D6E-409C-BE32-E72D297353CC}">
              <c16:uniqueId val="{00000000-BDA8-4EE4-AA90-F0B1DF858AD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274.54000000000002</c:v>
                </c:pt>
                <c:pt idx="1">
                  <c:v>253.17</c:v>
                </c:pt>
                <c:pt idx="2">
                  <c:v>303.27999999999997</c:v>
                </c:pt>
                <c:pt idx="3">
                  <c:v>301.86</c:v>
                </c:pt>
                <c:pt idx="4">
                  <c:v>325.85000000000002</c:v>
                </c:pt>
              </c:numCache>
            </c:numRef>
          </c:val>
          <c:smooth val="0"/>
          <c:extLst>
            <c:ext xmlns:c16="http://schemas.microsoft.com/office/drawing/2014/chart" uri="{C3380CC4-5D6E-409C-BE32-E72D297353CC}">
              <c16:uniqueId val="{00000001-BDA8-4EE4-AA90-F0B1DF858AD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47" zoomScaleNormal="100" workbookViewId="0">
      <selection activeCell="BL66" sqref="BL1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新潟県　佐渡市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農業集落排水</v>
      </c>
      <c r="Q8" s="58"/>
      <c r="R8" s="58"/>
      <c r="S8" s="58"/>
      <c r="T8" s="58"/>
      <c r="U8" s="58"/>
      <c r="V8" s="58"/>
      <c r="W8" s="58" t="str">
        <f>データ!L6</f>
        <v>F2</v>
      </c>
      <c r="X8" s="58"/>
      <c r="Y8" s="58"/>
      <c r="Z8" s="58"/>
      <c r="AA8" s="58"/>
      <c r="AB8" s="58"/>
      <c r="AC8" s="58"/>
      <c r="AD8" s="59" t="str">
        <f>データ!$M$6</f>
        <v>非設置</v>
      </c>
      <c r="AE8" s="59"/>
      <c r="AF8" s="59"/>
      <c r="AG8" s="59"/>
      <c r="AH8" s="59"/>
      <c r="AI8" s="59"/>
      <c r="AJ8" s="59"/>
      <c r="AK8" s="3"/>
      <c r="AL8" s="38">
        <f>データ!S6</f>
        <v>48103</v>
      </c>
      <c r="AM8" s="38"/>
      <c r="AN8" s="38"/>
      <c r="AO8" s="38"/>
      <c r="AP8" s="38"/>
      <c r="AQ8" s="38"/>
      <c r="AR8" s="38"/>
      <c r="AS8" s="38"/>
      <c r="AT8" s="39">
        <f>データ!T6</f>
        <v>855.68</v>
      </c>
      <c r="AU8" s="39"/>
      <c r="AV8" s="39"/>
      <c r="AW8" s="39"/>
      <c r="AX8" s="39"/>
      <c r="AY8" s="39"/>
      <c r="AZ8" s="39"/>
      <c r="BA8" s="39"/>
      <c r="BB8" s="39">
        <f>データ!U6</f>
        <v>56.22</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2">
      <c r="A10" s="2"/>
      <c r="B10" s="39" t="str">
        <f>データ!N6</f>
        <v>-</v>
      </c>
      <c r="C10" s="39"/>
      <c r="D10" s="39"/>
      <c r="E10" s="39"/>
      <c r="F10" s="39"/>
      <c r="G10" s="39"/>
      <c r="H10" s="39"/>
      <c r="I10" s="39">
        <f>データ!O6</f>
        <v>73.66</v>
      </c>
      <c r="J10" s="39"/>
      <c r="K10" s="39"/>
      <c r="L10" s="39"/>
      <c r="M10" s="39"/>
      <c r="N10" s="39"/>
      <c r="O10" s="39"/>
      <c r="P10" s="39">
        <f>データ!P6</f>
        <v>0.27</v>
      </c>
      <c r="Q10" s="39"/>
      <c r="R10" s="39"/>
      <c r="S10" s="39"/>
      <c r="T10" s="39"/>
      <c r="U10" s="39"/>
      <c r="V10" s="39"/>
      <c r="W10" s="39">
        <f>データ!Q6</f>
        <v>83.48</v>
      </c>
      <c r="X10" s="39"/>
      <c r="Y10" s="39"/>
      <c r="Z10" s="39"/>
      <c r="AA10" s="39"/>
      <c r="AB10" s="39"/>
      <c r="AC10" s="39"/>
      <c r="AD10" s="38">
        <f>データ!R6</f>
        <v>4284</v>
      </c>
      <c r="AE10" s="38"/>
      <c r="AF10" s="38"/>
      <c r="AG10" s="38"/>
      <c r="AH10" s="38"/>
      <c r="AI10" s="38"/>
      <c r="AJ10" s="38"/>
      <c r="AK10" s="2"/>
      <c r="AL10" s="38">
        <f>データ!V6</f>
        <v>129</v>
      </c>
      <c r="AM10" s="38"/>
      <c r="AN10" s="38"/>
      <c r="AO10" s="38"/>
      <c r="AP10" s="38"/>
      <c r="AQ10" s="38"/>
      <c r="AR10" s="38"/>
      <c r="AS10" s="38"/>
      <c r="AT10" s="39">
        <f>データ!W6</f>
        <v>0.27</v>
      </c>
      <c r="AU10" s="39"/>
      <c r="AV10" s="39"/>
      <c r="AW10" s="39"/>
      <c r="AX10" s="39"/>
      <c r="AY10" s="39"/>
      <c r="AZ10" s="39"/>
      <c r="BA10" s="39"/>
      <c r="BB10" s="39">
        <f>データ!X6</f>
        <v>477.78</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114</v>
      </c>
      <c r="BM47" s="86"/>
      <c r="BN47" s="86"/>
      <c r="BO47" s="86"/>
      <c r="BP47" s="86"/>
      <c r="BQ47" s="86"/>
      <c r="BR47" s="86"/>
      <c r="BS47" s="86"/>
      <c r="BT47" s="86"/>
      <c r="BU47" s="86"/>
      <c r="BV47" s="86"/>
      <c r="BW47" s="86"/>
      <c r="BX47" s="86"/>
      <c r="BY47" s="86"/>
      <c r="BZ47" s="8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85"/>
      <c r="BM60" s="86"/>
      <c r="BN60" s="86"/>
      <c r="BO60" s="86"/>
      <c r="BP60" s="86"/>
      <c r="BQ60" s="86"/>
      <c r="BR60" s="86"/>
      <c r="BS60" s="86"/>
      <c r="BT60" s="86"/>
      <c r="BU60" s="86"/>
      <c r="BV60" s="86"/>
      <c r="BW60" s="86"/>
      <c r="BX60" s="86"/>
      <c r="BY60" s="86"/>
      <c r="BZ60" s="87"/>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85"/>
      <c r="BM61" s="86"/>
      <c r="BN61" s="86"/>
      <c r="BO61" s="86"/>
      <c r="BP61" s="86"/>
      <c r="BQ61" s="86"/>
      <c r="BR61" s="86"/>
      <c r="BS61" s="86"/>
      <c r="BT61" s="86"/>
      <c r="BU61" s="86"/>
      <c r="BV61" s="86"/>
      <c r="BW61" s="86"/>
      <c r="BX61" s="86"/>
      <c r="BY61" s="86"/>
      <c r="BZ61" s="8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8"/>
      <c r="BM63" s="89"/>
      <c r="BN63" s="89"/>
      <c r="BO63" s="89"/>
      <c r="BP63" s="89"/>
      <c r="BQ63" s="89"/>
      <c r="BR63" s="89"/>
      <c r="BS63" s="89"/>
      <c r="BT63" s="89"/>
      <c r="BU63" s="89"/>
      <c r="BV63" s="89"/>
      <c r="BW63" s="89"/>
      <c r="BX63" s="89"/>
      <c r="BY63" s="89"/>
      <c r="BZ63" s="9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91" t="s">
        <v>115</v>
      </c>
      <c r="BM66" s="92"/>
      <c r="BN66" s="92"/>
      <c r="BO66" s="92"/>
      <c r="BP66" s="92"/>
      <c r="BQ66" s="92"/>
      <c r="BR66" s="92"/>
      <c r="BS66" s="92"/>
      <c r="BT66" s="92"/>
      <c r="BU66" s="92"/>
      <c r="BV66" s="92"/>
      <c r="BW66" s="92"/>
      <c r="BX66" s="92"/>
      <c r="BY66" s="92"/>
      <c r="BZ66" s="9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91"/>
      <c r="BM67" s="92"/>
      <c r="BN67" s="92"/>
      <c r="BO67" s="92"/>
      <c r="BP67" s="92"/>
      <c r="BQ67" s="92"/>
      <c r="BR67" s="92"/>
      <c r="BS67" s="92"/>
      <c r="BT67" s="92"/>
      <c r="BU67" s="92"/>
      <c r="BV67" s="92"/>
      <c r="BW67" s="92"/>
      <c r="BX67" s="92"/>
      <c r="BY67" s="92"/>
      <c r="BZ67" s="9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91"/>
      <c r="BM68" s="92"/>
      <c r="BN68" s="92"/>
      <c r="BO68" s="92"/>
      <c r="BP68" s="92"/>
      <c r="BQ68" s="92"/>
      <c r="BR68" s="92"/>
      <c r="BS68" s="92"/>
      <c r="BT68" s="92"/>
      <c r="BU68" s="92"/>
      <c r="BV68" s="92"/>
      <c r="BW68" s="92"/>
      <c r="BX68" s="92"/>
      <c r="BY68" s="92"/>
      <c r="BZ68" s="9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91"/>
      <c r="BM69" s="92"/>
      <c r="BN69" s="92"/>
      <c r="BO69" s="92"/>
      <c r="BP69" s="92"/>
      <c r="BQ69" s="92"/>
      <c r="BR69" s="92"/>
      <c r="BS69" s="92"/>
      <c r="BT69" s="92"/>
      <c r="BU69" s="92"/>
      <c r="BV69" s="92"/>
      <c r="BW69" s="92"/>
      <c r="BX69" s="92"/>
      <c r="BY69" s="92"/>
      <c r="BZ69" s="9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91"/>
      <c r="BM70" s="92"/>
      <c r="BN70" s="92"/>
      <c r="BO70" s="92"/>
      <c r="BP70" s="92"/>
      <c r="BQ70" s="92"/>
      <c r="BR70" s="92"/>
      <c r="BS70" s="92"/>
      <c r="BT70" s="92"/>
      <c r="BU70" s="92"/>
      <c r="BV70" s="92"/>
      <c r="BW70" s="92"/>
      <c r="BX70" s="92"/>
      <c r="BY70" s="92"/>
      <c r="BZ70" s="9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91"/>
      <c r="BM71" s="92"/>
      <c r="BN71" s="92"/>
      <c r="BO71" s="92"/>
      <c r="BP71" s="92"/>
      <c r="BQ71" s="92"/>
      <c r="BR71" s="92"/>
      <c r="BS71" s="92"/>
      <c r="BT71" s="92"/>
      <c r="BU71" s="92"/>
      <c r="BV71" s="92"/>
      <c r="BW71" s="92"/>
      <c r="BX71" s="92"/>
      <c r="BY71" s="92"/>
      <c r="BZ71" s="9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91"/>
      <c r="BM72" s="92"/>
      <c r="BN72" s="92"/>
      <c r="BO72" s="92"/>
      <c r="BP72" s="92"/>
      <c r="BQ72" s="92"/>
      <c r="BR72" s="92"/>
      <c r="BS72" s="92"/>
      <c r="BT72" s="92"/>
      <c r="BU72" s="92"/>
      <c r="BV72" s="92"/>
      <c r="BW72" s="92"/>
      <c r="BX72" s="92"/>
      <c r="BY72" s="92"/>
      <c r="BZ72" s="9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91"/>
      <c r="BM73" s="92"/>
      <c r="BN73" s="92"/>
      <c r="BO73" s="92"/>
      <c r="BP73" s="92"/>
      <c r="BQ73" s="92"/>
      <c r="BR73" s="92"/>
      <c r="BS73" s="92"/>
      <c r="BT73" s="92"/>
      <c r="BU73" s="92"/>
      <c r="BV73" s="92"/>
      <c r="BW73" s="92"/>
      <c r="BX73" s="92"/>
      <c r="BY73" s="92"/>
      <c r="BZ73" s="9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91"/>
      <c r="BM74" s="92"/>
      <c r="BN74" s="92"/>
      <c r="BO74" s="92"/>
      <c r="BP74" s="92"/>
      <c r="BQ74" s="92"/>
      <c r="BR74" s="92"/>
      <c r="BS74" s="92"/>
      <c r="BT74" s="92"/>
      <c r="BU74" s="92"/>
      <c r="BV74" s="92"/>
      <c r="BW74" s="92"/>
      <c r="BX74" s="92"/>
      <c r="BY74" s="92"/>
      <c r="BZ74" s="9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91"/>
      <c r="BM75" s="92"/>
      <c r="BN75" s="92"/>
      <c r="BO75" s="92"/>
      <c r="BP75" s="92"/>
      <c r="BQ75" s="92"/>
      <c r="BR75" s="92"/>
      <c r="BS75" s="92"/>
      <c r="BT75" s="92"/>
      <c r="BU75" s="92"/>
      <c r="BV75" s="92"/>
      <c r="BW75" s="92"/>
      <c r="BX75" s="92"/>
      <c r="BY75" s="92"/>
      <c r="BZ75" s="9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91"/>
      <c r="BM76" s="92"/>
      <c r="BN76" s="92"/>
      <c r="BO76" s="92"/>
      <c r="BP76" s="92"/>
      <c r="BQ76" s="92"/>
      <c r="BR76" s="92"/>
      <c r="BS76" s="92"/>
      <c r="BT76" s="92"/>
      <c r="BU76" s="92"/>
      <c r="BV76" s="92"/>
      <c r="BW76" s="92"/>
      <c r="BX76" s="92"/>
      <c r="BY76" s="92"/>
      <c r="BZ76" s="9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91"/>
      <c r="BM77" s="92"/>
      <c r="BN77" s="92"/>
      <c r="BO77" s="92"/>
      <c r="BP77" s="92"/>
      <c r="BQ77" s="92"/>
      <c r="BR77" s="92"/>
      <c r="BS77" s="92"/>
      <c r="BT77" s="92"/>
      <c r="BU77" s="92"/>
      <c r="BV77" s="92"/>
      <c r="BW77" s="92"/>
      <c r="BX77" s="92"/>
      <c r="BY77" s="92"/>
      <c r="BZ77" s="9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91"/>
      <c r="BM78" s="92"/>
      <c r="BN78" s="92"/>
      <c r="BO78" s="92"/>
      <c r="BP78" s="92"/>
      <c r="BQ78" s="92"/>
      <c r="BR78" s="92"/>
      <c r="BS78" s="92"/>
      <c r="BT78" s="92"/>
      <c r="BU78" s="92"/>
      <c r="BV78" s="92"/>
      <c r="BW78" s="92"/>
      <c r="BX78" s="92"/>
      <c r="BY78" s="92"/>
      <c r="BZ78" s="9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91"/>
      <c r="BM79" s="92"/>
      <c r="BN79" s="92"/>
      <c r="BO79" s="92"/>
      <c r="BP79" s="92"/>
      <c r="BQ79" s="92"/>
      <c r="BR79" s="92"/>
      <c r="BS79" s="92"/>
      <c r="BT79" s="92"/>
      <c r="BU79" s="92"/>
      <c r="BV79" s="92"/>
      <c r="BW79" s="92"/>
      <c r="BX79" s="92"/>
      <c r="BY79" s="92"/>
      <c r="BZ79" s="9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91"/>
      <c r="BM80" s="92"/>
      <c r="BN80" s="92"/>
      <c r="BO80" s="92"/>
      <c r="BP80" s="92"/>
      <c r="BQ80" s="92"/>
      <c r="BR80" s="92"/>
      <c r="BS80" s="92"/>
      <c r="BT80" s="92"/>
      <c r="BU80" s="92"/>
      <c r="BV80" s="92"/>
      <c r="BW80" s="92"/>
      <c r="BX80" s="92"/>
      <c r="BY80" s="92"/>
      <c r="BZ80" s="9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91"/>
      <c r="BM81" s="92"/>
      <c r="BN81" s="92"/>
      <c r="BO81" s="92"/>
      <c r="BP81" s="92"/>
      <c r="BQ81" s="92"/>
      <c r="BR81" s="92"/>
      <c r="BS81" s="92"/>
      <c r="BT81" s="92"/>
      <c r="BU81" s="92"/>
      <c r="BV81" s="92"/>
      <c r="BW81" s="92"/>
      <c r="BX81" s="92"/>
      <c r="BY81" s="92"/>
      <c r="BZ81" s="9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4"/>
      <c r="BM82" s="95"/>
      <c r="BN82" s="95"/>
      <c r="BO82" s="95"/>
      <c r="BP82" s="95"/>
      <c r="BQ82" s="95"/>
      <c r="BR82" s="95"/>
      <c r="BS82" s="95"/>
      <c r="BT82" s="95"/>
      <c r="BU82" s="95"/>
      <c r="BV82" s="95"/>
      <c r="BW82" s="95"/>
      <c r="BX82" s="95"/>
      <c r="BY82" s="95"/>
      <c r="BZ82" s="96"/>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5by9+f+5v+0tNI8lv5x378GkC0kq5kyBgPi1bXDyo0NhfKZ99/Ut7LcmOgfIxO31defwCTzSEGS02Ttpj5EZg==" saltValue="cSSvIfK1KzD6EHksW5W3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152242</v>
      </c>
      <c r="D6" s="19">
        <f t="shared" si="3"/>
        <v>46</v>
      </c>
      <c r="E6" s="19">
        <f t="shared" si="3"/>
        <v>17</v>
      </c>
      <c r="F6" s="19">
        <f t="shared" si="3"/>
        <v>5</v>
      </c>
      <c r="G6" s="19">
        <f t="shared" si="3"/>
        <v>0</v>
      </c>
      <c r="H6" s="19" t="str">
        <f t="shared" si="3"/>
        <v>新潟県　佐渡市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73.66</v>
      </c>
      <c r="P6" s="20">
        <f t="shared" si="3"/>
        <v>0.27</v>
      </c>
      <c r="Q6" s="20">
        <f t="shared" si="3"/>
        <v>83.48</v>
      </c>
      <c r="R6" s="20">
        <f t="shared" si="3"/>
        <v>4284</v>
      </c>
      <c r="S6" s="20">
        <f t="shared" si="3"/>
        <v>48103</v>
      </c>
      <c r="T6" s="20">
        <f t="shared" si="3"/>
        <v>855.68</v>
      </c>
      <c r="U6" s="20">
        <f t="shared" si="3"/>
        <v>56.22</v>
      </c>
      <c r="V6" s="20">
        <f t="shared" si="3"/>
        <v>129</v>
      </c>
      <c r="W6" s="20">
        <f t="shared" si="3"/>
        <v>0.27</v>
      </c>
      <c r="X6" s="20">
        <f t="shared" si="3"/>
        <v>477.78</v>
      </c>
      <c r="Y6" s="21">
        <f>IF(Y7="",NA(),Y7)</f>
        <v>100.11</v>
      </c>
      <c r="Z6" s="21">
        <f t="shared" ref="Z6:AH6" si="4">IF(Z7="",NA(),Z7)</f>
        <v>107.12</v>
      </c>
      <c r="AA6" s="21">
        <f t="shared" si="4"/>
        <v>103.03</v>
      </c>
      <c r="AB6" s="21">
        <f t="shared" si="4"/>
        <v>100.46</v>
      </c>
      <c r="AC6" s="21">
        <f t="shared" si="4"/>
        <v>99.83</v>
      </c>
      <c r="AD6" s="21">
        <f t="shared" si="4"/>
        <v>103.61</v>
      </c>
      <c r="AE6" s="21">
        <f t="shared" si="4"/>
        <v>99.03</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21.51</v>
      </c>
      <c r="AP6" s="21">
        <f t="shared" si="5"/>
        <v>42.33</v>
      </c>
      <c r="AQ6" s="21">
        <f t="shared" si="5"/>
        <v>145.43</v>
      </c>
      <c r="AR6" s="21">
        <f t="shared" si="5"/>
        <v>129.88999999999999</v>
      </c>
      <c r="AS6" s="21">
        <f t="shared" si="5"/>
        <v>107.99</v>
      </c>
      <c r="AT6" s="20" t="str">
        <f>IF(AT7="","",IF(AT7="-","【-】","【"&amp;SUBSTITUTE(TEXT(AT7,"#,##0.00"),"-","△")&amp;"】"))</f>
        <v>【102.74】</v>
      </c>
      <c r="AU6" s="21">
        <f>IF(AU7="",NA(),AU7)</f>
        <v>195.13</v>
      </c>
      <c r="AV6" s="21">
        <f t="shared" ref="AV6:BD6" si="6">IF(AV7="",NA(),AV7)</f>
        <v>211.35</v>
      </c>
      <c r="AW6" s="21">
        <f t="shared" si="6"/>
        <v>188.91</v>
      </c>
      <c r="AX6" s="21">
        <f t="shared" si="6"/>
        <v>176.17</v>
      </c>
      <c r="AY6" s="21">
        <f t="shared" si="6"/>
        <v>148.38</v>
      </c>
      <c r="AZ6" s="21">
        <f t="shared" si="6"/>
        <v>103.7</v>
      </c>
      <c r="BA6" s="21">
        <f t="shared" si="6"/>
        <v>114.23</v>
      </c>
      <c r="BB6" s="21">
        <f t="shared" si="6"/>
        <v>38.4</v>
      </c>
      <c r="BC6" s="21">
        <f t="shared" si="6"/>
        <v>44.04</v>
      </c>
      <c r="BD6" s="21">
        <f t="shared" si="6"/>
        <v>58.25</v>
      </c>
      <c r="BE6" s="20" t="str">
        <f>IF(BE7="","",IF(BE7="-","【-】","【"&amp;SUBSTITUTE(TEXT(BE7,"#,##0.00"),"-","△")&amp;"】"))</f>
        <v>【47.19】</v>
      </c>
      <c r="BF6" s="21">
        <f>IF(BF7="",NA(),BF7)</f>
        <v>6994.34</v>
      </c>
      <c r="BG6" s="21">
        <f t="shared" ref="BG6:BO6" si="7">IF(BG7="",NA(),BG7)</f>
        <v>6739.12</v>
      </c>
      <c r="BH6" s="21">
        <f t="shared" si="7"/>
        <v>2911.42</v>
      </c>
      <c r="BI6" s="21">
        <f t="shared" si="7"/>
        <v>2780.7</v>
      </c>
      <c r="BJ6" s="21">
        <f t="shared" si="7"/>
        <v>2686.98</v>
      </c>
      <c r="BK6" s="21">
        <f t="shared" si="7"/>
        <v>746.98</v>
      </c>
      <c r="BL6" s="21">
        <f t="shared" si="7"/>
        <v>904.55</v>
      </c>
      <c r="BM6" s="21">
        <f t="shared" si="7"/>
        <v>900.82</v>
      </c>
      <c r="BN6" s="21">
        <f t="shared" si="7"/>
        <v>839.21</v>
      </c>
      <c r="BO6" s="21">
        <f t="shared" si="7"/>
        <v>791.46</v>
      </c>
      <c r="BP6" s="20" t="str">
        <f>IF(BP7="","",IF(BP7="-","【-】","【"&amp;SUBSTITUTE(TEXT(BP7,"#,##0.00"),"-","△")&amp;"】"))</f>
        <v>【798.10】</v>
      </c>
      <c r="BQ6" s="21">
        <f>IF(BQ7="",NA(),BQ7)</f>
        <v>36.72</v>
      </c>
      <c r="BR6" s="21">
        <f t="shared" ref="BR6:BZ6" si="8">IF(BR7="",NA(),BR7)</f>
        <v>36.68</v>
      </c>
      <c r="BS6" s="21">
        <f t="shared" si="8"/>
        <v>37.119999999999997</v>
      </c>
      <c r="BT6" s="21">
        <f t="shared" si="8"/>
        <v>38.03</v>
      </c>
      <c r="BU6" s="21">
        <f t="shared" si="8"/>
        <v>34.54</v>
      </c>
      <c r="BV6" s="21">
        <f t="shared" si="8"/>
        <v>40.49</v>
      </c>
      <c r="BW6" s="21">
        <f t="shared" si="8"/>
        <v>39.69</v>
      </c>
      <c r="BX6" s="21">
        <f t="shared" si="8"/>
        <v>52.94</v>
      </c>
      <c r="BY6" s="21">
        <f t="shared" si="8"/>
        <v>52.05</v>
      </c>
      <c r="BZ6" s="21">
        <f t="shared" si="8"/>
        <v>47.96</v>
      </c>
      <c r="CA6" s="20" t="str">
        <f>IF(CA7="","",IF(CA7="-","【-】","【"&amp;SUBSTITUTE(TEXT(CA7,"#,##0.00"),"-","△")&amp;"】"))</f>
        <v>【54.51】</v>
      </c>
      <c r="CB6" s="21">
        <f>IF(CB7="",NA(),CB7)</f>
        <v>603.77</v>
      </c>
      <c r="CC6" s="21">
        <f t="shared" ref="CC6:CK6" si="9">IF(CC7="",NA(),CC7)</f>
        <v>609.78</v>
      </c>
      <c r="CD6" s="21">
        <f t="shared" si="9"/>
        <v>599.51</v>
      </c>
      <c r="CE6" s="21">
        <f t="shared" si="9"/>
        <v>591.03</v>
      </c>
      <c r="CF6" s="21">
        <f t="shared" si="9"/>
        <v>654.39</v>
      </c>
      <c r="CG6" s="21">
        <f t="shared" si="9"/>
        <v>274.54000000000002</v>
      </c>
      <c r="CH6" s="21">
        <f t="shared" si="9"/>
        <v>253.17</v>
      </c>
      <c r="CI6" s="21">
        <f t="shared" si="9"/>
        <v>303.27999999999997</v>
      </c>
      <c r="CJ6" s="21">
        <f t="shared" si="9"/>
        <v>301.86</v>
      </c>
      <c r="CK6" s="21">
        <f t="shared" si="9"/>
        <v>325.85000000000002</v>
      </c>
      <c r="CL6" s="20" t="str">
        <f>IF(CL7="","",IF(CL7="-","【-】","【"&amp;SUBSTITUTE(TEXT(CL7,"#,##0.00"),"-","△")&amp;"】"))</f>
        <v>【286.33】</v>
      </c>
      <c r="CM6" s="21">
        <f>IF(CM7="",NA(),CM7)</f>
        <v>32.61</v>
      </c>
      <c r="CN6" s="21">
        <f t="shared" ref="CN6:CV6" si="10">IF(CN7="",NA(),CN7)</f>
        <v>31.52</v>
      </c>
      <c r="CO6" s="21">
        <f t="shared" si="10"/>
        <v>31.52</v>
      </c>
      <c r="CP6" s="21">
        <f t="shared" si="10"/>
        <v>30.43</v>
      </c>
      <c r="CQ6" s="21">
        <f t="shared" si="10"/>
        <v>12.39</v>
      </c>
      <c r="CR6" s="21">
        <f t="shared" si="10"/>
        <v>41.66</v>
      </c>
      <c r="CS6" s="21">
        <f t="shared" si="10"/>
        <v>36.369999999999997</v>
      </c>
      <c r="CT6" s="21">
        <f t="shared" si="10"/>
        <v>52.35</v>
      </c>
      <c r="CU6" s="21">
        <f t="shared" si="10"/>
        <v>46.25</v>
      </c>
      <c r="CV6" s="21">
        <f t="shared" si="10"/>
        <v>45.32</v>
      </c>
      <c r="CW6" s="20" t="str">
        <f>IF(CW7="","",IF(CW7="-","【-】","【"&amp;SUBSTITUTE(TEXT(CW7,"#,##0.00"),"-","△")&amp;"】"))</f>
        <v>【49.92】</v>
      </c>
      <c r="CX6" s="21">
        <f>IF(CX7="",NA(),CX7)</f>
        <v>81.34</v>
      </c>
      <c r="CY6" s="21">
        <f t="shared" ref="CY6:DG6" si="11">IF(CY7="",NA(),CY7)</f>
        <v>86.76</v>
      </c>
      <c r="CZ6" s="21">
        <f t="shared" si="11"/>
        <v>86.57</v>
      </c>
      <c r="DA6" s="21">
        <f t="shared" si="11"/>
        <v>86.92</v>
      </c>
      <c r="DB6" s="21">
        <f t="shared" si="11"/>
        <v>87.6</v>
      </c>
      <c r="DC6" s="21">
        <f t="shared" si="11"/>
        <v>58.77</v>
      </c>
      <c r="DD6" s="21">
        <f t="shared" si="11"/>
        <v>59.58</v>
      </c>
      <c r="DE6" s="21">
        <f t="shared" si="11"/>
        <v>84.39</v>
      </c>
      <c r="DF6" s="21">
        <f t="shared" si="11"/>
        <v>83.96</v>
      </c>
      <c r="DG6" s="21">
        <f t="shared" si="11"/>
        <v>83.54</v>
      </c>
      <c r="DH6" s="20" t="str">
        <f>IF(DH7="","",IF(DH7="-","【-】","【"&amp;SUBSTITUTE(TEXT(DH7,"#,##0.00"),"-","△")&amp;"】"))</f>
        <v>【87.80】</v>
      </c>
      <c r="DI6" s="21">
        <f>IF(DI7="",NA(),DI7)</f>
        <v>3.3</v>
      </c>
      <c r="DJ6" s="21">
        <f t="shared" ref="DJ6:DR6" si="12">IF(DJ7="",NA(),DJ7)</f>
        <v>6.6</v>
      </c>
      <c r="DK6" s="21">
        <f t="shared" si="12"/>
        <v>9.9</v>
      </c>
      <c r="DL6" s="21">
        <f t="shared" si="12"/>
        <v>13.1</v>
      </c>
      <c r="DM6" s="21">
        <f t="shared" si="12"/>
        <v>16.190000000000001</v>
      </c>
      <c r="DN6" s="21">
        <f t="shared" si="12"/>
        <v>11.47</v>
      </c>
      <c r="DO6" s="21">
        <f t="shared" si="12"/>
        <v>14.97</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0">
        <f t="shared" si="14"/>
        <v>0</v>
      </c>
      <c r="EK6" s="20">
        <f t="shared" si="14"/>
        <v>0</v>
      </c>
      <c r="EL6" s="21">
        <f t="shared" si="14"/>
        <v>0.03</v>
      </c>
      <c r="EM6" s="21">
        <f t="shared" si="14"/>
        <v>0.03</v>
      </c>
      <c r="EN6" s="21">
        <f t="shared" si="14"/>
        <v>0.03</v>
      </c>
      <c r="EO6" s="20" t="str">
        <f>IF(EO7="","",IF(EO7="-","【-】","【"&amp;SUBSTITUTE(TEXT(EO7,"#,##0.00"),"-","△")&amp;"】"))</f>
        <v>【0.02】</v>
      </c>
    </row>
    <row r="7" spans="1:148" s="22" customFormat="1" x14ac:dyDescent="0.2">
      <c r="A7" s="14"/>
      <c r="B7" s="23">
        <v>2024</v>
      </c>
      <c r="C7" s="23">
        <v>152242</v>
      </c>
      <c r="D7" s="23">
        <v>46</v>
      </c>
      <c r="E7" s="23">
        <v>17</v>
      </c>
      <c r="F7" s="23">
        <v>5</v>
      </c>
      <c r="G7" s="23">
        <v>0</v>
      </c>
      <c r="H7" s="23" t="s">
        <v>96</v>
      </c>
      <c r="I7" s="23" t="s">
        <v>97</v>
      </c>
      <c r="J7" s="23" t="s">
        <v>98</v>
      </c>
      <c r="K7" s="23" t="s">
        <v>99</v>
      </c>
      <c r="L7" s="23" t="s">
        <v>100</v>
      </c>
      <c r="M7" s="23" t="s">
        <v>101</v>
      </c>
      <c r="N7" s="24" t="s">
        <v>102</v>
      </c>
      <c r="O7" s="24">
        <v>73.66</v>
      </c>
      <c r="P7" s="24">
        <v>0.27</v>
      </c>
      <c r="Q7" s="24">
        <v>83.48</v>
      </c>
      <c r="R7" s="24">
        <v>4284</v>
      </c>
      <c r="S7" s="24">
        <v>48103</v>
      </c>
      <c r="T7" s="24">
        <v>855.68</v>
      </c>
      <c r="U7" s="24">
        <v>56.22</v>
      </c>
      <c r="V7" s="24">
        <v>129</v>
      </c>
      <c r="W7" s="24">
        <v>0.27</v>
      </c>
      <c r="X7" s="24">
        <v>477.78</v>
      </c>
      <c r="Y7" s="24">
        <v>100.11</v>
      </c>
      <c r="Z7" s="24">
        <v>107.12</v>
      </c>
      <c r="AA7" s="24">
        <v>103.03</v>
      </c>
      <c r="AB7" s="24">
        <v>100.46</v>
      </c>
      <c r="AC7" s="24">
        <v>99.83</v>
      </c>
      <c r="AD7" s="24">
        <v>103.61</v>
      </c>
      <c r="AE7" s="24">
        <v>99.03</v>
      </c>
      <c r="AF7" s="24">
        <v>105.5</v>
      </c>
      <c r="AG7" s="24">
        <v>106.35</v>
      </c>
      <c r="AH7" s="24">
        <v>106.62</v>
      </c>
      <c r="AI7" s="24">
        <v>104.3</v>
      </c>
      <c r="AJ7" s="24">
        <v>0</v>
      </c>
      <c r="AK7" s="24">
        <v>0</v>
      </c>
      <c r="AL7" s="24">
        <v>0</v>
      </c>
      <c r="AM7" s="24">
        <v>0</v>
      </c>
      <c r="AN7" s="24">
        <v>0</v>
      </c>
      <c r="AO7" s="24">
        <v>21.51</v>
      </c>
      <c r="AP7" s="24">
        <v>42.33</v>
      </c>
      <c r="AQ7" s="24">
        <v>145.43</v>
      </c>
      <c r="AR7" s="24">
        <v>129.88999999999999</v>
      </c>
      <c r="AS7" s="24">
        <v>107.99</v>
      </c>
      <c r="AT7" s="24">
        <v>102.74</v>
      </c>
      <c r="AU7" s="24">
        <v>195.13</v>
      </c>
      <c r="AV7" s="24">
        <v>211.35</v>
      </c>
      <c r="AW7" s="24">
        <v>188.91</v>
      </c>
      <c r="AX7" s="24">
        <v>176.17</v>
      </c>
      <c r="AY7" s="24">
        <v>148.38</v>
      </c>
      <c r="AZ7" s="24">
        <v>103.7</v>
      </c>
      <c r="BA7" s="24">
        <v>114.23</v>
      </c>
      <c r="BB7" s="24">
        <v>38.4</v>
      </c>
      <c r="BC7" s="24">
        <v>44.04</v>
      </c>
      <c r="BD7" s="24">
        <v>58.25</v>
      </c>
      <c r="BE7" s="24">
        <v>47.19</v>
      </c>
      <c r="BF7" s="24">
        <v>6994.34</v>
      </c>
      <c r="BG7" s="24">
        <v>6739.12</v>
      </c>
      <c r="BH7" s="24">
        <v>2911.42</v>
      </c>
      <c r="BI7" s="24">
        <v>2780.7</v>
      </c>
      <c r="BJ7" s="24">
        <v>2686.98</v>
      </c>
      <c r="BK7" s="24">
        <v>746.98</v>
      </c>
      <c r="BL7" s="24">
        <v>904.55</v>
      </c>
      <c r="BM7" s="24">
        <v>900.82</v>
      </c>
      <c r="BN7" s="24">
        <v>839.21</v>
      </c>
      <c r="BO7" s="24">
        <v>791.46</v>
      </c>
      <c r="BP7" s="24">
        <v>798.1</v>
      </c>
      <c r="BQ7" s="24">
        <v>36.72</v>
      </c>
      <c r="BR7" s="24">
        <v>36.68</v>
      </c>
      <c r="BS7" s="24">
        <v>37.119999999999997</v>
      </c>
      <c r="BT7" s="24">
        <v>38.03</v>
      </c>
      <c r="BU7" s="24">
        <v>34.54</v>
      </c>
      <c r="BV7" s="24">
        <v>40.49</v>
      </c>
      <c r="BW7" s="24">
        <v>39.69</v>
      </c>
      <c r="BX7" s="24">
        <v>52.94</v>
      </c>
      <c r="BY7" s="24">
        <v>52.05</v>
      </c>
      <c r="BZ7" s="24">
        <v>47.96</v>
      </c>
      <c r="CA7" s="24">
        <v>54.51</v>
      </c>
      <c r="CB7" s="24">
        <v>603.77</v>
      </c>
      <c r="CC7" s="24">
        <v>609.78</v>
      </c>
      <c r="CD7" s="24">
        <v>599.51</v>
      </c>
      <c r="CE7" s="24">
        <v>591.03</v>
      </c>
      <c r="CF7" s="24">
        <v>654.39</v>
      </c>
      <c r="CG7" s="24">
        <v>274.54000000000002</v>
      </c>
      <c r="CH7" s="24">
        <v>253.17</v>
      </c>
      <c r="CI7" s="24">
        <v>303.27999999999997</v>
      </c>
      <c r="CJ7" s="24">
        <v>301.86</v>
      </c>
      <c r="CK7" s="24">
        <v>325.85000000000002</v>
      </c>
      <c r="CL7" s="24">
        <v>286.33</v>
      </c>
      <c r="CM7" s="24">
        <v>32.61</v>
      </c>
      <c r="CN7" s="24">
        <v>31.52</v>
      </c>
      <c r="CO7" s="24">
        <v>31.52</v>
      </c>
      <c r="CP7" s="24">
        <v>30.43</v>
      </c>
      <c r="CQ7" s="24">
        <v>12.39</v>
      </c>
      <c r="CR7" s="24">
        <v>41.66</v>
      </c>
      <c r="CS7" s="24">
        <v>36.369999999999997</v>
      </c>
      <c r="CT7" s="24">
        <v>52.35</v>
      </c>
      <c r="CU7" s="24">
        <v>46.25</v>
      </c>
      <c r="CV7" s="24">
        <v>45.32</v>
      </c>
      <c r="CW7" s="24">
        <v>49.92</v>
      </c>
      <c r="CX7" s="24">
        <v>81.34</v>
      </c>
      <c r="CY7" s="24">
        <v>86.76</v>
      </c>
      <c r="CZ7" s="24">
        <v>86.57</v>
      </c>
      <c r="DA7" s="24">
        <v>86.92</v>
      </c>
      <c r="DB7" s="24">
        <v>87.6</v>
      </c>
      <c r="DC7" s="24">
        <v>58.77</v>
      </c>
      <c r="DD7" s="24">
        <v>59.58</v>
      </c>
      <c r="DE7" s="24">
        <v>84.39</v>
      </c>
      <c r="DF7" s="24">
        <v>83.96</v>
      </c>
      <c r="DG7" s="24">
        <v>83.54</v>
      </c>
      <c r="DH7" s="24">
        <v>87.8</v>
      </c>
      <c r="DI7" s="24">
        <v>3.3</v>
      </c>
      <c r="DJ7" s="24">
        <v>6.6</v>
      </c>
      <c r="DK7" s="24">
        <v>9.9</v>
      </c>
      <c r="DL7" s="24">
        <v>13.1</v>
      </c>
      <c r="DM7" s="24">
        <v>16.190000000000001</v>
      </c>
      <c r="DN7" s="24">
        <v>11.47</v>
      </c>
      <c r="DO7" s="24">
        <v>14.97</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v>
      </c>
      <c r="EK7" s="24">
        <v>0</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2026-01-21T00:28:45Z</cp:lastPrinted>
  <dcterms:modified xsi:type="dcterms:W3CDTF">2026-02-25T23:45:36Z</dcterms:modified>
</cp:coreProperties>
</file>