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72.29.98.19\share\40共有\250庶務係\104 経営・収支計画\R07年度\080220 （下水道）公営企業の経営比較分析表の確認書について\提出\"/>
    </mc:Choice>
  </mc:AlternateContent>
  <xr:revisionPtr revIDLastSave="0" documentId="13_ncr:1_{7ACDF6DB-FE72-4BC3-BD7C-944BD1EF9846}" xr6:coauthVersionLast="36" xr6:coauthVersionMax="36" xr10:uidLastSave="{00000000-0000-0000-0000-000000000000}"/>
  <workbookProtection workbookAlgorithmName="SHA-512" workbookHashValue="dO6vUKv4/Aw23cVZ1NwZ7N52CTohfS99AvsgazBF7pgaotYF79Bll+EJhO+DEDAWGC4YiyCHNmL6pOQUnXRmXQ==" workbookSaltValue="h4AVKbXSug79ROMKCIqznA==" workbookSpinCount="100000" lockStructure="1"/>
  <bookViews>
    <workbookView xWindow="0" yWindow="0" windowWidth="28800" windowHeight="1201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<sst xmlns="http://schemas.openxmlformats.org/spreadsheetml/2006/main" count="231" uniqueCount="116">
  <si>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</si>
  <si>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</si>
  <si>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</si>
  <si>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</si>
  <si>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</si>
  <si>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</si>
  <si>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</si>
  <si>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</si>
  <si>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</si>
  <si>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</si>
  <si>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</si>
  <si>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</si>
  <si>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</si>
  <si>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</si>
  <si>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</si>
  <si>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</si>
  <si>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</si>
  <si>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</si>
  <si>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</si>
  <si>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</si>
  <si>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</si>
  <si>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</si>
  <si>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</si>
  <si>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</si>
  <si>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</si>
  <si>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</si>
  <si>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</si>
  <si>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</si>
  <si>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</si>
  <si>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</si>
  <si>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</si>
  <si>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</si>
  <si>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</si>
  <si>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</si>
  <si>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</si>
  <si>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</si>
  <si>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</si>
  <si>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</si>
  <si>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</si>
  <si>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</si>
  <si>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</si>
  <si>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</si>
  <si>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</si>
  <si>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</si>
  <si>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</si>
  <si>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</si>
  <si>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</si>
  <si>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</si>
  <si>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</si>
  <si>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</si>
  <si>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</si>
  <si>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</si>
  <si>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</si>
  <si>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</si>
  <si>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</si>
  <si>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</si>
  <si>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</si>
  <si>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</si>
  <si>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</si>
  <si>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</si>
  <si>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</si>
  <si>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</si>
  <si>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</si>
  <si>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</si>
  <si>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</si>
  <si>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</si>
  <si>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</si>
  <si>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</si>
  <si>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</si>
  <si>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</si>
  <si>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</si>
  <si>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</si>
  <si>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</si>
  <si>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</si>
  <si>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</si>
  <si>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</si>
  <si>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</si>
  <si>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</si>
  <si>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</si>
  <si>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</si>
  <si>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</si>
  <si>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</si>
  <si>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</si>
  <si>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</si>
  <si>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</si>
  <si>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</si>
  <si>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</si>
  <si>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</si>
  <si>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</si>
  <si>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</si>
  <si>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</si>
  <si>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</si>
  <si>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</si>
  <si>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</si>
  <si>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</si>
  <si>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</si>
  <si>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魚沼市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</si>
  <si>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</si>
  <si>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</si>
  <si>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</si>
  <si>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</si>
  <si>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</si>
  <si>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</si>
  <si>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</si>
  <si>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</si>
  <si>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</si>
  <si>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</si>
  <si>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</si>
  <si>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</si>
  <si>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</si>
  <si>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</si>
  <si>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</si>
  <si>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</si>
  <si>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・集落が散在し、小規模な処理区設定となっており、施設（設備）が多数存在している。
・有形固定資産減価償却率は、整備がほぼ完了し、区域拡張に係る大きな投資はないため、償却が進んでいくことによる</t>
    </r>
    <r>
      <rPr>
        <sz val="11"/>
        <rFont val="ＭＳ ゴシック"/>
        <family val="3"/>
        <charset val="128"/>
      </rPr>
      <t>増加傾向にある。
・管渠は、老朽化による更新の時期となっていないが、中越大震災や豪雪地の特性による損傷が一部で見られ、維持管理の中で必要な修繕や更新を実施する必要がある。また、不明水が多くなっており、引き続き箇所の特定とその対応が必要となっている。
・管渠改善率は、中越大震災で被災した管渠の復旧のために管渠更新や更正、処理区の接続等へ投資したことにより、その後、改善が必要な管渠が無い状況が続いている。</t>
    </r>
    <rPh sb="95" eb="97">
      <t>ゾウカ</t>
    </rPh>
    <phoneticPr fontId="4"/>
  </si>
  <si>
    <t>・整備はほぼ完了しており、事業は施設設備の維持管理が主な業務となっている。
・事業に要する費用は、使用料収入や一般会計からの繰入金（企業債償還の交付税措置等）等で賄われており、概ね健全な経営状況といえる。なお、観光地に所在する処理施設もあり、天候や経済情勢等で入込客数が増減し、使用料収入に影響している。また、公営企業に携わる人材確保は困難であり、近年の職員給与費の増加や物価高騰による営業費用の増加傾向にあることから、市町村の枠を超えた広域化・共同化やウォーターPPPの導入など持続可能な下水道事業の運営を検討する。
・山間地という地域性から処理施設が多数存在していることから、施設の老朽化に伴う更新需要の拡大が見込まれる。また、急速な人口減少に伴うサービス需要の減少を見込み、今後も単なる施設更新ではなく、統廃合やダウンサイジングを加速させる方向である。
・「魚沼市下水道事業経営戦略」の進捗管理や計画見直しを行いながら、処理施設の統廃合等を進めていくとともに、経営の質と効率化を高め、市民サービスの安定的な継続が図られるよう運営するものとする。</t>
    <phoneticPr fontId="4"/>
  </si>
  <si>
    <r>
      <t>・経常収支比率については、</t>
    </r>
    <r>
      <rPr>
        <sz val="10"/>
        <rFont val="ＭＳ ゴシック"/>
        <family val="3"/>
        <charset val="128"/>
      </rPr>
      <t>人口減少に伴う下水道使用料の減少と施設維持管理費の増加により、健全経営の水準に達していない。（令和2年度は収益認識に関する会計基準の変更により、使用料収入や有収水量が例年と比べ1ヶ月分多く計上されている。）
・累積欠損金比率は、前年度から増加し12.52％となっており、欠損金解消のため計画的な使用料等の見直しが必要である。
・流動比率は、平成26年度の会計制度改正により流動負債に企業債償還費を計上することとなったため、多くなっているが、交付税措置される企業債が含まれることや、企業債残高が年々減少していることから、健全性が損なわれているとはいえない。
・企業債残高対事業規模比率は、過去の整備に係る企業債残高が大きいため、単年度収益に対する企業債残高が大きくなっているが、類似団体との比較では企業債残高が低いことを示している。
・経費回収率は、経費が使用料を上回っており、処理費用を回収できておらず、類似団体と同程度の状況である。
・汚水処理原価は、整備がほぼ完了し接続率も高く、一般会計負担金の減少に伴い、処理原価の上昇が見込まれる。
・施設利用率については、処理水量が減少し依然として低い状況が続いている。そのため、今後も、施設の統廃合等により、引き続き利用率の向上を図って行く。
・水洗化率は、整備がほぼ完了しており、高率で推移している。</t>
    </r>
    <rPh sb="30" eb="37">
      <t>シセツイジカンリヒ</t>
    </rPh>
    <rPh sb="38" eb="40">
      <t>ゾウカ</t>
    </rPh>
    <rPh sb="420" eb="423">
      <t>ドウテイドゲンスイド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</si>
</sst>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name val="ＭＳ ゴシック"/>
      <family val="3"/>
    </font>
    <font>
      <b/>
      <sz val="12"/>
      <name val="ＭＳ ゴシック"/>
      <family val="3"/>
      <charset val="128"/>
    </font>
    <font>
      <sz val="10"/>
      <name val="ＭＳ ゴシック"/>
      <family val="3"/>
      <charset val="128"/>
    </font>
    <font>
      <sz val="10"/>
      <name val="ＭＳ ゴシック"/>
      <family val="3"/>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xf numFmtId="0" fontId="20"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9"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3D-4233-A0F3-DAB16188B0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7E3D-4233-A0F3-DAB16188B0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37.74</c:v>
                </c:pt>
                <c:pt idx="1">
                  <c:v>37.200000000000003</c:v>
                </c:pt>
                <c:pt idx="2">
                  <c:v>37.979999999999997</c:v>
                </c:pt>
                <c:pt idx="3">
                  <c:v>20.03</c:v>
                </c:pt>
                <c:pt idx="4">
                  <c:v>35.86</c:v>
                </c:pt>
              </c:numCache>
            </c:numRef>
          </c:val>
          <c:extLst>
            <c:ext xmlns:c16="http://schemas.microsoft.com/office/drawing/2014/chart" uri="{C3380CC4-5D6E-409C-BE32-E72D297353CC}">
              <c16:uniqueId val="{00000000-54A7-4778-B3D2-A084481120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54A7-4778-B3D2-A084481120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96.05</c:v>
                </c:pt>
                <c:pt idx="1">
                  <c:v>96.32</c:v>
                </c:pt>
                <c:pt idx="2">
                  <c:v>96.45</c:v>
                </c:pt>
                <c:pt idx="3">
                  <c:v>96.56</c:v>
                </c:pt>
                <c:pt idx="4">
                  <c:v>96.81</c:v>
                </c:pt>
              </c:numCache>
            </c:numRef>
          </c:val>
          <c:extLst>
            <c:ext xmlns:c16="http://schemas.microsoft.com/office/drawing/2014/chart" uri="{C3380CC4-5D6E-409C-BE32-E72D297353CC}">
              <c16:uniqueId val="{00000000-8199-449C-9FE2-5945232F27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8199-449C-9FE2-5945232F27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105.08</c:v>
                </c:pt>
                <c:pt idx="1">
                  <c:v>99</c:v>
                </c:pt>
                <c:pt idx="2">
                  <c:v>99.27</c:v>
                </c:pt>
                <c:pt idx="3">
                  <c:v>97.46</c:v>
                </c:pt>
                <c:pt idx="4">
                  <c:v>95.6</c:v>
                </c:pt>
              </c:numCache>
            </c:numRef>
          </c:val>
          <c:extLst>
            <c:ext xmlns:c16="http://schemas.microsoft.com/office/drawing/2014/chart" uri="{C3380CC4-5D6E-409C-BE32-E72D297353CC}">
              <c16:uniqueId val="{00000000-702A-42D7-9340-B5491CEAB9C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702A-42D7-9340-B5491CEAB9C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42.71</c:v>
                </c:pt>
                <c:pt idx="1">
                  <c:v>45.48</c:v>
                </c:pt>
                <c:pt idx="2">
                  <c:v>48.06</c:v>
                </c:pt>
                <c:pt idx="3">
                  <c:v>50.38</c:v>
                </c:pt>
                <c:pt idx="4">
                  <c:v>51.77</c:v>
                </c:pt>
              </c:numCache>
            </c:numRef>
          </c:val>
          <c:extLst>
            <c:ext xmlns:c16="http://schemas.microsoft.com/office/drawing/2014/chart" uri="{C3380CC4-5D6E-409C-BE32-E72D297353CC}">
              <c16:uniqueId val="{00000000-7E23-4762-BB78-52663516D8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7E23-4762-BB78-52663516D8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14-4F7E-9990-D434DB721D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9F14-4F7E-9990-D434DB721D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12.52</c:v>
                </c:pt>
              </c:numCache>
            </c:numRef>
          </c:val>
          <c:extLst>
            <c:ext xmlns:c16="http://schemas.microsoft.com/office/drawing/2014/chart" uri="{C3380CC4-5D6E-409C-BE32-E72D297353CC}">
              <c16:uniqueId val="{00000000-00D5-4F9C-8426-6869FF162EE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00D5-4F9C-8426-6869FF162EE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49.63</c:v>
                </c:pt>
                <c:pt idx="1">
                  <c:v>51.51</c:v>
                </c:pt>
                <c:pt idx="2">
                  <c:v>53.86</c:v>
                </c:pt>
                <c:pt idx="3">
                  <c:v>55.3</c:v>
                </c:pt>
                <c:pt idx="4">
                  <c:v>47.25</c:v>
                </c:pt>
              </c:numCache>
            </c:numRef>
          </c:val>
          <c:extLst>
            <c:ext xmlns:c16="http://schemas.microsoft.com/office/drawing/2014/chart" uri="{C3380CC4-5D6E-409C-BE32-E72D297353CC}">
              <c16:uniqueId val="{00000000-82D4-4493-8869-35F03CA86B7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82D4-4493-8869-35F03CA86B7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337.37</c:v>
                </c:pt>
                <c:pt idx="1">
                  <c:v>307.39</c:v>
                </c:pt>
                <c:pt idx="2">
                  <c:v>278.23</c:v>
                </c:pt>
                <c:pt idx="3">
                  <c:v>259.26</c:v>
                </c:pt>
                <c:pt idx="4">
                  <c:v>226.03</c:v>
                </c:pt>
              </c:numCache>
            </c:numRef>
          </c:val>
          <c:extLst>
            <c:ext xmlns:c16="http://schemas.microsoft.com/office/drawing/2014/chart" uri="{C3380CC4-5D6E-409C-BE32-E72D297353CC}">
              <c16:uniqueId val="{00000000-1C19-432B-8F51-3D01715B06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1C19-432B-8F51-3D01715B06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114.94</c:v>
                </c:pt>
                <c:pt idx="1">
                  <c:v>94.26</c:v>
                </c:pt>
                <c:pt idx="2">
                  <c:v>96.35</c:v>
                </c:pt>
                <c:pt idx="3">
                  <c:v>88.4</c:v>
                </c:pt>
                <c:pt idx="4">
                  <c:v>83.91</c:v>
                </c:pt>
              </c:numCache>
            </c:numRef>
          </c:val>
          <c:extLst>
            <c:ext xmlns:c16="http://schemas.microsoft.com/office/drawing/2014/chart" uri="{C3380CC4-5D6E-409C-BE32-E72D297353CC}">
              <c16:uniqueId val="{00000000-5C2D-4B50-8C22-1FED125D2A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5C2D-4B50-8C22-1FED125D2A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163.01</c:v>
                </c:pt>
                <c:pt idx="1">
                  <c:v>209.11</c:v>
                </c:pt>
                <c:pt idx="2">
                  <c:v>204.74</c:v>
                </c:pt>
                <c:pt idx="3">
                  <c:v>223.34</c:v>
                </c:pt>
                <c:pt idx="4">
                  <c:v>235.82</c:v>
                </c:pt>
              </c:numCache>
            </c:numRef>
          </c:val>
          <c:extLst>
            <c:ext xmlns:c16="http://schemas.microsoft.com/office/drawing/2014/chart" uri="{C3380CC4-5D6E-409C-BE32-E72D297353CC}">
              <c16:uniqueId val="{00000000-A7DE-4E88-BE78-5DDA0B1F3E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A7DE-4E88-BE78-5DDA0B1F3E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新潟県　魚沼市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6" t="s">
        <v>9</v>
      </c>
      <c r="BM7" s="87"/>
      <c r="BN7" s="87"/>
      <c r="BO7" s="87"/>
      <c r="BP7" s="87"/>
      <c r="BQ7" s="87"/>
      <c r="BR7" s="87"/>
      <c r="BS7" s="87"/>
      <c r="BT7" s="87"/>
      <c r="BU7" s="87"/>
      <c r="BV7" s="87"/>
      <c r="BW7" s="87"/>
      <c r="BX7" s="87"/>
      <c r="BY7" s="88"/>
    </row>
    <row r="8" spans="1:78" ht="18.75" customHeight="1" x14ac:dyDescent="0.15">
      <c r="A8" s="2"/>
      <c r="B8" s="82" t="str">
        <f>データ!I6</f>
        <v>法適用</v>
      </c>
      <c r="C8" s="82"/>
      <c r="D8" s="82"/>
      <c r="E8" s="82"/>
      <c r="F8" s="82"/>
      <c r="G8" s="82"/>
      <c r="H8" s="82"/>
      <c r="I8" s="82" t="str">
        <f>データ!J6</f>
        <v>下水道事業</v>
      </c>
      <c r="J8" s="82"/>
      <c r="K8" s="82"/>
      <c r="L8" s="82"/>
      <c r="M8" s="82"/>
      <c r="N8" s="82"/>
      <c r="O8" s="82"/>
      <c r="P8" s="82" t="str">
        <f>データ!K6</f>
        <v>特定環境保全公共下水道</v>
      </c>
      <c r="Q8" s="82"/>
      <c r="R8" s="82"/>
      <c r="S8" s="82"/>
      <c r="T8" s="82"/>
      <c r="U8" s="82"/>
      <c r="V8" s="82"/>
      <c r="W8" s="82" t="str">
        <f>データ!L6</f>
        <v>D1</v>
      </c>
      <c r="X8" s="82"/>
      <c r="Y8" s="82"/>
      <c r="Z8" s="82"/>
      <c r="AA8" s="82"/>
      <c r="AB8" s="82"/>
      <c r="AC8" s="82"/>
      <c r="AD8" s="83" t="str">
        <f>データ!$M$6</f>
        <v>非設置</v>
      </c>
      <c r="AE8" s="83"/>
      <c r="AF8" s="83"/>
      <c r="AG8" s="83"/>
      <c r="AH8" s="83"/>
      <c r="AI8" s="83"/>
      <c r="AJ8" s="83"/>
      <c r="AK8" s="3"/>
      <c r="AL8" s="50">
        <f>データ!S6</f>
        <v>32522</v>
      </c>
      <c r="AM8" s="50"/>
      <c r="AN8" s="50"/>
      <c r="AO8" s="50"/>
      <c r="AP8" s="50"/>
      <c r="AQ8" s="50"/>
      <c r="AR8" s="50"/>
      <c r="AS8" s="50"/>
      <c r="AT8" s="51">
        <f>データ!T6</f>
        <v>946.76</v>
      </c>
      <c r="AU8" s="51"/>
      <c r="AV8" s="51"/>
      <c r="AW8" s="51"/>
      <c r="AX8" s="51"/>
      <c r="AY8" s="51"/>
      <c r="AZ8" s="51"/>
      <c r="BA8" s="51"/>
      <c r="BB8" s="51">
        <f>データ!U6</f>
        <v>34.35</v>
      </c>
      <c r="BC8" s="51"/>
      <c r="BD8" s="51"/>
      <c r="BE8" s="51"/>
      <c r="BF8" s="51"/>
      <c r="BG8" s="51"/>
      <c r="BH8" s="51"/>
      <c r="BI8" s="51"/>
      <c r="BJ8" s="3"/>
      <c r="BK8" s="3"/>
      <c r="BL8" s="78" t="s">
        <v>10</v>
      </c>
      <c r="BM8" s="79"/>
      <c r="BN8" s="80" t="s">
        <v>11</v>
      </c>
      <c r="BO8" s="80"/>
      <c r="BP8" s="80"/>
      <c r="BQ8" s="80"/>
      <c r="BR8" s="80"/>
      <c r="BS8" s="80"/>
      <c r="BT8" s="80"/>
      <c r="BU8" s="80"/>
      <c r="BV8" s="80"/>
      <c r="BW8" s="80"/>
      <c r="BX8" s="80"/>
      <c r="BY8" s="81"/>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82.06</v>
      </c>
      <c r="J10" s="51"/>
      <c r="K10" s="51"/>
      <c r="L10" s="51"/>
      <c r="M10" s="51"/>
      <c r="N10" s="51"/>
      <c r="O10" s="51"/>
      <c r="P10" s="51">
        <f>データ!P6</f>
        <v>21.42</v>
      </c>
      <c r="Q10" s="51"/>
      <c r="R10" s="51"/>
      <c r="S10" s="51"/>
      <c r="T10" s="51"/>
      <c r="U10" s="51"/>
      <c r="V10" s="51"/>
      <c r="W10" s="51">
        <f>データ!Q6</f>
        <v>72.5</v>
      </c>
      <c r="X10" s="51"/>
      <c r="Y10" s="51"/>
      <c r="Z10" s="51"/>
      <c r="AA10" s="51"/>
      <c r="AB10" s="51"/>
      <c r="AC10" s="51"/>
      <c r="AD10" s="50">
        <f>データ!R6</f>
        <v>4114</v>
      </c>
      <c r="AE10" s="50"/>
      <c r="AF10" s="50"/>
      <c r="AG10" s="50"/>
      <c r="AH10" s="50"/>
      <c r="AI10" s="50"/>
      <c r="AJ10" s="50"/>
      <c r="AK10" s="2"/>
      <c r="AL10" s="50">
        <f>データ!V6</f>
        <v>6906</v>
      </c>
      <c r="AM10" s="50"/>
      <c r="AN10" s="50"/>
      <c r="AO10" s="50"/>
      <c r="AP10" s="50"/>
      <c r="AQ10" s="50"/>
      <c r="AR10" s="50"/>
      <c r="AS10" s="50"/>
      <c r="AT10" s="51">
        <f>データ!W6</f>
        <v>4.53</v>
      </c>
      <c r="AU10" s="51"/>
      <c r="AV10" s="51"/>
      <c r="AW10" s="51"/>
      <c r="AX10" s="51"/>
      <c r="AY10" s="51"/>
      <c r="AZ10" s="51"/>
      <c r="BA10" s="51"/>
      <c r="BB10" s="51">
        <f>データ!X6</f>
        <v>1524.5</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6" t="s">
        <v>26</v>
      </c>
      <c r="BM14" s="67"/>
      <c r="BN14" s="67"/>
      <c r="BO14" s="67"/>
      <c r="BP14" s="67"/>
      <c r="BQ14" s="67"/>
      <c r="BR14" s="67"/>
      <c r="BS14" s="67"/>
      <c r="BT14" s="67"/>
      <c r="BU14" s="67"/>
      <c r="BV14" s="67"/>
      <c r="BW14" s="67"/>
      <c r="BX14" s="67"/>
      <c r="BY14" s="67"/>
      <c r="BZ14" s="68"/>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9"/>
      <c r="BM15" s="70"/>
      <c r="BN15" s="70"/>
      <c r="BO15" s="70"/>
      <c r="BP15" s="70"/>
      <c r="BQ15" s="70"/>
      <c r="BR15" s="70"/>
      <c r="BS15" s="70"/>
      <c r="BT15" s="70"/>
      <c r="BU15" s="70"/>
      <c r="BV15" s="70"/>
      <c r="BW15" s="70"/>
      <c r="BX15" s="70"/>
      <c r="BY15" s="70"/>
      <c r="BZ15" s="7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2" t="s">
        <v>115</v>
      </c>
      <c r="BM16" s="73"/>
      <c r="BN16" s="73"/>
      <c r="BO16" s="73"/>
      <c r="BP16" s="73"/>
      <c r="BQ16" s="73"/>
      <c r="BR16" s="73"/>
      <c r="BS16" s="73"/>
      <c r="BT16" s="73"/>
      <c r="BU16" s="73"/>
      <c r="BV16" s="73"/>
      <c r="BW16" s="73"/>
      <c r="BX16" s="73"/>
      <c r="BY16" s="73"/>
      <c r="BZ16" s="7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2"/>
      <c r="BM17" s="73"/>
      <c r="BN17" s="73"/>
      <c r="BO17" s="73"/>
      <c r="BP17" s="73"/>
      <c r="BQ17" s="73"/>
      <c r="BR17" s="73"/>
      <c r="BS17" s="73"/>
      <c r="BT17" s="73"/>
      <c r="BU17" s="73"/>
      <c r="BV17" s="73"/>
      <c r="BW17" s="73"/>
      <c r="BX17" s="73"/>
      <c r="BY17" s="73"/>
      <c r="BZ17" s="7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2"/>
      <c r="BM18" s="73"/>
      <c r="BN18" s="73"/>
      <c r="BO18" s="73"/>
      <c r="BP18" s="73"/>
      <c r="BQ18" s="73"/>
      <c r="BR18" s="73"/>
      <c r="BS18" s="73"/>
      <c r="BT18" s="73"/>
      <c r="BU18" s="73"/>
      <c r="BV18" s="73"/>
      <c r="BW18" s="73"/>
      <c r="BX18" s="73"/>
      <c r="BY18" s="73"/>
      <c r="BZ18" s="7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2"/>
      <c r="BM19" s="73"/>
      <c r="BN19" s="73"/>
      <c r="BO19" s="73"/>
      <c r="BP19" s="73"/>
      <c r="BQ19" s="73"/>
      <c r="BR19" s="73"/>
      <c r="BS19" s="73"/>
      <c r="BT19" s="73"/>
      <c r="BU19" s="73"/>
      <c r="BV19" s="73"/>
      <c r="BW19" s="73"/>
      <c r="BX19" s="73"/>
      <c r="BY19" s="73"/>
      <c r="BZ19" s="7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2"/>
      <c r="BM20" s="73"/>
      <c r="BN20" s="73"/>
      <c r="BO20" s="73"/>
      <c r="BP20" s="73"/>
      <c r="BQ20" s="73"/>
      <c r="BR20" s="73"/>
      <c r="BS20" s="73"/>
      <c r="BT20" s="73"/>
      <c r="BU20" s="73"/>
      <c r="BV20" s="73"/>
      <c r="BW20" s="73"/>
      <c r="BX20" s="73"/>
      <c r="BY20" s="73"/>
      <c r="BZ20" s="7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2"/>
      <c r="BM21" s="73"/>
      <c r="BN21" s="73"/>
      <c r="BO21" s="73"/>
      <c r="BP21" s="73"/>
      <c r="BQ21" s="73"/>
      <c r="BR21" s="73"/>
      <c r="BS21" s="73"/>
      <c r="BT21" s="73"/>
      <c r="BU21" s="73"/>
      <c r="BV21" s="73"/>
      <c r="BW21" s="73"/>
      <c r="BX21" s="73"/>
      <c r="BY21" s="73"/>
      <c r="BZ21" s="7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2"/>
      <c r="BM22" s="73"/>
      <c r="BN22" s="73"/>
      <c r="BO22" s="73"/>
      <c r="BP22" s="73"/>
      <c r="BQ22" s="73"/>
      <c r="BR22" s="73"/>
      <c r="BS22" s="73"/>
      <c r="BT22" s="73"/>
      <c r="BU22" s="73"/>
      <c r="BV22" s="73"/>
      <c r="BW22" s="73"/>
      <c r="BX22" s="73"/>
      <c r="BY22" s="73"/>
      <c r="BZ22" s="7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2"/>
      <c r="BM23" s="73"/>
      <c r="BN23" s="73"/>
      <c r="BO23" s="73"/>
      <c r="BP23" s="73"/>
      <c r="BQ23" s="73"/>
      <c r="BR23" s="73"/>
      <c r="BS23" s="73"/>
      <c r="BT23" s="73"/>
      <c r="BU23" s="73"/>
      <c r="BV23" s="73"/>
      <c r="BW23" s="73"/>
      <c r="BX23" s="73"/>
      <c r="BY23" s="73"/>
      <c r="BZ23" s="7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2"/>
      <c r="BM24" s="73"/>
      <c r="BN24" s="73"/>
      <c r="BO24" s="73"/>
      <c r="BP24" s="73"/>
      <c r="BQ24" s="73"/>
      <c r="BR24" s="73"/>
      <c r="BS24" s="73"/>
      <c r="BT24" s="73"/>
      <c r="BU24" s="73"/>
      <c r="BV24" s="73"/>
      <c r="BW24" s="73"/>
      <c r="BX24" s="73"/>
      <c r="BY24" s="73"/>
      <c r="BZ24" s="7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2"/>
      <c r="BM25" s="73"/>
      <c r="BN25" s="73"/>
      <c r="BO25" s="73"/>
      <c r="BP25" s="73"/>
      <c r="BQ25" s="73"/>
      <c r="BR25" s="73"/>
      <c r="BS25" s="73"/>
      <c r="BT25" s="73"/>
      <c r="BU25" s="73"/>
      <c r="BV25" s="73"/>
      <c r="BW25" s="73"/>
      <c r="BX25" s="73"/>
      <c r="BY25" s="73"/>
      <c r="BZ25" s="7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2"/>
      <c r="BM26" s="73"/>
      <c r="BN26" s="73"/>
      <c r="BO26" s="73"/>
      <c r="BP26" s="73"/>
      <c r="BQ26" s="73"/>
      <c r="BR26" s="73"/>
      <c r="BS26" s="73"/>
      <c r="BT26" s="73"/>
      <c r="BU26" s="73"/>
      <c r="BV26" s="73"/>
      <c r="BW26" s="73"/>
      <c r="BX26" s="73"/>
      <c r="BY26" s="73"/>
      <c r="BZ26" s="7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2"/>
      <c r="BM27" s="73"/>
      <c r="BN27" s="73"/>
      <c r="BO27" s="73"/>
      <c r="BP27" s="73"/>
      <c r="BQ27" s="73"/>
      <c r="BR27" s="73"/>
      <c r="BS27" s="73"/>
      <c r="BT27" s="73"/>
      <c r="BU27" s="73"/>
      <c r="BV27" s="73"/>
      <c r="BW27" s="73"/>
      <c r="BX27" s="73"/>
      <c r="BY27" s="73"/>
      <c r="BZ27" s="7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2"/>
      <c r="BM28" s="73"/>
      <c r="BN28" s="73"/>
      <c r="BO28" s="73"/>
      <c r="BP28" s="73"/>
      <c r="BQ28" s="73"/>
      <c r="BR28" s="73"/>
      <c r="BS28" s="73"/>
      <c r="BT28" s="73"/>
      <c r="BU28" s="73"/>
      <c r="BV28" s="73"/>
      <c r="BW28" s="73"/>
      <c r="BX28" s="73"/>
      <c r="BY28" s="73"/>
      <c r="BZ28" s="7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2"/>
      <c r="BM29" s="73"/>
      <c r="BN29" s="73"/>
      <c r="BO29" s="73"/>
      <c r="BP29" s="73"/>
      <c r="BQ29" s="73"/>
      <c r="BR29" s="73"/>
      <c r="BS29" s="73"/>
      <c r="BT29" s="73"/>
      <c r="BU29" s="73"/>
      <c r="BV29" s="73"/>
      <c r="BW29" s="73"/>
      <c r="BX29" s="73"/>
      <c r="BY29" s="73"/>
      <c r="BZ29" s="7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2"/>
      <c r="BM30" s="73"/>
      <c r="BN30" s="73"/>
      <c r="BO30" s="73"/>
      <c r="BP30" s="73"/>
      <c r="BQ30" s="73"/>
      <c r="BR30" s="73"/>
      <c r="BS30" s="73"/>
      <c r="BT30" s="73"/>
      <c r="BU30" s="73"/>
      <c r="BV30" s="73"/>
      <c r="BW30" s="73"/>
      <c r="BX30" s="73"/>
      <c r="BY30" s="73"/>
      <c r="BZ30" s="7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2"/>
      <c r="BM31" s="73"/>
      <c r="BN31" s="73"/>
      <c r="BO31" s="73"/>
      <c r="BP31" s="73"/>
      <c r="BQ31" s="73"/>
      <c r="BR31" s="73"/>
      <c r="BS31" s="73"/>
      <c r="BT31" s="73"/>
      <c r="BU31" s="73"/>
      <c r="BV31" s="73"/>
      <c r="BW31" s="73"/>
      <c r="BX31" s="73"/>
      <c r="BY31" s="73"/>
      <c r="BZ31" s="7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2"/>
      <c r="BM32" s="73"/>
      <c r="BN32" s="73"/>
      <c r="BO32" s="73"/>
      <c r="BP32" s="73"/>
      <c r="BQ32" s="73"/>
      <c r="BR32" s="73"/>
      <c r="BS32" s="73"/>
      <c r="BT32" s="73"/>
      <c r="BU32" s="73"/>
      <c r="BV32" s="73"/>
      <c r="BW32" s="73"/>
      <c r="BX32" s="73"/>
      <c r="BY32" s="73"/>
      <c r="BZ32" s="7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2"/>
      <c r="BM33" s="73"/>
      <c r="BN33" s="73"/>
      <c r="BO33" s="73"/>
      <c r="BP33" s="73"/>
      <c r="BQ33" s="73"/>
      <c r="BR33" s="73"/>
      <c r="BS33" s="73"/>
      <c r="BT33" s="73"/>
      <c r="BU33" s="73"/>
      <c r="BV33" s="73"/>
      <c r="BW33" s="73"/>
      <c r="BX33" s="73"/>
      <c r="BY33" s="73"/>
      <c r="BZ33" s="7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2"/>
      <c r="BM34" s="73"/>
      <c r="BN34" s="73"/>
      <c r="BO34" s="73"/>
      <c r="BP34" s="73"/>
      <c r="BQ34" s="73"/>
      <c r="BR34" s="73"/>
      <c r="BS34" s="73"/>
      <c r="BT34" s="73"/>
      <c r="BU34" s="73"/>
      <c r="BV34" s="73"/>
      <c r="BW34" s="73"/>
      <c r="BX34" s="73"/>
      <c r="BY34" s="73"/>
      <c r="BZ34" s="7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2"/>
      <c r="BM35" s="73"/>
      <c r="BN35" s="73"/>
      <c r="BO35" s="73"/>
      <c r="BP35" s="73"/>
      <c r="BQ35" s="73"/>
      <c r="BR35" s="73"/>
      <c r="BS35" s="73"/>
      <c r="BT35" s="73"/>
      <c r="BU35" s="73"/>
      <c r="BV35" s="73"/>
      <c r="BW35" s="73"/>
      <c r="BX35" s="73"/>
      <c r="BY35" s="73"/>
      <c r="BZ35" s="7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2"/>
      <c r="BM36" s="73"/>
      <c r="BN36" s="73"/>
      <c r="BO36" s="73"/>
      <c r="BP36" s="73"/>
      <c r="BQ36" s="73"/>
      <c r="BR36" s="73"/>
      <c r="BS36" s="73"/>
      <c r="BT36" s="73"/>
      <c r="BU36" s="73"/>
      <c r="BV36" s="73"/>
      <c r="BW36" s="73"/>
      <c r="BX36" s="73"/>
      <c r="BY36" s="73"/>
      <c r="BZ36" s="7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2"/>
      <c r="BM37" s="73"/>
      <c r="BN37" s="73"/>
      <c r="BO37" s="73"/>
      <c r="BP37" s="73"/>
      <c r="BQ37" s="73"/>
      <c r="BR37" s="73"/>
      <c r="BS37" s="73"/>
      <c r="BT37" s="73"/>
      <c r="BU37" s="73"/>
      <c r="BV37" s="73"/>
      <c r="BW37" s="73"/>
      <c r="BX37" s="73"/>
      <c r="BY37" s="73"/>
      <c r="BZ37" s="7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2"/>
      <c r="BM38" s="73"/>
      <c r="BN38" s="73"/>
      <c r="BO38" s="73"/>
      <c r="BP38" s="73"/>
      <c r="BQ38" s="73"/>
      <c r="BR38" s="73"/>
      <c r="BS38" s="73"/>
      <c r="BT38" s="73"/>
      <c r="BU38" s="73"/>
      <c r="BV38" s="73"/>
      <c r="BW38" s="73"/>
      <c r="BX38" s="73"/>
      <c r="BY38" s="73"/>
      <c r="BZ38" s="7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2"/>
      <c r="BM39" s="73"/>
      <c r="BN39" s="73"/>
      <c r="BO39" s="73"/>
      <c r="BP39" s="73"/>
      <c r="BQ39" s="73"/>
      <c r="BR39" s="73"/>
      <c r="BS39" s="73"/>
      <c r="BT39" s="73"/>
      <c r="BU39" s="73"/>
      <c r="BV39" s="73"/>
      <c r="BW39" s="73"/>
      <c r="BX39" s="73"/>
      <c r="BY39" s="73"/>
      <c r="BZ39" s="7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2"/>
      <c r="BM40" s="73"/>
      <c r="BN40" s="73"/>
      <c r="BO40" s="73"/>
      <c r="BP40" s="73"/>
      <c r="BQ40" s="73"/>
      <c r="BR40" s="73"/>
      <c r="BS40" s="73"/>
      <c r="BT40" s="73"/>
      <c r="BU40" s="73"/>
      <c r="BV40" s="73"/>
      <c r="BW40" s="73"/>
      <c r="BX40" s="73"/>
      <c r="BY40" s="73"/>
      <c r="BZ40" s="7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2"/>
      <c r="BM41" s="73"/>
      <c r="BN41" s="73"/>
      <c r="BO41" s="73"/>
      <c r="BP41" s="73"/>
      <c r="BQ41" s="73"/>
      <c r="BR41" s="73"/>
      <c r="BS41" s="73"/>
      <c r="BT41" s="73"/>
      <c r="BU41" s="73"/>
      <c r="BV41" s="73"/>
      <c r="BW41" s="73"/>
      <c r="BX41" s="73"/>
      <c r="BY41" s="73"/>
      <c r="BZ41" s="7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2"/>
      <c r="BM42" s="73"/>
      <c r="BN42" s="73"/>
      <c r="BO42" s="73"/>
      <c r="BP42" s="73"/>
      <c r="BQ42" s="73"/>
      <c r="BR42" s="73"/>
      <c r="BS42" s="73"/>
      <c r="BT42" s="73"/>
      <c r="BU42" s="73"/>
      <c r="BV42" s="73"/>
      <c r="BW42" s="73"/>
      <c r="BX42" s="73"/>
      <c r="BY42" s="73"/>
      <c r="BZ42" s="7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2"/>
      <c r="BM43" s="73"/>
      <c r="BN43" s="73"/>
      <c r="BO43" s="73"/>
      <c r="BP43" s="73"/>
      <c r="BQ43" s="73"/>
      <c r="BR43" s="73"/>
      <c r="BS43" s="73"/>
      <c r="BT43" s="73"/>
      <c r="BU43" s="73"/>
      <c r="BV43" s="73"/>
      <c r="BW43" s="73"/>
      <c r="BX43" s="73"/>
      <c r="BY43" s="73"/>
      <c r="BZ43" s="7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jOoRQjCDUCB7b5LflbBcVbx1Eaz4psa3Hve23B9zzgGAcx84+1scDqD8S8Y2bPz9QrYH1jEaOZkT987E+kkCXg==" saltValue="TRmY3sByXJd1wCiZScb0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90" t="s">
        <v>52</v>
      </c>
      <c r="I3" s="91"/>
      <c r="J3" s="91"/>
      <c r="K3" s="91"/>
      <c r="L3" s="91"/>
      <c r="M3" s="91"/>
      <c r="N3" s="91"/>
      <c r="O3" s="91"/>
      <c r="P3" s="91"/>
      <c r="Q3" s="91"/>
      <c r="R3" s="91"/>
      <c r="S3" s="91"/>
      <c r="T3" s="91"/>
      <c r="U3" s="91"/>
      <c r="V3" s="91"/>
      <c r="W3" s="91"/>
      <c r="X3" s="92"/>
      <c r="Y3" s="96"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54</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15">
      <c r="A4" s="14" t="s">
        <v>55</v>
      </c>
      <c r="B4" s="16"/>
      <c r="C4" s="16"/>
      <c r="D4" s="16"/>
      <c r="E4" s="16"/>
      <c r="F4" s="16"/>
      <c r="G4" s="16"/>
      <c r="H4" s="93"/>
      <c r="I4" s="94"/>
      <c r="J4" s="94"/>
      <c r="K4" s="94"/>
      <c r="L4" s="94"/>
      <c r="M4" s="94"/>
      <c r="N4" s="94"/>
      <c r="O4" s="94"/>
      <c r="P4" s="94"/>
      <c r="Q4" s="94"/>
      <c r="R4" s="94"/>
      <c r="S4" s="94"/>
      <c r="T4" s="94"/>
      <c r="U4" s="94"/>
      <c r="V4" s="94"/>
      <c r="W4" s="94"/>
      <c r="X4" s="95"/>
      <c r="Y4" s="89" t="s">
        <v>56</v>
      </c>
      <c r="Z4" s="89"/>
      <c r="AA4" s="89"/>
      <c r="AB4" s="89"/>
      <c r="AC4" s="89"/>
      <c r="AD4" s="89"/>
      <c r="AE4" s="89"/>
      <c r="AF4" s="89"/>
      <c r="AG4" s="89"/>
      <c r="AH4" s="89"/>
      <c r="AI4" s="89"/>
      <c r="AJ4" s="89" t="s">
        <v>57</v>
      </c>
      <c r="AK4" s="89"/>
      <c r="AL4" s="89"/>
      <c r="AM4" s="89"/>
      <c r="AN4" s="89"/>
      <c r="AO4" s="89"/>
      <c r="AP4" s="89"/>
      <c r="AQ4" s="89"/>
      <c r="AR4" s="89"/>
      <c r="AS4" s="89"/>
      <c r="AT4" s="89"/>
      <c r="AU4" s="89" t="s">
        <v>58</v>
      </c>
      <c r="AV4" s="89"/>
      <c r="AW4" s="89"/>
      <c r="AX4" s="89"/>
      <c r="AY4" s="89"/>
      <c r="AZ4" s="89"/>
      <c r="BA4" s="89"/>
      <c r="BB4" s="89"/>
      <c r="BC4" s="89"/>
      <c r="BD4" s="89"/>
      <c r="BE4" s="89"/>
      <c r="BF4" s="89" t="s">
        <v>59</v>
      </c>
      <c r="BG4" s="89"/>
      <c r="BH4" s="89"/>
      <c r="BI4" s="89"/>
      <c r="BJ4" s="89"/>
      <c r="BK4" s="89"/>
      <c r="BL4" s="89"/>
      <c r="BM4" s="89"/>
      <c r="BN4" s="89"/>
      <c r="BO4" s="89"/>
      <c r="BP4" s="89"/>
      <c r="BQ4" s="89" t="s">
        <v>60</v>
      </c>
      <c r="BR4" s="89"/>
      <c r="BS4" s="89"/>
      <c r="BT4" s="89"/>
      <c r="BU4" s="89"/>
      <c r="BV4" s="89"/>
      <c r="BW4" s="89"/>
      <c r="BX4" s="89"/>
      <c r="BY4" s="89"/>
      <c r="BZ4" s="89"/>
      <c r="CA4" s="89"/>
      <c r="CB4" s="89" t="s">
        <v>61</v>
      </c>
      <c r="CC4" s="89"/>
      <c r="CD4" s="89"/>
      <c r="CE4" s="89"/>
      <c r="CF4" s="89"/>
      <c r="CG4" s="89"/>
      <c r="CH4" s="89"/>
      <c r="CI4" s="89"/>
      <c r="CJ4" s="89"/>
      <c r="CK4" s="89"/>
      <c r="CL4" s="89"/>
      <c r="CM4" s="89" t="s">
        <v>62</v>
      </c>
      <c r="CN4" s="89"/>
      <c r="CO4" s="89"/>
      <c r="CP4" s="89"/>
      <c r="CQ4" s="89"/>
      <c r="CR4" s="89"/>
      <c r="CS4" s="89"/>
      <c r="CT4" s="89"/>
      <c r="CU4" s="89"/>
      <c r="CV4" s="89"/>
      <c r="CW4" s="89"/>
      <c r="CX4" s="89" t="s">
        <v>63</v>
      </c>
      <c r="CY4" s="89"/>
      <c r="CZ4" s="89"/>
      <c r="DA4" s="89"/>
      <c r="DB4" s="89"/>
      <c r="DC4" s="89"/>
      <c r="DD4" s="89"/>
      <c r="DE4" s="89"/>
      <c r="DF4" s="89"/>
      <c r="DG4" s="89"/>
      <c r="DH4" s="89"/>
      <c r="DI4" s="89" t="s">
        <v>64</v>
      </c>
      <c r="DJ4" s="89"/>
      <c r="DK4" s="89"/>
      <c r="DL4" s="89"/>
      <c r="DM4" s="89"/>
      <c r="DN4" s="89"/>
      <c r="DO4" s="89"/>
      <c r="DP4" s="89"/>
      <c r="DQ4" s="89"/>
      <c r="DR4" s="89"/>
      <c r="DS4" s="89"/>
      <c r="DT4" s="89" t="s">
        <v>65</v>
      </c>
      <c r="DU4" s="89"/>
      <c r="DV4" s="89"/>
      <c r="DW4" s="89"/>
      <c r="DX4" s="89"/>
      <c r="DY4" s="89"/>
      <c r="DZ4" s="89"/>
      <c r="EA4" s="89"/>
      <c r="EB4" s="89"/>
      <c r="EC4" s="89"/>
      <c r="ED4" s="89"/>
      <c r="EE4" s="89" t="s">
        <v>66</v>
      </c>
      <c r="EF4" s="89"/>
      <c r="EG4" s="89"/>
      <c r="EH4" s="89"/>
      <c r="EI4" s="89"/>
      <c r="EJ4" s="89"/>
      <c r="EK4" s="89"/>
      <c r="EL4" s="89"/>
      <c r="EM4" s="89"/>
      <c r="EN4" s="89"/>
      <c r="EO4" s="89"/>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152251</v>
      </c>
      <c r="D6" s="19">
        <f t="shared" si="3"/>
        <v>46</v>
      </c>
      <c r="E6" s="19">
        <f t="shared" si="3"/>
        <v>17</v>
      </c>
      <c r="F6" s="19">
        <f t="shared" si="3"/>
        <v>4</v>
      </c>
      <c r="G6" s="19">
        <f t="shared" si="3"/>
        <v>0</v>
      </c>
      <c r="H6" s="19" t="str">
        <f t="shared" si="3"/>
        <v>新潟県　魚沼市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82.06</v>
      </c>
      <c r="P6" s="20">
        <f t="shared" si="3"/>
        <v>21.42</v>
      </c>
      <c r="Q6" s="20">
        <f t="shared" si="3"/>
        <v>72.5</v>
      </c>
      <c r="R6" s="20">
        <f t="shared" si="3"/>
        <v>4114</v>
      </c>
      <c r="S6" s="20">
        <f t="shared" si="3"/>
        <v>32522</v>
      </c>
      <c r="T6" s="20">
        <f t="shared" si="3"/>
        <v>946.76</v>
      </c>
      <c r="U6" s="20">
        <f t="shared" si="3"/>
        <v>34.35</v>
      </c>
      <c r="V6" s="20">
        <f t="shared" si="3"/>
        <v>6906</v>
      </c>
      <c r="W6" s="20">
        <f t="shared" si="3"/>
        <v>4.53</v>
      </c>
      <c r="X6" s="20">
        <f t="shared" si="3"/>
        <v>1524.5</v>
      </c>
      <c r="Y6" s="21">
        <f>IF(Y7="",NA(),Y7)</f>
        <v>105.08</v>
      </c>
      <c r="Z6" s="21">
        <f t="shared" ref="Z6:AH6" si="4">IF(Z7="",NA(),Z7)</f>
        <v>99</v>
      </c>
      <c r="AA6" s="21">
        <f t="shared" si="4"/>
        <v>99.27</v>
      </c>
      <c r="AB6" s="21">
        <f t="shared" si="4"/>
        <v>97.46</v>
      </c>
      <c r="AC6" s="21">
        <f t="shared" si="4"/>
        <v>95.6</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1">
        <f t="shared" si="5"/>
        <v>12.52</v>
      </c>
      <c r="AO6" s="21">
        <f t="shared" si="5"/>
        <v>48.2</v>
      </c>
      <c r="AP6" s="21">
        <f t="shared" si="5"/>
        <v>46.91</v>
      </c>
      <c r="AQ6" s="21">
        <f t="shared" si="5"/>
        <v>52.27</v>
      </c>
      <c r="AR6" s="21">
        <f t="shared" si="5"/>
        <v>58.68</v>
      </c>
      <c r="AS6" s="21">
        <f t="shared" si="5"/>
        <v>53.87</v>
      </c>
      <c r="AT6" s="20" t="str">
        <f>IF(AT7="","",IF(AT7="-","【-】","【"&amp;SUBSTITUTE(TEXT(AT7,"#,##0.00"),"-","△")&amp;"】"))</f>
        <v>【63.54】</v>
      </c>
      <c r="AU6" s="21">
        <f>IF(AU7="",NA(),AU7)</f>
        <v>49.63</v>
      </c>
      <c r="AV6" s="21">
        <f t="shared" ref="AV6:BD6" si="6">IF(AV7="",NA(),AV7)</f>
        <v>51.51</v>
      </c>
      <c r="AW6" s="21">
        <f t="shared" si="6"/>
        <v>53.86</v>
      </c>
      <c r="AX6" s="21">
        <f t="shared" si="6"/>
        <v>55.3</v>
      </c>
      <c r="AY6" s="21">
        <f t="shared" si="6"/>
        <v>47.25</v>
      </c>
      <c r="AZ6" s="21">
        <f t="shared" si="6"/>
        <v>46.85</v>
      </c>
      <c r="BA6" s="21">
        <f t="shared" si="6"/>
        <v>44.35</v>
      </c>
      <c r="BB6" s="21">
        <f t="shared" si="6"/>
        <v>41.51</v>
      </c>
      <c r="BC6" s="21">
        <f t="shared" si="6"/>
        <v>45.01</v>
      </c>
      <c r="BD6" s="21">
        <f t="shared" si="6"/>
        <v>46.37</v>
      </c>
      <c r="BE6" s="20" t="str">
        <f>IF(BE7="","",IF(BE7="-","【-】","【"&amp;SUBSTITUTE(TEXT(BE7,"#,##0.00"),"-","△")&amp;"】"))</f>
        <v>【50.90】</v>
      </c>
      <c r="BF6" s="21">
        <f>IF(BF7="",NA(),BF7)</f>
        <v>337.37</v>
      </c>
      <c r="BG6" s="21">
        <f t="shared" ref="BG6:BO6" si="7">IF(BG7="",NA(),BG7)</f>
        <v>307.39</v>
      </c>
      <c r="BH6" s="21">
        <f t="shared" si="7"/>
        <v>278.23</v>
      </c>
      <c r="BI6" s="21">
        <f t="shared" si="7"/>
        <v>259.26</v>
      </c>
      <c r="BJ6" s="21">
        <f t="shared" si="7"/>
        <v>226.03</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114.94</v>
      </c>
      <c r="BR6" s="21">
        <f t="shared" ref="BR6:BZ6" si="8">IF(BR7="",NA(),BR7)</f>
        <v>94.26</v>
      </c>
      <c r="BS6" s="21">
        <f t="shared" si="8"/>
        <v>96.35</v>
      </c>
      <c r="BT6" s="21">
        <f t="shared" si="8"/>
        <v>88.4</v>
      </c>
      <c r="BU6" s="21">
        <f t="shared" si="8"/>
        <v>83.91</v>
      </c>
      <c r="BV6" s="21">
        <f t="shared" si="8"/>
        <v>82.88</v>
      </c>
      <c r="BW6" s="21">
        <f t="shared" si="8"/>
        <v>82.53</v>
      </c>
      <c r="BX6" s="21">
        <f t="shared" si="8"/>
        <v>81.81</v>
      </c>
      <c r="BY6" s="21">
        <f t="shared" si="8"/>
        <v>82.27</v>
      </c>
      <c r="BZ6" s="21">
        <f t="shared" si="8"/>
        <v>80.36</v>
      </c>
      <c r="CA6" s="20" t="str">
        <f>IF(CA7="","",IF(CA7="-","【-】","【"&amp;SUBSTITUTE(TEXT(CA7,"#,##0.00"),"-","△")&amp;"】"))</f>
        <v>【72.92】</v>
      </c>
      <c r="CB6" s="21">
        <f>IF(CB7="",NA(),CB7)</f>
        <v>163.01</v>
      </c>
      <c r="CC6" s="21">
        <f t="shared" ref="CC6:CK6" si="9">IF(CC7="",NA(),CC7)</f>
        <v>209.11</v>
      </c>
      <c r="CD6" s="21">
        <f t="shared" si="9"/>
        <v>204.74</v>
      </c>
      <c r="CE6" s="21">
        <f t="shared" si="9"/>
        <v>223.34</v>
      </c>
      <c r="CF6" s="21">
        <f t="shared" si="9"/>
        <v>235.82</v>
      </c>
      <c r="CG6" s="21">
        <f t="shared" si="9"/>
        <v>187.76</v>
      </c>
      <c r="CH6" s="21">
        <f t="shared" si="9"/>
        <v>190.48</v>
      </c>
      <c r="CI6" s="21">
        <f t="shared" si="9"/>
        <v>193.59</v>
      </c>
      <c r="CJ6" s="21">
        <f t="shared" si="9"/>
        <v>194.42</v>
      </c>
      <c r="CK6" s="21">
        <f t="shared" si="9"/>
        <v>201.33</v>
      </c>
      <c r="CL6" s="20" t="str">
        <f>IF(CL7="","",IF(CL7="-","【-】","【"&amp;SUBSTITUTE(TEXT(CL7,"#,##0.00"),"-","△")&amp;"】"))</f>
        <v>【225.78】</v>
      </c>
      <c r="CM6" s="21">
        <f>IF(CM7="",NA(),CM7)</f>
        <v>37.74</v>
      </c>
      <c r="CN6" s="21">
        <f t="shared" ref="CN6:CV6" si="10">IF(CN7="",NA(),CN7)</f>
        <v>37.200000000000003</v>
      </c>
      <c r="CO6" s="21">
        <f t="shared" si="10"/>
        <v>37.979999999999997</v>
      </c>
      <c r="CP6" s="21">
        <f t="shared" si="10"/>
        <v>20.03</v>
      </c>
      <c r="CQ6" s="21">
        <f t="shared" si="10"/>
        <v>35.86</v>
      </c>
      <c r="CR6" s="21">
        <f t="shared" si="10"/>
        <v>45.87</v>
      </c>
      <c r="CS6" s="21">
        <f t="shared" si="10"/>
        <v>44.24</v>
      </c>
      <c r="CT6" s="21">
        <f t="shared" si="10"/>
        <v>45.3</v>
      </c>
      <c r="CU6" s="21">
        <f t="shared" si="10"/>
        <v>45.6</v>
      </c>
      <c r="CV6" s="21">
        <f t="shared" si="10"/>
        <v>44.79</v>
      </c>
      <c r="CW6" s="20" t="str">
        <f>IF(CW7="","",IF(CW7="-","【-】","【"&amp;SUBSTITUTE(TEXT(CW7,"#,##0.00"),"-","△")&amp;"】"))</f>
        <v>【43.17】</v>
      </c>
      <c r="CX6" s="21">
        <f>IF(CX7="",NA(),CX7)</f>
        <v>96.05</v>
      </c>
      <c r="CY6" s="21">
        <f t="shared" ref="CY6:DG6" si="11">IF(CY7="",NA(),CY7)</f>
        <v>96.32</v>
      </c>
      <c r="CZ6" s="21">
        <f t="shared" si="11"/>
        <v>96.45</v>
      </c>
      <c r="DA6" s="21">
        <f t="shared" si="11"/>
        <v>96.56</v>
      </c>
      <c r="DB6" s="21">
        <f t="shared" si="11"/>
        <v>96.81</v>
      </c>
      <c r="DC6" s="21">
        <f t="shared" si="11"/>
        <v>87.65</v>
      </c>
      <c r="DD6" s="21">
        <f t="shared" si="11"/>
        <v>88.15</v>
      </c>
      <c r="DE6" s="21">
        <f t="shared" si="11"/>
        <v>88.37</v>
      </c>
      <c r="DF6" s="21">
        <f t="shared" si="11"/>
        <v>88.66</v>
      </c>
      <c r="DG6" s="21">
        <f t="shared" si="11"/>
        <v>88.68</v>
      </c>
      <c r="DH6" s="20" t="str">
        <f>IF(DH7="","",IF(DH7="-","【-】","【"&amp;SUBSTITUTE(TEXT(DH7,"#,##0.00"),"-","△")&amp;"】"))</f>
        <v>【86.31】</v>
      </c>
      <c r="DI6" s="21">
        <f>IF(DI7="",NA(),DI7)</f>
        <v>42.71</v>
      </c>
      <c r="DJ6" s="21">
        <f t="shared" ref="DJ6:DR6" si="12">IF(DJ7="",NA(),DJ7)</f>
        <v>45.48</v>
      </c>
      <c r="DK6" s="21">
        <f t="shared" si="12"/>
        <v>48.06</v>
      </c>
      <c r="DL6" s="21">
        <f t="shared" si="12"/>
        <v>50.38</v>
      </c>
      <c r="DM6" s="21">
        <f t="shared" si="12"/>
        <v>51.77</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152251</v>
      </c>
      <c r="D7" s="23">
        <v>46</v>
      </c>
      <c r="E7" s="23">
        <v>17</v>
      </c>
      <c r="F7" s="23">
        <v>4</v>
      </c>
      <c r="G7" s="23">
        <v>0</v>
      </c>
      <c r="H7" s="23" t="s">
        <v>96</v>
      </c>
      <c r="I7" s="23" t="s">
        <v>97</v>
      </c>
      <c r="J7" s="23" t="s">
        <v>98</v>
      </c>
      <c r="K7" s="23" t="s">
        <v>99</v>
      </c>
      <c r="L7" s="23" t="s">
        <v>100</v>
      </c>
      <c r="M7" s="23" t="s">
        <v>101</v>
      </c>
      <c r="N7" s="24" t="s">
        <v>102</v>
      </c>
      <c r="O7" s="24">
        <v>82.06</v>
      </c>
      <c r="P7" s="24">
        <v>21.42</v>
      </c>
      <c r="Q7" s="24">
        <v>72.5</v>
      </c>
      <c r="R7" s="24">
        <v>4114</v>
      </c>
      <c r="S7" s="24">
        <v>32522</v>
      </c>
      <c r="T7" s="24">
        <v>946.76</v>
      </c>
      <c r="U7" s="24">
        <v>34.35</v>
      </c>
      <c r="V7" s="24">
        <v>6906</v>
      </c>
      <c r="W7" s="24">
        <v>4.53</v>
      </c>
      <c r="X7" s="24">
        <v>1524.5</v>
      </c>
      <c r="Y7" s="24">
        <v>105.08</v>
      </c>
      <c r="Z7" s="24">
        <v>99</v>
      </c>
      <c r="AA7" s="24">
        <v>99.27</v>
      </c>
      <c r="AB7" s="24">
        <v>97.46</v>
      </c>
      <c r="AC7" s="24">
        <v>95.6</v>
      </c>
      <c r="AD7" s="24">
        <v>102.7</v>
      </c>
      <c r="AE7" s="24">
        <v>104.11</v>
      </c>
      <c r="AF7" s="24">
        <v>101.98</v>
      </c>
      <c r="AG7" s="24">
        <v>102.68</v>
      </c>
      <c r="AH7" s="24">
        <v>103.79</v>
      </c>
      <c r="AI7" s="24">
        <v>105.07</v>
      </c>
      <c r="AJ7" s="24">
        <v>0</v>
      </c>
      <c r="AK7" s="24">
        <v>0</v>
      </c>
      <c r="AL7" s="24">
        <v>0</v>
      </c>
      <c r="AM7" s="24">
        <v>0</v>
      </c>
      <c r="AN7" s="24">
        <v>12.52</v>
      </c>
      <c r="AO7" s="24">
        <v>48.2</v>
      </c>
      <c r="AP7" s="24">
        <v>46.91</v>
      </c>
      <c r="AQ7" s="24">
        <v>52.27</v>
      </c>
      <c r="AR7" s="24">
        <v>58.68</v>
      </c>
      <c r="AS7" s="24">
        <v>53.87</v>
      </c>
      <c r="AT7" s="24">
        <v>63.54</v>
      </c>
      <c r="AU7" s="24">
        <v>49.63</v>
      </c>
      <c r="AV7" s="24">
        <v>51.51</v>
      </c>
      <c r="AW7" s="24">
        <v>53.86</v>
      </c>
      <c r="AX7" s="24">
        <v>55.3</v>
      </c>
      <c r="AY7" s="24">
        <v>47.25</v>
      </c>
      <c r="AZ7" s="24">
        <v>46.85</v>
      </c>
      <c r="BA7" s="24">
        <v>44.35</v>
      </c>
      <c r="BB7" s="24">
        <v>41.51</v>
      </c>
      <c r="BC7" s="24">
        <v>45.01</v>
      </c>
      <c r="BD7" s="24">
        <v>46.37</v>
      </c>
      <c r="BE7" s="24">
        <v>50.9</v>
      </c>
      <c r="BF7" s="24">
        <v>337.37</v>
      </c>
      <c r="BG7" s="24">
        <v>307.39</v>
      </c>
      <c r="BH7" s="24">
        <v>278.23</v>
      </c>
      <c r="BI7" s="24">
        <v>259.26</v>
      </c>
      <c r="BJ7" s="24">
        <v>226.03</v>
      </c>
      <c r="BK7" s="24">
        <v>1268.6300000000001</v>
      </c>
      <c r="BL7" s="24">
        <v>1283.69</v>
      </c>
      <c r="BM7" s="24">
        <v>1160.22</v>
      </c>
      <c r="BN7" s="24">
        <v>1141.98</v>
      </c>
      <c r="BO7" s="24">
        <v>1062.58</v>
      </c>
      <c r="BP7" s="24">
        <v>1099.1500000000001</v>
      </c>
      <c r="BQ7" s="24">
        <v>114.94</v>
      </c>
      <c r="BR7" s="24">
        <v>94.26</v>
      </c>
      <c r="BS7" s="24">
        <v>96.35</v>
      </c>
      <c r="BT7" s="24">
        <v>88.4</v>
      </c>
      <c r="BU7" s="24">
        <v>83.91</v>
      </c>
      <c r="BV7" s="24">
        <v>82.88</v>
      </c>
      <c r="BW7" s="24">
        <v>82.53</v>
      </c>
      <c r="BX7" s="24">
        <v>81.81</v>
      </c>
      <c r="BY7" s="24">
        <v>82.27</v>
      </c>
      <c r="BZ7" s="24">
        <v>80.36</v>
      </c>
      <c r="CA7" s="24">
        <v>72.92</v>
      </c>
      <c r="CB7" s="24">
        <v>163.01</v>
      </c>
      <c r="CC7" s="24">
        <v>209.11</v>
      </c>
      <c r="CD7" s="24">
        <v>204.74</v>
      </c>
      <c r="CE7" s="24">
        <v>223.34</v>
      </c>
      <c r="CF7" s="24">
        <v>235.82</v>
      </c>
      <c r="CG7" s="24">
        <v>187.76</v>
      </c>
      <c r="CH7" s="24">
        <v>190.48</v>
      </c>
      <c r="CI7" s="24">
        <v>193.59</v>
      </c>
      <c r="CJ7" s="24">
        <v>194.42</v>
      </c>
      <c r="CK7" s="24">
        <v>201.33</v>
      </c>
      <c r="CL7" s="24">
        <v>225.78</v>
      </c>
      <c r="CM7" s="24">
        <v>37.74</v>
      </c>
      <c r="CN7" s="24">
        <v>37.200000000000003</v>
      </c>
      <c r="CO7" s="24">
        <v>37.979999999999997</v>
      </c>
      <c r="CP7" s="24">
        <v>20.03</v>
      </c>
      <c r="CQ7" s="24">
        <v>35.86</v>
      </c>
      <c r="CR7" s="24">
        <v>45.87</v>
      </c>
      <c r="CS7" s="24">
        <v>44.24</v>
      </c>
      <c r="CT7" s="24">
        <v>45.3</v>
      </c>
      <c r="CU7" s="24">
        <v>45.6</v>
      </c>
      <c r="CV7" s="24">
        <v>44.79</v>
      </c>
      <c r="CW7" s="24">
        <v>43.17</v>
      </c>
      <c r="CX7" s="24">
        <v>96.05</v>
      </c>
      <c r="CY7" s="24">
        <v>96.32</v>
      </c>
      <c r="CZ7" s="24">
        <v>96.45</v>
      </c>
      <c r="DA7" s="24">
        <v>96.56</v>
      </c>
      <c r="DB7" s="24">
        <v>96.81</v>
      </c>
      <c r="DC7" s="24">
        <v>87.65</v>
      </c>
      <c r="DD7" s="24">
        <v>88.15</v>
      </c>
      <c r="DE7" s="24">
        <v>88.37</v>
      </c>
      <c r="DF7" s="24">
        <v>88.66</v>
      </c>
      <c r="DG7" s="24">
        <v>88.68</v>
      </c>
      <c r="DH7" s="24">
        <v>86.31</v>
      </c>
      <c r="DI7" s="24">
        <v>42.71</v>
      </c>
      <c r="DJ7" s="24">
        <v>45.48</v>
      </c>
      <c r="DK7" s="24">
        <v>48.06</v>
      </c>
      <c r="DL7" s="24">
        <v>50.38</v>
      </c>
      <c r="DM7" s="24">
        <v>51.77</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U7714</dc:creator>
  <cp:lastModifiedBy>U7714</cp:lastModifiedBy>
  <cp:lastPrinted>2026-02-24T04:18:39Z</cp:lastPrinted>
  <dcterms:created xsi:type="dcterms:W3CDTF">2026-01-29T07:58:31Z</dcterms:created>
  <dcterms:modified xsi:type="dcterms:W3CDTF">2026-02-25T07:11:57Z</dcterms:modified>
</cp:coreProperties>
</file>