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KmbE5gvgdXhZxR1/uy4P2ENpX1zLCfe3Met+DK5QJFrNQibmU5S/qbFE+zWFoeOMNQOHRa1gEZ8v1ozza1WDw==" workbookSaltValue="+aM8l6oCdBDP4hsxgCtln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<sst xmlns="http://schemas.openxmlformats.org/spreadsheetml/2006/main" xmlns:r="http://schemas.openxmlformats.org/officeDocument/2006/relationships" count="114" uniqueCount="114">
  <si>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</si>
  <si>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</si>
  <si>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</si>
  <si>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</si>
  <si>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</si>
  <si>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</si>
  <si>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</si>
  <si>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</si>
  <si>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</si>
  <si>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</si>
  <si>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</si>
  <si>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</si>
  <si>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</si>
  <si>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</si>
  <si>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</si>
  <si>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</si>
  <si>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</si>
  <si>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</si>
  <si>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</si>
  <si>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</si>
  <si>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</si>
  <si>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</si>
  <si>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</si>
  <si>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</si>
  <si>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</si>
  <si>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</si>
  <si>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</si>
  <si>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</si>
  <si>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</si>
  <si>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</si>
  <si>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</si>
  <si>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</si>
  <si>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</si>
  <si>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</si>
  <si>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</si>
  <si>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</si>
  <si>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</si>
  <si>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</si>
  <si>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</si>
  <si>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</si>
  <si>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</si>
  <si>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</si>
  <si>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</si>
  <si>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</si>
  <si>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</si>
  <si>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</si>
  <si>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</si>
  <si>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</si>
  <si>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</si>
  <si>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</si>
  <si>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</si>
  <si>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</si>
  <si>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</si>
  <si>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</si>
  <si>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</si>
  <si>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</si>
  <si>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</si>
  <si>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</si>
  <si>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</si>
  <si>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</si>
  <si>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</si>
  <si>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</si>
  <si>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</si>
  <si>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</si>
  <si>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</si>
  <si>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</si>
  <si>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</si>
  <si>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</si>
  <si>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</si>
  <si>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</si>
  <si>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</si>
  <si>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</si>
  <si>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</si>
  <si>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</si>
  <si>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</si>
  <si>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</si>
  <si>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</si>
  <si>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</si>
  <si>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</si>
  <si>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</si>
  <si>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</si>
  <si>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</si>
  <si>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</si>
  <si>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</si>
  <si>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</si>
  <si>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</si>
  <si>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</si>
  <si>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</si>
  <si>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</si>
  <si>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</si>
  <si>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１.近年の人口減少に伴う下水道使用料収入の減少や、物価高騰等による維持管理費の増加により経営が厳しくなっている。さらなる経営改善のために、平成28年度に策定した経営戦略について、令和６年度に見直しを行った。
　また、ストックマネジメント計画に基づく更新、維持補修を実施していくためにも、今後も経費全般について削減と下水道使用料の適正単価の検討が必要である。
２.有形固定資産の老朽化が進んでいるため、計画的な起債により、直近の更新だけではなく、10年、20年先を見据えた長期的な財源の確保が必要である。
　また、施設の更新需要が高まる等業務は増加する一方で、職員数は減少していることから、専門知識を有する人材の確保や育成に向けた人員配置を行っていく。</t>
    <rPh sb="2" eb="4">
      <t>キンネン</t>
    </rPh>
    <rPh sb="5" eb="7">
      <t>ジンコウ</t>
    </rPh>
    <rPh sb="7" eb="9">
      <t>ゲンショウ</t>
    </rPh>
    <rPh sb="10" eb="11">
      <t>トモナ</t>
    </rPh>
    <rPh sb="12" eb="18">
      <t>ゲスイドウシヨウリョウ</t>
    </rPh>
    <rPh sb="18" eb="20">
      <t>シュウニュウ</t>
    </rPh>
    <rPh sb="21" eb="23">
      <t>ゲンショウ</t>
    </rPh>
    <rPh sb="25" eb="27">
      <t>ブッカ</t>
    </rPh>
    <rPh sb="27" eb="29">
      <t>コウトウ</t>
    </rPh>
    <rPh sb="29" eb="30">
      <t>ナド</t>
    </rPh>
    <rPh sb="33" eb="37">
      <t>イジカンリ</t>
    </rPh>
    <rPh sb="37" eb="38">
      <t>ヒ</t>
    </rPh>
    <rPh sb="39" eb="41">
      <t>ゾウカ</t>
    </rPh>
    <rPh sb="47" eb="48">
      <t>キビ</t>
    </rPh>
    <rPh sb="305" eb="307">
      <t>カクホ</t>
    </rPh>
    <rPh sb="311" eb="312">
      <t>ム</t>
    </rPh>
    <phoneticPr fontId="1"/>
  </si>
  <si>
    <t>類似団体平均(N-3)</t>
  </si>
  <si>
    <t>類似団体平均(N-2)</t>
  </si>
  <si>
    <t>類似団体平均(N-1)</t>
  </si>
  <si>
    <t>類似団体平均(N)</t>
  </si>
  <si>
    <t>参照用</t>
    <rPh sb="0" eb="3">
      <t>サンショウヨウ</t>
    </rPh>
    <phoneticPr fontId="1"/>
  </si>
  <si>
    <t>新潟県　胎内市</t>
  </si>
  <si>
    <t>法適用</t>
  </si>
  <si>
    <t>下水道事業</t>
  </si>
  <si>
    <t>公共下水道</t>
  </si>
  <si>
    <t>Cc1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</si>
  <si>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</si>
  <si>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</si>
  <si>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</si>
  <si>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</si>
  <si>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</si>
  <si>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</si>
  <si>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</si>
  <si>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</si>
  <si>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</si>
  <si>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</si>
  <si>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</si>
  <si>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①全国及び類似団体平均より高い数値であり、資産の老朽化が進んでいる。
　その中には近い将来更新が必要と見込まれる資産（処理機械設備等）も含まれており、ストックマネジメント計画に基づき適切な時期に更新等を進めていく。
②法定耐用年数を経過した管渠は保有していない。
③平成30年度から引き続き、令和６年度も老朽化による管渠の更新は実施していない。</t>
  </si>
  <si>
    <t>①100%以上となっており、収支は黒字である。
②減少傾向ではあるが、一般会計補助金への依存度が高い状況であり、経費の削減と下水道使用料の適正単価の検討が必要である。
③令和５年度と比べ減少しており、100％を大きく下回っている。流動負債は主に建設改良費等に充てられた企業債や他会計借入金であるが、将来、償還の原資として使用料収入は見込めず、一般会計補助金等により経営を維持している状況である。
④令和５年度から企業債残高対事業規模比率が大きく増加したのは、一般会計が負担する額を見直したためである。
⑤令和５年度と比べ減少している。下水道使用料については大きな増減はないが、委託料等の汚水処理費が増加したためである。
　平成28年度の料金改定以降100%以上となっているが、引き続き経費の削減と下水道使用料の適正単価の検討が必要である。
⑥令和５年度と比べ増加している。有収水量に大きな増減はないが、委託料等の汚水処理費が増加したためである。
　節水型機器の普及に伴う有収水量の減少や管渠等の老朽化に伴う修繕費の増加が見込まれるため、経費の削減が必要である。
⑦公共下水道事業計画（当初：昭和57年度）に比べ人口が減少したことなどから、50%程度となっている。
　過大なスペックとなっている部分を有効活用するために、令和４年度に当市の農業集落排水事業の一部を公共下水道へ統合することが決定し、接続協議を進めている。
⑧令和５年度と同程度となっており、引き続き接続促進に取り組んでいく。</t>
    <rPh sb="35" eb="42">
      <t>イッパンカイケイホジョキン</t>
    </rPh>
    <rPh sb="44" eb="47">
      <t>イソンド</t>
    </rPh>
    <rPh sb="48" eb="49">
      <t>タカ</t>
    </rPh>
    <rPh sb="50" eb="52">
      <t>ジ</t>
    </rPh>
    <rPh sb="91" eb="92">
      <t>クラ</t>
    </rPh>
    <rPh sb="93" eb="95">
      <t>ゲンショウ</t>
    </rPh>
    <rPh sb="222" eb="224">
      <t>ゾウカ</t>
    </rPh>
    <rPh sb="240" eb="242">
      <t>ミナオ</t>
    </rPh>
    <rPh sb="260" eb="262">
      <t>ゲンショウ</t>
    </rPh>
    <rPh sb="299" eb="301">
      <t>ゾウカ</t>
    </rPh>
    <rPh sb="379" eb="381">
      <t>ゾウカ</t>
    </rPh>
    <rPh sb="412" eb="414">
      <t>ゾウカ</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</si>
</sst>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9.5"/>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1.65</c:v>
                </c:pt>
                <c:pt idx="1">
                  <c:v>0.14000000000000001</c:v>
                </c:pt>
                <c:pt idx="2">
                  <c:v>0.12</c:v>
                </c:pt>
                <c:pt idx="3">
                  <c:v>9.e-002</c:v>
                </c:pt>
                <c:pt idx="4">
                  <c:v>0.15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54.42</c:v>
                </c:pt>
                <c:pt idx="1">
                  <c:v>55.03</c:v>
                </c:pt>
                <c:pt idx="2">
                  <c:v>56.45</c:v>
                </c:pt>
                <c:pt idx="3">
                  <c:v>55.77</c:v>
                </c:pt>
                <c:pt idx="4">
                  <c:v>52.75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50.53</c:v>
                </c:pt>
                <c:pt idx="1">
                  <c:v>51.42</c:v>
                </c:pt>
                <c:pt idx="2">
                  <c:v>55.82</c:v>
                </c:pt>
                <c:pt idx="3">
                  <c:v>56.51</c:v>
                </c:pt>
                <c:pt idx="4">
                  <c:v>56.85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87.92</c:v>
                </c:pt>
                <c:pt idx="1">
                  <c:v>88.22</c:v>
                </c:pt>
                <c:pt idx="2">
                  <c:v>87.8</c:v>
                </c:pt>
                <c:pt idx="3">
                  <c:v>87.64</c:v>
                </c:pt>
                <c:pt idx="4">
                  <c:v>87.6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82.08</c:v>
                </c:pt>
                <c:pt idx="1">
                  <c:v>81.34</c:v>
                </c:pt>
                <c:pt idx="2">
                  <c:v>90.67</c:v>
                </c:pt>
                <c:pt idx="3">
                  <c:v>90.62</c:v>
                </c:pt>
                <c:pt idx="4">
                  <c:v>90.79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124.49</c:v>
                </c:pt>
                <c:pt idx="1">
                  <c:v>125.44</c:v>
                </c:pt>
                <c:pt idx="2">
                  <c:v>119.13</c:v>
                </c:pt>
                <c:pt idx="3">
                  <c:v>121.53</c:v>
                </c:pt>
                <c:pt idx="4">
                  <c:v>114.75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107.21</c:v>
                </c:pt>
                <c:pt idx="1">
                  <c:v>107.08</c:v>
                </c:pt>
                <c:pt idx="2">
                  <c:v>107.01</c:v>
                </c:pt>
                <c:pt idx="3">
                  <c:v>106.53</c:v>
                </c:pt>
                <c:pt idx="4">
                  <c:v>105.5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45.94</c:v>
                </c:pt>
                <c:pt idx="1">
                  <c:v>47.86</c:v>
                </c:pt>
                <c:pt idx="2">
                  <c:v>49.63</c:v>
                </c:pt>
                <c:pt idx="3">
                  <c:v>51.38</c:v>
                </c:pt>
                <c:pt idx="4">
                  <c:v>53.15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12.7</c:v>
                </c:pt>
                <c:pt idx="1">
                  <c:v>14.65</c:v>
                </c:pt>
                <c:pt idx="2">
                  <c:v>25.86</c:v>
                </c:pt>
                <c:pt idx="3">
                  <c:v>26.9</c:v>
                </c:pt>
                <c:pt idx="4">
                  <c:v>28.47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
                  <c:v>0</c:v>
                </c:pt>
                <c:pt idx="1">
                  <c:v>0.1</c:v>
                </c:pt>
                <c:pt idx="2">
                  <c:v>1.4</c:v>
                </c:pt>
                <c:pt idx="3">
                  <c:v>2.08</c:v>
                </c:pt>
                <c:pt idx="4">
                  <c:v>1.87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463.25</c:v>
                </c:pt>
                <c:pt idx="1">
                  <c:v>396.81</c:v>
                </c:pt>
                <c:pt idx="2">
                  <c:v>344.93</c:v>
                </c:pt>
                <c:pt idx="3">
                  <c:v>291.97000000000003</c:v>
                </c:pt>
                <c:pt idx="4">
                  <c:v>257.64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43.71</c:v>
                </c:pt>
                <c:pt idx="1">
                  <c:v>45.94</c:v>
                </c:pt>
                <c:pt idx="2">
                  <c:v>23.86</c:v>
                </c:pt>
                <c:pt idx="3">
                  <c:v>18.41</c:v>
                </c:pt>
                <c:pt idx="4">
                  <c:v>16.91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37.96</c:v>
                </c:pt>
                <c:pt idx="1">
                  <c:v>35.1</c:v>
                </c:pt>
                <c:pt idx="2">
                  <c:v>33.9</c:v>
                </c:pt>
                <c:pt idx="3">
                  <c:v>33.25</c:v>
                </c:pt>
                <c:pt idx="4">
                  <c:v>27.93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40.67</c:v>
                </c:pt>
                <c:pt idx="1">
                  <c:v>47.7</c:v>
                </c:pt>
                <c:pt idx="2">
                  <c:v>68.27</c:v>
                </c:pt>
                <c:pt idx="3">
                  <c:v>74.790000000000006</c:v>
                </c:pt>
                <c:pt idx="4">
                  <c:v>73.930000000000007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479.21</c:v>
                </c:pt>
                <c:pt idx="1">
                  <c:v>375.65</c:v>
                </c:pt>
                <c:pt idx="2">
                  <c:v>433.63</c:v>
                </c:pt>
                <c:pt idx="3">
                  <c:v>346.09</c:v>
                </c:pt>
                <c:pt idx="4">
                  <c:v>859.84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1050.51</c:v>
                </c:pt>
                <c:pt idx="1">
                  <c:v>1102.01</c:v>
                </c:pt>
                <c:pt idx="2">
                  <c:v>804.98</c:v>
                </c:pt>
                <c:pt idx="3">
                  <c:v>767.56</c:v>
                </c:pt>
                <c:pt idx="4">
                  <c:v>795.22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134.81</c:v>
                </c:pt>
                <c:pt idx="1">
                  <c:v>133.88</c:v>
                </c:pt>
                <c:pt idx="2">
                  <c:v>103.65</c:v>
                </c:pt>
                <c:pt idx="3">
                  <c:v>120.97</c:v>
                </c:pt>
                <c:pt idx="4">
                  <c:v>103.93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82.65</c:v>
                </c:pt>
                <c:pt idx="1">
                  <c:v>82.55</c:v>
                </c:pt>
                <c:pt idx="2">
                  <c:v>88.71</c:v>
                </c:pt>
                <c:pt idx="3">
                  <c:v>90.23</c:v>
                </c:pt>
                <c:pt idx="4">
                  <c:v>90.78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138.69</c:v>
                </c:pt>
                <c:pt idx="1">
                  <c:v>139.99</c:v>
                </c:pt>
                <c:pt idx="2">
                  <c:v>181.16</c:v>
                </c:pt>
                <c:pt idx="3">
                  <c:v>155.66</c:v>
                </c:pt>
                <c:pt idx="4">
                  <c:v>181.61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186.3</c:v>
                </c:pt>
                <c:pt idx="1">
                  <c:v>188.38</c:v>
                </c:pt>
                <c:pt idx="2">
                  <c:v>174.8</c:v>
                </c:pt>
                <c:pt idx="3">
                  <c:v>170.2</c:v>
                </c:pt>
                <c:pt idx="4">
                  <c:v>170.83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12304;2.20&#12294;&#20999;&#12305;&#32076;&#21942;&#27604;&#36611;&#20998;&#26512;&#34920;&#12398;&#30906;&#35469;&#26360;&#12395;&#12388;&#12356;&#12390;\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 val="AFAHO41E1000"/>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43" zoomScale="80" zoomScaleNormal="80" workbookViewId="0">
      <selection activeCell="BL66" sqref="BL66:BZ8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新潟県　胎内市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Cc1</v>
      </c>
      <c r="X8" s="6"/>
      <c r="Y8" s="6"/>
      <c r="Z8" s="6"/>
      <c r="AA8" s="6"/>
      <c r="AB8" s="6"/>
      <c r="AC8" s="6"/>
      <c r="AD8" s="20" t="str">
        <f>データ!$M$6</f>
        <v>非設置</v>
      </c>
      <c r="AE8" s="20"/>
      <c r="AF8" s="20"/>
      <c r="AG8" s="20"/>
      <c r="AH8" s="20"/>
      <c r="AI8" s="20"/>
      <c r="AJ8" s="20"/>
      <c r="AK8" s="3"/>
      <c r="AL8" s="21">
        <f>データ!S6</f>
        <v>26791</v>
      </c>
      <c r="AM8" s="21"/>
      <c r="AN8" s="21"/>
      <c r="AO8" s="21"/>
      <c r="AP8" s="21"/>
      <c r="AQ8" s="21"/>
      <c r="AR8" s="21"/>
      <c r="AS8" s="21"/>
      <c r="AT8" s="7">
        <f>データ!T6</f>
        <v>264.89</v>
      </c>
      <c r="AU8" s="7"/>
      <c r="AV8" s="7"/>
      <c r="AW8" s="7"/>
      <c r="AX8" s="7"/>
      <c r="AY8" s="7"/>
      <c r="AZ8" s="7"/>
      <c r="BA8" s="7"/>
      <c r="BB8" s="7">
        <f>データ!U6</f>
        <v>101.14</v>
      </c>
      <c r="BC8" s="7"/>
      <c r="BD8" s="7"/>
      <c r="BE8" s="7"/>
      <c r="BF8" s="7"/>
      <c r="BG8" s="7"/>
      <c r="BH8" s="7"/>
      <c r="BI8" s="7"/>
      <c r="BJ8" s="3"/>
      <c r="BK8" s="3"/>
      <c r="BL8" s="27" t="s">
        <v>12</v>
      </c>
      <c r="BM8" s="39"/>
      <c r="BN8" s="48" t="s">
        <v>20</v>
      </c>
      <c r="BO8" s="48"/>
      <c r="BP8" s="48"/>
      <c r="BQ8" s="48"/>
      <c r="BR8" s="48"/>
      <c r="BS8" s="48"/>
      <c r="BT8" s="48"/>
      <c r="BU8" s="48"/>
      <c r="BV8" s="48"/>
      <c r="BW8" s="48"/>
      <c r="BX8" s="48"/>
      <c r="BY8" s="52"/>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40"/>
      <c r="BN9" s="49"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51.93</v>
      </c>
      <c r="J10" s="7"/>
      <c r="K10" s="7"/>
      <c r="L10" s="7"/>
      <c r="M10" s="7"/>
      <c r="N10" s="7"/>
      <c r="O10" s="7"/>
      <c r="P10" s="7">
        <f>データ!P6</f>
        <v>48.95</v>
      </c>
      <c r="Q10" s="7"/>
      <c r="R10" s="7"/>
      <c r="S10" s="7"/>
      <c r="T10" s="7"/>
      <c r="U10" s="7"/>
      <c r="V10" s="7"/>
      <c r="W10" s="7">
        <f>データ!Q6</f>
        <v>68.37</v>
      </c>
      <c r="X10" s="7"/>
      <c r="Y10" s="7"/>
      <c r="Z10" s="7"/>
      <c r="AA10" s="7"/>
      <c r="AB10" s="7"/>
      <c r="AC10" s="7"/>
      <c r="AD10" s="21">
        <f>データ!R6</f>
        <v>3745</v>
      </c>
      <c r="AE10" s="21"/>
      <c r="AF10" s="21"/>
      <c r="AG10" s="21"/>
      <c r="AH10" s="21"/>
      <c r="AI10" s="21"/>
      <c r="AJ10" s="21"/>
      <c r="AK10" s="2"/>
      <c r="AL10" s="21">
        <f>データ!V6</f>
        <v>12997</v>
      </c>
      <c r="AM10" s="21"/>
      <c r="AN10" s="21"/>
      <c r="AO10" s="21"/>
      <c r="AP10" s="21"/>
      <c r="AQ10" s="21"/>
      <c r="AR10" s="21"/>
      <c r="AS10" s="21"/>
      <c r="AT10" s="7">
        <f>データ!W6</f>
        <v>4.5599999999999996</v>
      </c>
      <c r="AU10" s="7"/>
      <c r="AV10" s="7"/>
      <c r="AW10" s="7"/>
      <c r="AX10" s="7"/>
      <c r="AY10" s="7"/>
      <c r="AZ10" s="7"/>
      <c r="BA10" s="7"/>
      <c r="BB10" s="7">
        <f>データ!X6</f>
        <v>2850.22</v>
      </c>
      <c r="BC10" s="7"/>
      <c r="BD10" s="7"/>
      <c r="BE10" s="7"/>
      <c r="BF10" s="7"/>
      <c r="BG10" s="7"/>
      <c r="BH10" s="7"/>
      <c r="BI10" s="7"/>
      <c r="BJ10" s="2"/>
      <c r="BK10" s="2"/>
      <c r="BL10" s="29" t="s">
        <v>37</v>
      </c>
      <c r="BM10" s="41"/>
      <c r="BN10" s="50" t="s">
        <v>39</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112</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90</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phNCycQKibSsJm7fWoAlGh+7pYr/wv4nMbOTG1dZdbTpTIrIEjK1u56qAdUu+pSABagV5opHI9SaxwBhfuv9qQ==" saltValue="pPgeceTjej8EwuT9TL9uC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57</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31</v>
      </c>
      <c r="C3" s="64" t="s">
        <v>59</v>
      </c>
      <c r="D3" s="64" t="s">
        <v>38</v>
      </c>
      <c r="E3" s="64" t="s">
        <v>4</v>
      </c>
      <c r="F3" s="64" t="s">
        <v>3</v>
      </c>
      <c r="G3" s="64" t="s">
        <v>24</v>
      </c>
      <c r="H3" s="70" t="s">
        <v>60</v>
      </c>
      <c r="I3" s="73"/>
      <c r="J3" s="73"/>
      <c r="K3" s="73"/>
      <c r="L3" s="73"/>
      <c r="M3" s="73"/>
      <c r="N3" s="73"/>
      <c r="O3" s="73"/>
      <c r="P3" s="73"/>
      <c r="Q3" s="73"/>
      <c r="R3" s="73"/>
      <c r="S3" s="73"/>
      <c r="T3" s="73"/>
      <c r="U3" s="73"/>
      <c r="V3" s="73"/>
      <c r="W3" s="73"/>
      <c r="X3" s="78"/>
      <c r="Y3" s="81" t="s">
        <v>54</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61</v>
      </c>
      <c r="B4" s="65"/>
      <c r="C4" s="65"/>
      <c r="D4" s="65"/>
      <c r="E4" s="65"/>
      <c r="F4" s="65"/>
      <c r="G4" s="65"/>
      <c r="H4" s="71"/>
      <c r="I4" s="74"/>
      <c r="J4" s="74"/>
      <c r="K4" s="74"/>
      <c r="L4" s="74"/>
      <c r="M4" s="74"/>
      <c r="N4" s="74"/>
      <c r="O4" s="74"/>
      <c r="P4" s="74"/>
      <c r="Q4" s="74"/>
      <c r="R4" s="74"/>
      <c r="S4" s="74"/>
      <c r="T4" s="74"/>
      <c r="U4" s="74"/>
      <c r="V4" s="74"/>
      <c r="W4" s="74"/>
      <c r="X4" s="79"/>
      <c r="Y4" s="82" t="s">
        <v>52</v>
      </c>
      <c r="Z4" s="82"/>
      <c r="AA4" s="82"/>
      <c r="AB4" s="82"/>
      <c r="AC4" s="82"/>
      <c r="AD4" s="82"/>
      <c r="AE4" s="82"/>
      <c r="AF4" s="82"/>
      <c r="AG4" s="82"/>
      <c r="AH4" s="82"/>
      <c r="AI4" s="82"/>
      <c r="AJ4" s="82" t="s">
        <v>46</v>
      </c>
      <c r="AK4" s="82"/>
      <c r="AL4" s="82"/>
      <c r="AM4" s="82"/>
      <c r="AN4" s="82"/>
      <c r="AO4" s="82"/>
      <c r="AP4" s="82"/>
      <c r="AQ4" s="82"/>
      <c r="AR4" s="82"/>
      <c r="AS4" s="82"/>
      <c r="AT4" s="82"/>
      <c r="AU4" s="82" t="s">
        <v>27</v>
      </c>
      <c r="AV4" s="82"/>
      <c r="AW4" s="82"/>
      <c r="AX4" s="82"/>
      <c r="AY4" s="82"/>
      <c r="AZ4" s="82"/>
      <c r="BA4" s="82"/>
      <c r="BB4" s="82"/>
      <c r="BC4" s="82"/>
      <c r="BD4" s="82"/>
      <c r="BE4" s="82"/>
      <c r="BF4" s="82" t="s">
        <v>63</v>
      </c>
      <c r="BG4" s="82"/>
      <c r="BH4" s="82"/>
      <c r="BI4" s="82"/>
      <c r="BJ4" s="82"/>
      <c r="BK4" s="82"/>
      <c r="BL4" s="82"/>
      <c r="BM4" s="82"/>
      <c r="BN4" s="82"/>
      <c r="BO4" s="82"/>
      <c r="BP4" s="82"/>
      <c r="BQ4" s="82" t="s">
        <v>14</v>
      </c>
      <c r="BR4" s="82"/>
      <c r="BS4" s="82"/>
      <c r="BT4" s="82"/>
      <c r="BU4" s="82"/>
      <c r="BV4" s="82"/>
      <c r="BW4" s="82"/>
      <c r="BX4" s="82"/>
      <c r="BY4" s="82"/>
      <c r="BZ4" s="82"/>
      <c r="CA4" s="82"/>
      <c r="CB4" s="82" t="s">
        <v>62</v>
      </c>
      <c r="CC4" s="82"/>
      <c r="CD4" s="82"/>
      <c r="CE4" s="82"/>
      <c r="CF4" s="82"/>
      <c r="CG4" s="82"/>
      <c r="CH4" s="82"/>
      <c r="CI4" s="82"/>
      <c r="CJ4" s="82"/>
      <c r="CK4" s="82"/>
      <c r="CL4" s="82"/>
      <c r="CM4" s="82" t="s">
        <v>1</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8">
      <c r="A5" s="62" t="s">
        <v>68</v>
      </c>
      <c r="B5" s="66"/>
      <c r="C5" s="66"/>
      <c r="D5" s="66"/>
      <c r="E5" s="66"/>
      <c r="F5" s="66"/>
      <c r="G5" s="66"/>
      <c r="H5" s="72" t="s">
        <v>58</v>
      </c>
      <c r="I5" s="72" t="s">
        <v>69</v>
      </c>
      <c r="J5" s="72" t="s">
        <v>70</v>
      </c>
      <c r="K5" s="72" t="s">
        <v>71</v>
      </c>
      <c r="L5" s="72" t="s">
        <v>72</v>
      </c>
      <c r="M5" s="72" t="s">
        <v>5</v>
      </c>
      <c r="N5" s="72" t="s">
        <v>73</v>
      </c>
      <c r="O5" s="72" t="s">
        <v>74</v>
      </c>
      <c r="P5" s="72" t="s">
        <v>75</v>
      </c>
      <c r="Q5" s="72" t="s">
        <v>76</v>
      </c>
      <c r="R5" s="72" t="s">
        <v>77</v>
      </c>
      <c r="S5" s="72" t="s">
        <v>78</v>
      </c>
      <c r="T5" s="72" t="s">
        <v>79</v>
      </c>
      <c r="U5" s="72" t="s">
        <v>0</v>
      </c>
      <c r="V5" s="72" t="s">
        <v>80</v>
      </c>
      <c r="W5" s="72" t="s">
        <v>81</v>
      </c>
      <c r="X5" s="72" t="s">
        <v>82</v>
      </c>
      <c r="Y5" s="72" t="s">
        <v>83</v>
      </c>
      <c r="Z5" s="72" t="s">
        <v>84</v>
      </c>
      <c r="AA5" s="72" t="s">
        <v>85</v>
      </c>
      <c r="AB5" s="72" t="s">
        <v>86</v>
      </c>
      <c r="AC5" s="72" t="s">
        <v>87</v>
      </c>
      <c r="AD5" s="72" t="s">
        <v>89</v>
      </c>
      <c r="AE5" s="72" t="s">
        <v>91</v>
      </c>
      <c r="AF5" s="72" t="s">
        <v>92</v>
      </c>
      <c r="AG5" s="72" t="s">
        <v>93</v>
      </c>
      <c r="AH5" s="72" t="s">
        <v>94</v>
      </c>
      <c r="AI5" s="72" t="s">
        <v>45</v>
      </c>
      <c r="AJ5" s="72" t="s">
        <v>83</v>
      </c>
      <c r="AK5" s="72" t="s">
        <v>84</v>
      </c>
      <c r="AL5" s="72" t="s">
        <v>85</v>
      </c>
      <c r="AM5" s="72" t="s">
        <v>86</v>
      </c>
      <c r="AN5" s="72" t="s">
        <v>87</v>
      </c>
      <c r="AO5" s="72" t="s">
        <v>89</v>
      </c>
      <c r="AP5" s="72" t="s">
        <v>91</v>
      </c>
      <c r="AQ5" s="72" t="s">
        <v>92</v>
      </c>
      <c r="AR5" s="72" t="s">
        <v>93</v>
      </c>
      <c r="AS5" s="72" t="s">
        <v>94</v>
      </c>
      <c r="AT5" s="72" t="s">
        <v>88</v>
      </c>
      <c r="AU5" s="72" t="s">
        <v>83</v>
      </c>
      <c r="AV5" s="72" t="s">
        <v>84</v>
      </c>
      <c r="AW5" s="72" t="s">
        <v>85</v>
      </c>
      <c r="AX5" s="72" t="s">
        <v>86</v>
      </c>
      <c r="AY5" s="72" t="s">
        <v>87</v>
      </c>
      <c r="AZ5" s="72" t="s">
        <v>89</v>
      </c>
      <c r="BA5" s="72" t="s">
        <v>91</v>
      </c>
      <c r="BB5" s="72" t="s">
        <v>92</v>
      </c>
      <c r="BC5" s="72" t="s">
        <v>93</v>
      </c>
      <c r="BD5" s="72" t="s">
        <v>94</v>
      </c>
      <c r="BE5" s="72" t="s">
        <v>88</v>
      </c>
      <c r="BF5" s="72" t="s">
        <v>83</v>
      </c>
      <c r="BG5" s="72" t="s">
        <v>84</v>
      </c>
      <c r="BH5" s="72" t="s">
        <v>85</v>
      </c>
      <c r="BI5" s="72" t="s">
        <v>86</v>
      </c>
      <c r="BJ5" s="72" t="s">
        <v>87</v>
      </c>
      <c r="BK5" s="72" t="s">
        <v>89</v>
      </c>
      <c r="BL5" s="72" t="s">
        <v>91</v>
      </c>
      <c r="BM5" s="72" t="s">
        <v>92</v>
      </c>
      <c r="BN5" s="72" t="s">
        <v>93</v>
      </c>
      <c r="BO5" s="72" t="s">
        <v>94</v>
      </c>
      <c r="BP5" s="72" t="s">
        <v>88</v>
      </c>
      <c r="BQ5" s="72" t="s">
        <v>83</v>
      </c>
      <c r="BR5" s="72" t="s">
        <v>84</v>
      </c>
      <c r="BS5" s="72" t="s">
        <v>85</v>
      </c>
      <c r="BT5" s="72" t="s">
        <v>86</v>
      </c>
      <c r="BU5" s="72" t="s">
        <v>87</v>
      </c>
      <c r="BV5" s="72" t="s">
        <v>89</v>
      </c>
      <c r="BW5" s="72" t="s">
        <v>91</v>
      </c>
      <c r="BX5" s="72" t="s">
        <v>92</v>
      </c>
      <c r="BY5" s="72" t="s">
        <v>93</v>
      </c>
      <c r="BZ5" s="72" t="s">
        <v>94</v>
      </c>
      <c r="CA5" s="72" t="s">
        <v>88</v>
      </c>
      <c r="CB5" s="72" t="s">
        <v>83</v>
      </c>
      <c r="CC5" s="72" t="s">
        <v>84</v>
      </c>
      <c r="CD5" s="72" t="s">
        <v>85</v>
      </c>
      <c r="CE5" s="72" t="s">
        <v>86</v>
      </c>
      <c r="CF5" s="72" t="s">
        <v>87</v>
      </c>
      <c r="CG5" s="72" t="s">
        <v>89</v>
      </c>
      <c r="CH5" s="72" t="s">
        <v>91</v>
      </c>
      <c r="CI5" s="72" t="s">
        <v>92</v>
      </c>
      <c r="CJ5" s="72" t="s">
        <v>93</v>
      </c>
      <c r="CK5" s="72" t="s">
        <v>94</v>
      </c>
      <c r="CL5" s="72" t="s">
        <v>88</v>
      </c>
      <c r="CM5" s="72" t="s">
        <v>83</v>
      </c>
      <c r="CN5" s="72" t="s">
        <v>84</v>
      </c>
      <c r="CO5" s="72" t="s">
        <v>85</v>
      </c>
      <c r="CP5" s="72" t="s">
        <v>86</v>
      </c>
      <c r="CQ5" s="72" t="s">
        <v>87</v>
      </c>
      <c r="CR5" s="72" t="s">
        <v>89</v>
      </c>
      <c r="CS5" s="72" t="s">
        <v>91</v>
      </c>
      <c r="CT5" s="72" t="s">
        <v>92</v>
      </c>
      <c r="CU5" s="72" t="s">
        <v>93</v>
      </c>
      <c r="CV5" s="72" t="s">
        <v>94</v>
      </c>
      <c r="CW5" s="72" t="s">
        <v>88</v>
      </c>
      <c r="CX5" s="72" t="s">
        <v>83</v>
      </c>
      <c r="CY5" s="72" t="s">
        <v>84</v>
      </c>
      <c r="CZ5" s="72" t="s">
        <v>85</v>
      </c>
      <c r="DA5" s="72" t="s">
        <v>86</v>
      </c>
      <c r="DB5" s="72" t="s">
        <v>87</v>
      </c>
      <c r="DC5" s="72" t="s">
        <v>89</v>
      </c>
      <c r="DD5" s="72" t="s">
        <v>91</v>
      </c>
      <c r="DE5" s="72" t="s">
        <v>92</v>
      </c>
      <c r="DF5" s="72" t="s">
        <v>93</v>
      </c>
      <c r="DG5" s="72" t="s">
        <v>94</v>
      </c>
      <c r="DH5" s="72" t="s">
        <v>88</v>
      </c>
      <c r="DI5" s="72" t="s">
        <v>83</v>
      </c>
      <c r="DJ5" s="72" t="s">
        <v>84</v>
      </c>
      <c r="DK5" s="72" t="s">
        <v>85</v>
      </c>
      <c r="DL5" s="72" t="s">
        <v>86</v>
      </c>
      <c r="DM5" s="72" t="s">
        <v>87</v>
      </c>
      <c r="DN5" s="72" t="s">
        <v>89</v>
      </c>
      <c r="DO5" s="72" t="s">
        <v>91</v>
      </c>
      <c r="DP5" s="72" t="s">
        <v>92</v>
      </c>
      <c r="DQ5" s="72" t="s">
        <v>93</v>
      </c>
      <c r="DR5" s="72" t="s">
        <v>94</v>
      </c>
      <c r="DS5" s="72" t="s">
        <v>88</v>
      </c>
      <c r="DT5" s="72" t="s">
        <v>83</v>
      </c>
      <c r="DU5" s="72" t="s">
        <v>84</v>
      </c>
      <c r="DV5" s="72" t="s">
        <v>85</v>
      </c>
      <c r="DW5" s="72" t="s">
        <v>86</v>
      </c>
      <c r="DX5" s="72" t="s">
        <v>87</v>
      </c>
      <c r="DY5" s="72" t="s">
        <v>89</v>
      </c>
      <c r="DZ5" s="72" t="s">
        <v>91</v>
      </c>
      <c r="EA5" s="72" t="s">
        <v>92</v>
      </c>
      <c r="EB5" s="72" t="s">
        <v>93</v>
      </c>
      <c r="EC5" s="72" t="s">
        <v>94</v>
      </c>
      <c r="ED5" s="72" t="s">
        <v>88</v>
      </c>
      <c r="EE5" s="72" t="s">
        <v>83</v>
      </c>
      <c r="EF5" s="72" t="s">
        <v>84</v>
      </c>
      <c r="EG5" s="72" t="s">
        <v>85</v>
      </c>
      <c r="EH5" s="72" t="s">
        <v>86</v>
      </c>
      <c r="EI5" s="72" t="s">
        <v>87</v>
      </c>
      <c r="EJ5" s="72" t="s">
        <v>89</v>
      </c>
      <c r="EK5" s="72" t="s">
        <v>91</v>
      </c>
      <c r="EL5" s="72" t="s">
        <v>92</v>
      </c>
      <c r="EM5" s="72" t="s">
        <v>93</v>
      </c>
      <c r="EN5" s="72" t="s">
        <v>94</v>
      </c>
      <c r="EO5" s="72" t="s">
        <v>88</v>
      </c>
    </row>
    <row r="6" spans="1:148" s="61" customFormat="1">
      <c r="A6" s="62" t="s">
        <v>95</v>
      </c>
      <c r="B6" s="67">
        <f t="shared" ref="B6:X6" si="1">B7</f>
        <v>2024</v>
      </c>
      <c r="C6" s="67">
        <f t="shared" si="1"/>
        <v>152277</v>
      </c>
      <c r="D6" s="67">
        <f t="shared" si="1"/>
        <v>46</v>
      </c>
      <c r="E6" s="67">
        <f t="shared" si="1"/>
        <v>17</v>
      </c>
      <c r="F6" s="67">
        <f t="shared" si="1"/>
        <v>1</v>
      </c>
      <c r="G6" s="67">
        <f t="shared" si="1"/>
        <v>0</v>
      </c>
      <c r="H6" s="67" t="str">
        <f t="shared" si="1"/>
        <v>新潟県　胎内市</v>
      </c>
      <c r="I6" s="67" t="str">
        <f t="shared" si="1"/>
        <v>法適用</v>
      </c>
      <c r="J6" s="67" t="str">
        <f t="shared" si="1"/>
        <v>下水道事業</v>
      </c>
      <c r="K6" s="67" t="str">
        <f t="shared" si="1"/>
        <v>公共下水道</v>
      </c>
      <c r="L6" s="67" t="str">
        <f t="shared" si="1"/>
        <v>Cc1</v>
      </c>
      <c r="M6" s="67" t="str">
        <f t="shared" si="1"/>
        <v>非設置</v>
      </c>
      <c r="N6" s="75" t="str">
        <f t="shared" si="1"/>
        <v>-</v>
      </c>
      <c r="O6" s="75">
        <f t="shared" si="1"/>
        <v>51.93</v>
      </c>
      <c r="P6" s="75">
        <f t="shared" si="1"/>
        <v>48.95</v>
      </c>
      <c r="Q6" s="75">
        <f t="shared" si="1"/>
        <v>68.37</v>
      </c>
      <c r="R6" s="75">
        <f t="shared" si="1"/>
        <v>3745</v>
      </c>
      <c r="S6" s="75">
        <f t="shared" si="1"/>
        <v>26791</v>
      </c>
      <c r="T6" s="75">
        <f t="shared" si="1"/>
        <v>264.89</v>
      </c>
      <c r="U6" s="75">
        <f t="shared" si="1"/>
        <v>101.14</v>
      </c>
      <c r="V6" s="75">
        <f t="shared" si="1"/>
        <v>12997</v>
      </c>
      <c r="W6" s="75">
        <f t="shared" si="1"/>
        <v>4.5599999999999996</v>
      </c>
      <c r="X6" s="75">
        <f t="shared" si="1"/>
        <v>2850.22</v>
      </c>
      <c r="Y6" s="83">
        <f t="shared" ref="Y6:AH6" si="2">IF(Y7="",NA(),Y7)</f>
        <v>124.49</v>
      </c>
      <c r="Z6" s="83">
        <f t="shared" si="2"/>
        <v>125.44</v>
      </c>
      <c r="AA6" s="83">
        <f t="shared" si="2"/>
        <v>119.13</v>
      </c>
      <c r="AB6" s="83">
        <f t="shared" si="2"/>
        <v>121.53</v>
      </c>
      <c r="AC6" s="83">
        <f t="shared" si="2"/>
        <v>114.75</v>
      </c>
      <c r="AD6" s="83">
        <f t="shared" si="2"/>
        <v>107.21</v>
      </c>
      <c r="AE6" s="83">
        <f t="shared" si="2"/>
        <v>107.08</v>
      </c>
      <c r="AF6" s="83">
        <f t="shared" si="2"/>
        <v>107.01</v>
      </c>
      <c r="AG6" s="83">
        <f t="shared" si="2"/>
        <v>106.53</v>
      </c>
      <c r="AH6" s="83">
        <f t="shared" si="2"/>
        <v>105.5</v>
      </c>
      <c r="AI6" s="75" t="str">
        <f>IF(AI7="","",IF(AI7="-","【-】","【"&amp;SUBSTITUTE(TEXT(AI7,"#,##0.00"),"-","△")&amp;"】"))</f>
        <v>【105.36】</v>
      </c>
      <c r="AJ6" s="83">
        <f t="shared" ref="AJ6:AS6" si="3">IF(AJ7="",NA(),AJ7)</f>
        <v>463.25</v>
      </c>
      <c r="AK6" s="83">
        <f t="shared" si="3"/>
        <v>396.81</v>
      </c>
      <c r="AL6" s="83">
        <f t="shared" si="3"/>
        <v>344.93</v>
      </c>
      <c r="AM6" s="83">
        <f t="shared" si="3"/>
        <v>291.97000000000003</v>
      </c>
      <c r="AN6" s="83">
        <f t="shared" si="3"/>
        <v>257.64</v>
      </c>
      <c r="AO6" s="83">
        <f t="shared" si="3"/>
        <v>43.71</v>
      </c>
      <c r="AP6" s="83">
        <f t="shared" si="3"/>
        <v>45.94</v>
      </c>
      <c r="AQ6" s="83">
        <f t="shared" si="3"/>
        <v>23.86</v>
      </c>
      <c r="AR6" s="83">
        <f t="shared" si="3"/>
        <v>18.41</v>
      </c>
      <c r="AS6" s="83">
        <f t="shared" si="3"/>
        <v>16.91</v>
      </c>
      <c r="AT6" s="75" t="str">
        <f>IF(AT7="","",IF(AT7="-","【-】","【"&amp;SUBSTITUTE(TEXT(AT7,"#,##0.00"),"-","△")&amp;"】"))</f>
        <v>【3.12】</v>
      </c>
      <c r="AU6" s="83">
        <f t="shared" ref="AU6:BD6" si="4">IF(AU7="",NA(),AU7)</f>
        <v>37.96</v>
      </c>
      <c r="AV6" s="83">
        <f t="shared" si="4"/>
        <v>35.1</v>
      </c>
      <c r="AW6" s="83">
        <f t="shared" si="4"/>
        <v>33.9</v>
      </c>
      <c r="AX6" s="83">
        <f t="shared" si="4"/>
        <v>33.25</v>
      </c>
      <c r="AY6" s="83">
        <f t="shared" si="4"/>
        <v>27.93</v>
      </c>
      <c r="AZ6" s="83">
        <f t="shared" si="4"/>
        <v>40.67</v>
      </c>
      <c r="BA6" s="83">
        <f t="shared" si="4"/>
        <v>47.7</v>
      </c>
      <c r="BB6" s="83">
        <f t="shared" si="4"/>
        <v>68.27</v>
      </c>
      <c r="BC6" s="83">
        <f t="shared" si="4"/>
        <v>74.790000000000006</v>
      </c>
      <c r="BD6" s="83">
        <f t="shared" si="4"/>
        <v>73.930000000000007</v>
      </c>
      <c r="BE6" s="75" t="str">
        <f>IF(BE7="","",IF(BE7="-","【-】","【"&amp;SUBSTITUTE(TEXT(BE7,"#,##0.00"),"-","△")&amp;"】"))</f>
        <v>【82.75】</v>
      </c>
      <c r="BF6" s="83">
        <f t="shared" ref="BF6:BO6" si="5">IF(BF7="",NA(),BF7)</f>
        <v>479.21</v>
      </c>
      <c r="BG6" s="83">
        <f t="shared" si="5"/>
        <v>375.65</v>
      </c>
      <c r="BH6" s="83">
        <f t="shared" si="5"/>
        <v>433.63</v>
      </c>
      <c r="BI6" s="83">
        <f t="shared" si="5"/>
        <v>346.09</v>
      </c>
      <c r="BJ6" s="83">
        <f t="shared" si="5"/>
        <v>859.84</v>
      </c>
      <c r="BK6" s="83">
        <f t="shared" si="5"/>
        <v>1050.51</v>
      </c>
      <c r="BL6" s="83">
        <f t="shared" si="5"/>
        <v>1102.01</v>
      </c>
      <c r="BM6" s="83">
        <f t="shared" si="5"/>
        <v>804.98</v>
      </c>
      <c r="BN6" s="83">
        <f t="shared" si="5"/>
        <v>767.56</v>
      </c>
      <c r="BO6" s="83">
        <f t="shared" si="5"/>
        <v>795.22</v>
      </c>
      <c r="BP6" s="75" t="str">
        <f>IF(BP7="","",IF(BP7="-","【-】","【"&amp;SUBSTITUTE(TEXT(BP7,"#,##0.00"),"-","△")&amp;"】"))</f>
        <v>【602.56】</v>
      </c>
      <c r="BQ6" s="83">
        <f t="shared" ref="BQ6:BZ6" si="6">IF(BQ7="",NA(),BQ7)</f>
        <v>134.81</v>
      </c>
      <c r="BR6" s="83">
        <f t="shared" si="6"/>
        <v>133.88</v>
      </c>
      <c r="BS6" s="83">
        <f t="shared" si="6"/>
        <v>103.65</v>
      </c>
      <c r="BT6" s="83">
        <f t="shared" si="6"/>
        <v>120.97</v>
      </c>
      <c r="BU6" s="83">
        <f t="shared" si="6"/>
        <v>103.93</v>
      </c>
      <c r="BV6" s="83">
        <f t="shared" si="6"/>
        <v>82.65</v>
      </c>
      <c r="BW6" s="83">
        <f t="shared" si="6"/>
        <v>82.55</v>
      </c>
      <c r="BX6" s="83">
        <f t="shared" si="6"/>
        <v>88.71</v>
      </c>
      <c r="BY6" s="83">
        <f t="shared" si="6"/>
        <v>90.23</v>
      </c>
      <c r="BZ6" s="83">
        <f t="shared" si="6"/>
        <v>90.78</v>
      </c>
      <c r="CA6" s="75" t="str">
        <f>IF(CA7="","",IF(CA7="-","【-】","【"&amp;SUBSTITUTE(TEXT(CA7,"#,##0.00"),"-","△")&amp;"】"))</f>
        <v>【97.94】</v>
      </c>
      <c r="CB6" s="83">
        <f t="shared" ref="CB6:CK6" si="7">IF(CB7="",NA(),CB7)</f>
        <v>138.69</v>
      </c>
      <c r="CC6" s="83">
        <f t="shared" si="7"/>
        <v>139.99</v>
      </c>
      <c r="CD6" s="83">
        <f t="shared" si="7"/>
        <v>181.16</v>
      </c>
      <c r="CE6" s="83">
        <f t="shared" si="7"/>
        <v>155.66</v>
      </c>
      <c r="CF6" s="83">
        <f t="shared" si="7"/>
        <v>181.61</v>
      </c>
      <c r="CG6" s="83">
        <f t="shared" si="7"/>
        <v>186.3</v>
      </c>
      <c r="CH6" s="83">
        <f t="shared" si="7"/>
        <v>188.38</v>
      </c>
      <c r="CI6" s="83">
        <f t="shared" si="7"/>
        <v>174.8</v>
      </c>
      <c r="CJ6" s="83">
        <f t="shared" si="7"/>
        <v>170.2</v>
      </c>
      <c r="CK6" s="83">
        <f t="shared" si="7"/>
        <v>170.83</v>
      </c>
      <c r="CL6" s="75" t="str">
        <f>IF(CL7="","",IF(CL7="-","【-】","【"&amp;SUBSTITUTE(TEXT(CL7,"#,##0.00"),"-","△")&amp;"】"))</f>
        <v>【140.98】</v>
      </c>
      <c r="CM6" s="83">
        <f t="shared" ref="CM6:CV6" si="8">IF(CM7="",NA(),CM7)</f>
        <v>54.42</v>
      </c>
      <c r="CN6" s="83">
        <f t="shared" si="8"/>
        <v>55.03</v>
      </c>
      <c r="CO6" s="83">
        <f t="shared" si="8"/>
        <v>56.45</v>
      </c>
      <c r="CP6" s="83">
        <f t="shared" si="8"/>
        <v>55.77</v>
      </c>
      <c r="CQ6" s="83">
        <f t="shared" si="8"/>
        <v>52.75</v>
      </c>
      <c r="CR6" s="83">
        <f t="shared" si="8"/>
        <v>50.53</v>
      </c>
      <c r="CS6" s="83">
        <f t="shared" si="8"/>
        <v>51.42</v>
      </c>
      <c r="CT6" s="83">
        <f t="shared" si="8"/>
        <v>55.82</v>
      </c>
      <c r="CU6" s="83">
        <f t="shared" si="8"/>
        <v>56.51</v>
      </c>
      <c r="CV6" s="83">
        <f t="shared" si="8"/>
        <v>56.85</v>
      </c>
      <c r="CW6" s="75" t="str">
        <f>IF(CW7="","",IF(CW7="-","【-】","【"&amp;SUBSTITUTE(TEXT(CW7,"#,##0.00"),"-","△")&amp;"】"))</f>
        <v>【60.13】</v>
      </c>
      <c r="CX6" s="83">
        <f t="shared" ref="CX6:DG6" si="9">IF(CX7="",NA(),CX7)</f>
        <v>87.92</v>
      </c>
      <c r="CY6" s="83">
        <f t="shared" si="9"/>
        <v>88.22</v>
      </c>
      <c r="CZ6" s="83">
        <f t="shared" si="9"/>
        <v>87.8</v>
      </c>
      <c r="DA6" s="83">
        <f t="shared" si="9"/>
        <v>87.64</v>
      </c>
      <c r="DB6" s="83">
        <f t="shared" si="9"/>
        <v>87.6</v>
      </c>
      <c r="DC6" s="83">
        <f t="shared" si="9"/>
        <v>82.08</v>
      </c>
      <c r="DD6" s="83">
        <f t="shared" si="9"/>
        <v>81.34</v>
      </c>
      <c r="DE6" s="83">
        <f t="shared" si="9"/>
        <v>90.67</v>
      </c>
      <c r="DF6" s="83">
        <f t="shared" si="9"/>
        <v>90.62</v>
      </c>
      <c r="DG6" s="83">
        <f t="shared" si="9"/>
        <v>90.79</v>
      </c>
      <c r="DH6" s="75" t="str">
        <f>IF(DH7="","",IF(DH7="-","【-】","【"&amp;SUBSTITUTE(TEXT(DH7,"#,##0.00"),"-","△")&amp;"】"))</f>
        <v>【96.00】</v>
      </c>
      <c r="DI6" s="83">
        <f t="shared" ref="DI6:DR6" si="10">IF(DI7="",NA(),DI7)</f>
        <v>45.94</v>
      </c>
      <c r="DJ6" s="83">
        <f t="shared" si="10"/>
        <v>47.86</v>
      </c>
      <c r="DK6" s="83">
        <f t="shared" si="10"/>
        <v>49.63</v>
      </c>
      <c r="DL6" s="83">
        <f t="shared" si="10"/>
        <v>51.38</v>
      </c>
      <c r="DM6" s="83">
        <f t="shared" si="10"/>
        <v>53.15</v>
      </c>
      <c r="DN6" s="83">
        <f t="shared" si="10"/>
        <v>12.7</v>
      </c>
      <c r="DO6" s="83">
        <f t="shared" si="10"/>
        <v>14.65</v>
      </c>
      <c r="DP6" s="83">
        <f t="shared" si="10"/>
        <v>25.86</v>
      </c>
      <c r="DQ6" s="83">
        <f t="shared" si="10"/>
        <v>26.9</v>
      </c>
      <c r="DR6" s="83">
        <f t="shared" si="10"/>
        <v>28.47</v>
      </c>
      <c r="DS6" s="75" t="str">
        <f>IF(DS7="","",IF(DS7="-","【-】","【"&amp;SUBSTITUTE(TEXT(DS7,"#,##0.00"),"-","△")&amp;"】"))</f>
        <v>【42.20】</v>
      </c>
      <c r="DT6" s="75">
        <f t="shared" ref="DT6:EC6" si="11">IF(DT7="",NA(),DT7)</f>
        <v>0</v>
      </c>
      <c r="DU6" s="75">
        <f t="shared" si="11"/>
        <v>0</v>
      </c>
      <c r="DV6" s="75">
        <f t="shared" si="11"/>
        <v>0</v>
      </c>
      <c r="DW6" s="75">
        <f t="shared" si="11"/>
        <v>0</v>
      </c>
      <c r="DX6" s="75">
        <f t="shared" si="11"/>
        <v>0</v>
      </c>
      <c r="DY6" s="75">
        <f t="shared" si="11"/>
        <v>0</v>
      </c>
      <c r="DZ6" s="83">
        <f t="shared" si="11"/>
        <v>0.1</v>
      </c>
      <c r="EA6" s="83">
        <f t="shared" si="11"/>
        <v>1.4</v>
      </c>
      <c r="EB6" s="83">
        <f t="shared" si="11"/>
        <v>2.08</v>
      </c>
      <c r="EC6" s="83">
        <f t="shared" si="11"/>
        <v>1.87</v>
      </c>
      <c r="ED6" s="75" t="str">
        <f>IF(ED7="","",IF(ED7="-","【-】","【"&amp;SUBSTITUTE(TEXT(ED7,"#,##0.00"),"-","△")&amp;"】"))</f>
        <v>【9.46】</v>
      </c>
      <c r="EE6" s="75">
        <f t="shared" ref="EE6:EN6" si="12">IF(EE7="",NA(),EE7)</f>
        <v>0</v>
      </c>
      <c r="EF6" s="75">
        <f t="shared" si="12"/>
        <v>0</v>
      </c>
      <c r="EG6" s="75">
        <f t="shared" si="12"/>
        <v>0</v>
      </c>
      <c r="EH6" s="75">
        <f t="shared" si="12"/>
        <v>0</v>
      </c>
      <c r="EI6" s="75">
        <f t="shared" si="12"/>
        <v>0</v>
      </c>
      <c r="EJ6" s="83">
        <f t="shared" si="12"/>
        <v>1.65</v>
      </c>
      <c r="EK6" s="83">
        <f t="shared" si="12"/>
        <v>0.14000000000000001</v>
      </c>
      <c r="EL6" s="83">
        <f t="shared" si="12"/>
        <v>0.12</v>
      </c>
      <c r="EM6" s="83">
        <f t="shared" si="12"/>
        <v>9.e-002</v>
      </c>
      <c r="EN6" s="83">
        <f t="shared" si="12"/>
        <v>0.15</v>
      </c>
      <c r="EO6" s="75" t="str">
        <f>IF(EO7="","",IF(EO7="-","【-】","【"&amp;SUBSTITUTE(TEXT(EO7,"#,##0.00"),"-","△")&amp;"】"))</f>
        <v>【0.19】</v>
      </c>
    </row>
    <row r="7" spans="1:148" s="61" customFormat="1">
      <c r="A7" s="62"/>
      <c r="B7" s="68">
        <v>2024</v>
      </c>
      <c r="C7" s="68">
        <v>152277</v>
      </c>
      <c r="D7" s="68">
        <v>46</v>
      </c>
      <c r="E7" s="68">
        <v>17</v>
      </c>
      <c r="F7" s="68">
        <v>1</v>
      </c>
      <c r="G7" s="68">
        <v>0</v>
      </c>
      <c r="H7" s="68" t="s">
        <v>96</v>
      </c>
      <c r="I7" s="68" t="s">
        <v>97</v>
      </c>
      <c r="J7" s="68" t="s">
        <v>98</v>
      </c>
      <c r="K7" s="68" t="s">
        <v>99</v>
      </c>
      <c r="L7" s="68" t="s">
        <v>100</v>
      </c>
      <c r="M7" s="68" t="s">
        <v>101</v>
      </c>
      <c r="N7" s="76" t="s">
        <v>102</v>
      </c>
      <c r="O7" s="76">
        <v>51.93</v>
      </c>
      <c r="P7" s="76">
        <v>48.95</v>
      </c>
      <c r="Q7" s="76">
        <v>68.37</v>
      </c>
      <c r="R7" s="76">
        <v>3745</v>
      </c>
      <c r="S7" s="76">
        <v>26791</v>
      </c>
      <c r="T7" s="76">
        <v>264.89</v>
      </c>
      <c r="U7" s="76">
        <v>101.14</v>
      </c>
      <c r="V7" s="76">
        <v>12997</v>
      </c>
      <c r="W7" s="76">
        <v>4.5599999999999996</v>
      </c>
      <c r="X7" s="76">
        <v>2850.22</v>
      </c>
      <c r="Y7" s="76">
        <v>124.49</v>
      </c>
      <c r="Z7" s="76">
        <v>125.44</v>
      </c>
      <c r="AA7" s="76">
        <v>119.13</v>
      </c>
      <c r="AB7" s="76">
        <v>121.53</v>
      </c>
      <c r="AC7" s="76">
        <v>114.75</v>
      </c>
      <c r="AD7" s="76">
        <v>107.21</v>
      </c>
      <c r="AE7" s="76">
        <v>107.08</v>
      </c>
      <c r="AF7" s="76">
        <v>107.01</v>
      </c>
      <c r="AG7" s="76">
        <v>106.53</v>
      </c>
      <c r="AH7" s="76">
        <v>105.5</v>
      </c>
      <c r="AI7" s="76">
        <v>105.36</v>
      </c>
      <c r="AJ7" s="76">
        <v>463.25</v>
      </c>
      <c r="AK7" s="76">
        <v>396.81</v>
      </c>
      <c r="AL7" s="76">
        <v>344.93</v>
      </c>
      <c r="AM7" s="76">
        <v>291.97000000000003</v>
      </c>
      <c r="AN7" s="76">
        <v>257.64</v>
      </c>
      <c r="AO7" s="76">
        <v>43.71</v>
      </c>
      <c r="AP7" s="76">
        <v>45.94</v>
      </c>
      <c r="AQ7" s="76">
        <v>23.86</v>
      </c>
      <c r="AR7" s="76">
        <v>18.41</v>
      </c>
      <c r="AS7" s="76">
        <v>16.91</v>
      </c>
      <c r="AT7" s="76">
        <v>3.12</v>
      </c>
      <c r="AU7" s="76">
        <v>37.96</v>
      </c>
      <c r="AV7" s="76">
        <v>35.1</v>
      </c>
      <c r="AW7" s="76">
        <v>33.9</v>
      </c>
      <c r="AX7" s="76">
        <v>33.25</v>
      </c>
      <c r="AY7" s="76">
        <v>27.93</v>
      </c>
      <c r="AZ7" s="76">
        <v>40.67</v>
      </c>
      <c r="BA7" s="76">
        <v>47.7</v>
      </c>
      <c r="BB7" s="76">
        <v>68.27</v>
      </c>
      <c r="BC7" s="76">
        <v>74.790000000000006</v>
      </c>
      <c r="BD7" s="76">
        <v>73.930000000000007</v>
      </c>
      <c r="BE7" s="76">
        <v>82.75</v>
      </c>
      <c r="BF7" s="76">
        <v>479.21</v>
      </c>
      <c r="BG7" s="76">
        <v>375.65</v>
      </c>
      <c r="BH7" s="76">
        <v>433.63</v>
      </c>
      <c r="BI7" s="76">
        <v>346.09</v>
      </c>
      <c r="BJ7" s="76">
        <v>859.84</v>
      </c>
      <c r="BK7" s="76">
        <v>1050.51</v>
      </c>
      <c r="BL7" s="76">
        <v>1102.01</v>
      </c>
      <c r="BM7" s="76">
        <v>804.98</v>
      </c>
      <c r="BN7" s="76">
        <v>767.56</v>
      </c>
      <c r="BO7" s="76">
        <v>795.22</v>
      </c>
      <c r="BP7" s="76">
        <v>602.55999999999995</v>
      </c>
      <c r="BQ7" s="76">
        <v>134.81</v>
      </c>
      <c r="BR7" s="76">
        <v>133.88</v>
      </c>
      <c r="BS7" s="76">
        <v>103.65</v>
      </c>
      <c r="BT7" s="76">
        <v>120.97</v>
      </c>
      <c r="BU7" s="76">
        <v>103.93</v>
      </c>
      <c r="BV7" s="76">
        <v>82.65</v>
      </c>
      <c r="BW7" s="76">
        <v>82.55</v>
      </c>
      <c r="BX7" s="76">
        <v>88.71</v>
      </c>
      <c r="BY7" s="76">
        <v>90.23</v>
      </c>
      <c r="BZ7" s="76">
        <v>90.78</v>
      </c>
      <c r="CA7" s="76">
        <v>97.94</v>
      </c>
      <c r="CB7" s="76">
        <v>138.69</v>
      </c>
      <c r="CC7" s="76">
        <v>139.99</v>
      </c>
      <c r="CD7" s="76">
        <v>181.16</v>
      </c>
      <c r="CE7" s="76">
        <v>155.66</v>
      </c>
      <c r="CF7" s="76">
        <v>181.61</v>
      </c>
      <c r="CG7" s="76">
        <v>186.3</v>
      </c>
      <c r="CH7" s="76">
        <v>188.38</v>
      </c>
      <c r="CI7" s="76">
        <v>174.8</v>
      </c>
      <c r="CJ7" s="76">
        <v>170.2</v>
      </c>
      <c r="CK7" s="76">
        <v>170.83</v>
      </c>
      <c r="CL7" s="76">
        <v>140.97999999999999</v>
      </c>
      <c r="CM7" s="76">
        <v>54.42</v>
      </c>
      <c r="CN7" s="76">
        <v>55.03</v>
      </c>
      <c r="CO7" s="76">
        <v>56.45</v>
      </c>
      <c r="CP7" s="76">
        <v>55.77</v>
      </c>
      <c r="CQ7" s="76">
        <v>52.75</v>
      </c>
      <c r="CR7" s="76">
        <v>50.53</v>
      </c>
      <c r="CS7" s="76">
        <v>51.42</v>
      </c>
      <c r="CT7" s="76">
        <v>55.82</v>
      </c>
      <c r="CU7" s="76">
        <v>56.51</v>
      </c>
      <c r="CV7" s="76">
        <v>56.85</v>
      </c>
      <c r="CW7" s="76">
        <v>60.13</v>
      </c>
      <c r="CX7" s="76">
        <v>87.92</v>
      </c>
      <c r="CY7" s="76">
        <v>88.22</v>
      </c>
      <c r="CZ7" s="76">
        <v>87.8</v>
      </c>
      <c r="DA7" s="76">
        <v>87.64</v>
      </c>
      <c r="DB7" s="76">
        <v>87.6</v>
      </c>
      <c r="DC7" s="76">
        <v>82.08</v>
      </c>
      <c r="DD7" s="76">
        <v>81.34</v>
      </c>
      <c r="DE7" s="76">
        <v>90.67</v>
      </c>
      <c r="DF7" s="76">
        <v>90.62</v>
      </c>
      <c r="DG7" s="76">
        <v>90.79</v>
      </c>
      <c r="DH7" s="76">
        <v>96</v>
      </c>
      <c r="DI7" s="76">
        <v>45.94</v>
      </c>
      <c r="DJ7" s="76">
        <v>47.86</v>
      </c>
      <c r="DK7" s="76">
        <v>49.63</v>
      </c>
      <c r="DL7" s="76">
        <v>51.38</v>
      </c>
      <c r="DM7" s="76">
        <v>53.15</v>
      </c>
      <c r="DN7" s="76">
        <v>12.7</v>
      </c>
      <c r="DO7" s="76">
        <v>14.65</v>
      </c>
      <c r="DP7" s="76">
        <v>25.86</v>
      </c>
      <c r="DQ7" s="76">
        <v>26.9</v>
      </c>
      <c r="DR7" s="76">
        <v>28.47</v>
      </c>
      <c r="DS7" s="76">
        <v>42.2</v>
      </c>
      <c r="DT7" s="76">
        <v>0</v>
      </c>
      <c r="DU7" s="76">
        <v>0</v>
      </c>
      <c r="DV7" s="76">
        <v>0</v>
      </c>
      <c r="DW7" s="76">
        <v>0</v>
      </c>
      <c r="DX7" s="76">
        <v>0</v>
      </c>
      <c r="DY7" s="76">
        <v>0</v>
      </c>
      <c r="DZ7" s="76">
        <v>0.1</v>
      </c>
      <c r="EA7" s="76">
        <v>1.4</v>
      </c>
      <c r="EB7" s="76">
        <v>2.08</v>
      </c>
      <c r="EC7" s="76">
        <v>1.87</v>
      </c>
      <c r="ED7" s="76">
        <v>9.4600000000000009</v>
      </c>
      <c r="EE7" s="76">
        <v>0</v>
      </c>
      <c r="EF7" s="76">
        <v>0</v>
      </c>
      <c r="EG7" s="76">
        <v>0</v>
      </c>
      <c r="EH7" s="76">
        <v>0</v>
      </c>
      <c r="EI7" s="76">
        <v>0</v>
      </c>
      <c r="EJ7" s="76">
        <v>1.65</v>
      </c>
      <c r="EK7" s="76">
        <v>0.14000000000000001</v>
      </c>
      <c r="EL7" s="76">
        <v>0.12</v>
      </c>
      <c r="EM7" s="76">
        <v>9.e-002</v>
      </c>
      <c r="EN7" s="76">
        <v>0.15</v>
      </c>
      <c r="EO7" s="76">
        <v>0.19</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103</v>
      </c>
      <c r="C9" s="63" t="s">
        <v>104</v>
      </c>
      <c r="D9" s="63" t="s">
        <v>105</v>
      </c>
      <c r="E9" s="63" t="s">
        <v>106</v>
      </c>
      <c r="F9" s="63" t="s">
        <v>107</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31</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syomukanri</cp:lastModifiedBy>
  <dcterms:created xsi:type="dcterms:W3CDTF">2026-01-19T06:58:24Z</dcterms:created>
  <dcterms:modified xsi:type="dcterms:W3CDTF">2026-02-26T05:59:20Z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2026-02-26T05:59:20Z</vt:filetime>
  </property>
</Properties>
</file>