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IfM3+v0Cavcc2vdZ0KSSrfhWVHxDmLSHwKUbT/6JwzhuoDJptkwrgNaMHYaCF5csYIfJWGdKh6IFvlNv2MAlw==" workbookSaltValue="CvhYZKEXiJS+4IG7dsxGn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<sst xmlns="http://schemas.openxmlformats.org/spreadsheetml/2006/main" xmlns:r="http://schemas.openxmlformats.org/officeDocument/2006/relationships" count="114" uniqueCount="114">
  <si>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</si>
  <si>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</si>
  <si>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</si>
  <si>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</si>
  <si>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</si>
  <si>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</si>
  <si>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</si>
  <si>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</si>
  <si>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</si>
  <si>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</si>
  <si>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</si>
  <si>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</si>
  <si>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特定環境保全公共下水道</t>
  </si>
  <si>
    <t>■</t>
  </si>
  <si>
    <t>業種名</t>
    <rPh sb="2" eb="3">
      <t>メイ</t>
    </rPh>
    <phoneticPr fontId="1"/>
  </si>
  <si>
    <t>１.近年の人口減少に伴う下水道使用料収入の減少や、物価高騰等による維持管理費の増加により経営が厳しくなっている。さらなる経営改善のために、平成28年度に策定した経営戦略について、令和６年度に見直しを行った。
　今後も維持補修を実施していくために経費全般について削減と下水道使用料の適正単価の検討が必要である。
２.有形固定資産の老朽化が進んでいるため、計画的な起債により、直近の更新だけではなく、10年、20年先を見据えた長期的な財源の確保が必要である。
　また、施設の更新需要が高まる等業務は増加する一方で、職員数は減少していることから、専門知識を有する人材の確保や育成に向けた人員配置を行っていく。</t>
    <rPh sb="5" eb="7">
      <t>ジンコウ</t>
    </rPh>
    <rPh sb="7" eb="9">
      <t>ゲンショウ</t>
    </rPh>
    <rPh sb="10" eb="11">
      <t>トモナ</t>
    </rPh>
    <rPh sb="25" eb="27">
      <t>ブッカ</t>
    </rPh>
    <rPh sb="27" eb="29">
      <t>コウトウ</t>
    </rPh>
    <rPh sb="29" eb="30">
      <t>ナド</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</si>
  <si>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</si>
  <si>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</si>
  <si>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</si>
  <si>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</si>
  <si>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</si>
  <si>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</si>
  <si>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</si>
  <si>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</si>
  <si>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</si>
  <si>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</si>
  <si>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</si>
  <si>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</si>
  <si>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</si>
  <si>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</si>
  <si>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</si>
  <si>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</si>
  <si>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</si>
  <si>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</si>
  <si>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</si>
  <si>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</si>
  <si>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</si>
  <si>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</si>
  <si>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</si>
  <si>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</si>
  <si>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</si>
  <si>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</si>
  <si>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</si>
  <si>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</si>
  <si>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</si>
  <si>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</si>
  <si>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</si>
  <si>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</si>
  <si>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</si>
  <si>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</si>
  <si>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</si>
  <si>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</si>
  <si>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</si>
  <si>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</si>
  <si>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</si>
  <si>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</si>
  <si>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</si>
  <si>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</si>
  <si>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</si>
  <si>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</si>
  <si>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</si>
  <si>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</si>
  <si>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</si>
  <si>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</si>
  <si>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</si>
  <si>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</si>
  <si>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</si>
  <si>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</si>
  <si>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</si>
  <si>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</si>
  <si>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</si>
  <si>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</si>
  <si>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</si>
  <si>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</si>
  <si>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</si>
  <si>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</si>
  <si>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</si>
  <si>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</si>
  <si>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</si>
  <si>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</si>
  <si>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</si>
  <si>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</si>
  <si>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</si>
  <si>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</si>
  <si>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</si>
  <si>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</si>
  <si>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</si>
  <si>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</si>
  <si>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</si>
  <si>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</si>
  <si>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</si>
  <si>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</si>
  <si>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</si>
  <si>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</si>
  <si>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</si>
  <si>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</si>
  <si>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</si>
  <si>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新潟県　胎内市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</si>
  <si>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</si>
  <si>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</si>
  <si>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</si>
  <si>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</si>
  <si>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</si>
  <si>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</si>
  <si>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</si>
  <si>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</si>
  <si>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</si>
  <si>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</si>
  <si>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</si>
  <si>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</si>
  <si>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</si>
  <si>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</si>
  <si>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①全国及び類似団体平均より高い数値であり、資産の老朽化が進んでいる。
　今後も更新が必要と見込まれる資産（ポンプ設備等）については計画的な更新を実施していく。
②法定耐用年数を経過した管渠は保有していない。
③老朽化による管渠の更新は実施していない。</t>
  </si>
  <si>
    <t>①100%以上となっており、収支は黒字であるが、一般会計補助金への依存度が高い状況である。
②令和６年度当年度純利益をもって未処分利益剰余金に転じ、０％となった。
③令和５年度と同程度となっており、100％を大きく下回っている。流動負債は主に建設改良費等に充てられた企業債や他会計借入金であるが、将来、償還の原資として使用料収入は見込めず、一般会計補助金等により経営を維持している状況である。
④令和５年度から企業債残高対事業規模比率が大きく増加したのは、一般会計が負担する額を見直したためである。
⑤分流式下水道に要する経費等の見直しにより、令和５年度のマイナス数値は解消された。100％以上となっており、類似団体平均値と比べ高い数値となっているが、下水道使用料は減少傾向にあるため、経費の削減と下水道使用料の適正単価の検討が必要である。
⑥分流式下水道に要する経費等の見直しにより、令和５年度のマイナス数値は解消された。類似団体平均値と比べ低い数値となっているが、節水型機器の普及に伴う有収水量の減少や管渠等の老朽化に伴う修繕費の増加が見込まれるため、さらなる経費の削減が必要である。
⑦公共下水道事業の処理場に汚泥を搬入しているため、処理能力についての数値はなく、当該値はなしである。
⑧令和４年度と同程度となっており、引き続き接続促進に取り組んでいく。</t>
    <rPh sb="28" eb="30">
      <t>ホジョ</t>
    </rPh>
    <rPh sb="47" eb="49">
      <t>レイワ</t>
    </rPh>
    <rPh sb="50" eb="52">
      <t>ネンド</t>
    </rPh>
    <rPh sb="52" eb="55">
      <t>トウネンド</t>
    </rPh>
    <rPh sb="55" eb="58">
      <t>ジュンリエキ</t>
    </rPh>
    <rPh sb="62" eb="67">
      <t>ミショブンリエキ</t>
    </rPh>
    <rPh sb="67" eb="70">
      <t>ジョウヨキン</t>
    </rPh>
    <rPh sb="71" eb="72">
      <t>テン</t>
    </rPh>
    <rPh sb="285" eb="287">
      <t>カイショウ</t>
    </rPh>
    <rPh sb="295" eb="297">
      <t>イジョウ</t>
    </rPh>
    <rPh sb="304" eb="308">
      <t>ルイジダンタイ</t>
    </rPh>
    <rPh sb="308" eb="311">
      <t>ヘイキンチ</t>
    </rPh>
    <rPh sb="312" eb="313">
      <t>クラ</t>
    </rPh>
    <rPh sb="314" eb="315">
      <t>タカ</t>
    </rPh>
    <rPh sb="316" eb="318">
      <t>スウチ</t>
    </rPh>
    <rPh sb="326" eb="329">
      <t>ゲスイドウ</t>
    </rPh>
    <rPh sb="329" eb="332">
      <t>シヨウリョウ</t>
    </rPh>
    <rPh sb="333" eb="337">
      <t>ゲンショウケイコウ</t>
    </rPh>
    <rPh sb="343" eb="345">
      <t>ケイヒ</t>
    </rPh>
    <rPh sb="346" eb="348">
      <t>サクゲン</t>
    </rPh>
    <rPh sb="349" eb="352">
      <t>ゲスイドウ</t>
    </rPh>
    <rPh sb="352" eb="355">
      <t>シヨウリョウ</t>
    </rPh>
    <rPh sb="356" eb="358">
      <t>テキセイ</t>
    </rPh>
    <rPh sb="358" eb="360">
      <t>タンカ</t>
    </rPh>
    <rPh sb="361" eb="363">
      <t>ケントウ</t>
    </rPh>
    <rPh sb="364" eb="366">
      <t>ヒツヨウ</t>
    </rPh>
    <rPh sb="372" eb="375">
      <t>ブン</t>
    </rPh>
    <rPh sb="375" eb="378">
      <t>ゲスイドウ</t>
    </rPh>
    <rPh sb="379" eb="380">
      <t>ヨウ</t>
    </rPh>
    <rPh sb="382" eb="384">
      <t>ケイヒ</t>
    </rPh>
    <rPh sb="384" eb="385">
      <t>ナド</t>
    </rPh>
    <rPh sb="386" eb="388">
      <t>ミナオ</t>
    </rPh>
    <rPh sb="393" eb="395">
      <t>レイワ</t>
    </rPh>
    <rPh sb="396" eb="398">
      <t>ネンド</t>
    </rPh>
    <rPh sb="403" eb="405">
      <t>スウチ</t>
    </rPh>
    <rPh sb="406" eb="408">
      <t>カイショウ</t>
    </rPh>
    <rPh sb="412" eb="414">
      <t>ルイジ</t>
    </rPh>
    <rPh sb="414" eb="416">
      <t>ダンタイ</t>
    </rPh>
    <rPh sb="416" eb="419">
      <t>ヘイキンチ</t>
    </rPh>
    <rPh sb="420" eb="421">
      <t>クラ</t>
    </rPh>
    <rPh sb="422" eb="423">
      <t>ヒク</t>
    </rPh>
    <rPh sb="424" eb="426">
      <t>スウチ</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</si>
</sst>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0.39</c:v>
                </c:pt>
                <c:pt idx="1">
                  <c:v>0.1</c:v>
                </c:pt>
                <c:pt idx="2">
                  <c:v>8.e-002</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42.4</c:v>
                </c:pt>
                <c:pt idx="1">
                  <c:v>42.28</c:v>
                </c:pt>
                <c:pt idx="2">
                  <c:v>41.06</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70.040000000000006</c:v>
                </c:pt>
                <c:pt idx="1">
                  <c:v>71.7</c:v>
                </c:pt>
                <c:pt idx="2">
                  <c:v>71.31</c:v>
                </c:pt>
                <c:pt idx="3">
                  <c:v>72.33</c:v>
                </c:pt>
                <c:pt idx="4">
                  <c:v>72.37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84.19</c:v>
                </c:pt>
                <c:pt idx="1">
                  <c:v>84.34</c:v>
                </c:pt>
                <c:pt idx="2">
                  <c:v>84.34</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130.65</c:v>
                </c:pt>
                <c:pt idx="1">
                  <c:v>130.85</c:v>
                </c:pt>
                <c:pt idx="2">
                  <c:v>152.62</c:v>
                </c:pt>
                <c:pt idx="3">
                  <c:v>163.35</c:v>
                </c:pt>
                <c:pt idx="4">
                  <c:v>159.61000000000001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105.78</c:v>
                </c:pt>
                <c:pt idx="1">
                  <c:v>106.09</c:v>
                </c:pt>
                <c:pt idx="2">
                  <c:v>106.44</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39.020000000000003</c:v>
                </c:pt>
                <c:pt idx="1">
                  <c:v>40.76</c:v>
                </c:pt>
                <c:pt idx="2">
                  <c:v>42.54</c:v>
                </c:pt>
                <c:pt idx="3">
                  <c:v>44.17</c:v>
                </c:pt>
                <c:pt idx="4">
                  <c:v>45.89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21.36</c:v>
                </c:pt>
                <c:pt idx="1">
                  <c:v>22.79</c:v>
                </c:pt>
                <c:pt idx="2">
                  <c:v>24.8</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1.e-002</c:v>
                </c:pt>
                <c:pt idx="1">
                  <c:v>1.e-002</c:v>
                </c:pt>
                <c:pt idx="2">
                  <c:v>2.e-002</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386.28</c:v>
                </c:pt>
                <c:pt idx="1">
                  <c:v>309.27</c:v>
                </c:pt>
                <c:pt idx="2">
                  <c:v>195.71</c:v>
                </c:pt>
                <c:pt idx="3">
                  <c:v>67.459999999999994</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63.96</c:v>
                </c:pt>
                <c:pt idx="1">
                  <c:v>69.42</c:v>
                </c:pt>
                <c:pt idx="2">
                  <c:v>72.86</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47.38</c:v>
                </c:pt>
                <c:pt idx="1">
                  <c:v>45.2</c:v>
                </c:pt>
                <c:pt idx="2">
                  <c:v>36.58</c:v>
                </c:pt>
                <c:pt idx="3">
                  <c:v>35.590000000000003</c:v>
                </c:pt>
                <c:pt idx="4">
                  <c:v>28.03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44.24</c:v>
                </c:pt>
                <c:pt idx="1">
                  <c:v>43.07</c:v>
                </c:pt>
                <c:pt idx="2">
                  <c:v>45.42</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79.989999999999995</c:v>
                </c:pt>
                <c:pt idx="1">
                  <c:v>70.38</c:v>
                </c:pt>
                <c:pt idx="2">
                  <c:v>62.85</c:v>
                </c:pt>
                <c:pt idx="3">
                  <c:v>55.74</c:v>
                </c:pt>
                <c:pt idx="4">
                  <c:v>549.01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1258.43</c:v>
                </c:pt>
                <c:pt idx="1">
                  <c:v>1163.75</c:v>
                </c:pt>
                <c:pt idx="2">
                  <c:v>1195.47</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167.16</c:v>
                </c:pt>
                <c:pt idx="1">
                  <c:v>165.22</c:v>
                </c:pt>
                <c:pt idx="2">
                  <c:v>1882.39</c:v>
                </c:pt>
                <c:pt idx="3">
                  <c:v>-722.11</c:v>
                </c:pt>
                <c:pt idx="4">
                  <c:v>180.17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73.36</c:v>
                </c:pt>
                <c:pt idx="1">
                  <c:v>72.599999999999994</c:v>
                </c:pt>
                <c:pt idx="2">
                  <c:v>69.430000000000007</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113.65</c:v>
                </c:pt>
                <c:pt idx="1">
                  <c:v>115.18</c:v>
                </c:pt>
                <c:pt idx="2">
                  <c:v>10.14</c:v>
                </c:pt>
                <c:pt idx="3">
                  <c:v>-26.47</c:v>
                </c:pt>
                <c:pt idx="4">
                  <c:v>106.3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224.88</c:v>
                </c:pt>
                <c:pt idx="1">
                  <c:v>228.64</c:v>
                </c:pt>
                <c:pt idx="2">
                  <c:v>239.46</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 val="AFAHO41E1000"/>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D40" zoomScale="85" zoomScaleNormal="85" workbookViewId="0">
      <selection activeCell="BU87" sqref="BU87"/>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胎内市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17</v>
      </c>
      <c r="X7" s="5"/>
      <c r="Y7" s="5"/>
      <c r="Z7" s="5"/>
      <c r="AA7" s="5"/>
      <c r="AB7" s="5"/>
      <c r="AC7" s="5"/>
      <c r="AD7" s="5" t="s">
        <v>5</v>
      </c>
      <c r="AE7" s="5"/>
      <c r="AF7" s="5"/>
      <c r="AG7" s="5"/>
      <c r="AH7" s="5"/>
      <c r="AI7" s="5"/>
      <c r="AJ7" s="5"/>
      <c r="AK7" s="3"/>
      <c r="AL7" s="5" t="s">
        <v>18</v>
      </c>
      <c r="AM7" s="5"/>
      <c r="AN7" s="5"/>
      <c r="AO7" s="5"/>
      <c r="AP7" s="5"/>
      <c r="AQ7" s="5"/>
      <c r="AR7" s="5"/>
      <c r="AS7" s="5"/>
      <c r="AT7" s="5" t="s">
        <v>11</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26791</v>
      </c>
      <c r="AM8" s="21"/>
      <c r="AN8" s="21"/>
      <c r="AO8" s="21"/>
      <c r="AP8" s="21"/>
      <c r="AQ8" s="21"/>
      <c r="AR8" s="21"/>
      <c r="AS8" s="21"/>
      <c r="AT8" s="7">
        <f>データ!T6</f>
        <v>264.89</v>
      </c>
      <c r="AU8" s="7"/>
      <c r="AV8" s="7"/>
      <c r="AW8" s="7"/>
      <c r="AX8" s="7"/>
      <c r="AY8" s="7"/>
      <c r="AZ8" s="7"/>
      <c r="BA8" s="7"/>
      <c r="BB8" s="7">
        <f>データ!U6</f>
        <v>101.14</v>
      </c>
      <c r="BC8" s="7"/>
      <c r="BD8" s="7"/>
      <c r="BE8" s="7"/>
      <c r="BF8" s="7"/>
      <c r="BG8" s="7"/>
      <c r="BH8" s="7"/>
      <c r="BI8" s="7"/>
      <c r="BJ8" s="3"/>
      <c r="BK8" s="3"/>
      <c r="BL8" s="27" t="s">
        <v>13</v>
      </c>
      <c r="BM8" s="37"/>
      <c r="BN8" s="44" t="s">
        <v>22</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27</v>
      </c>
      <c r="Q9" s="5"/>
      <c r="R9" s="5"/>
      <c r="S9" s="5"/>
      <c r="T9" s="5"/>
      <c r="U9" s="5"/>
      <c r="V9" s="5"/>
      <c r="W9" s="5" t="s">
        <v>28</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43.69</v>
      </c>
      <c r="J10" s="7"/>
      <c r="K10" s="7"/>
      <c r="L10" s="7"/>
      <c r="M10" s="7"/>
      <c r="N10" s="7"/>
      <c r="O10" s="7"/>
      <c r="P10" s="7">
        <f>データ!P6</f>
        <v>20.76</v>
      </c>
      <c r="Q10" s="7"/>
      <c r="R10" s="7"/>
      <c r="S10" s="7"/>
      <c r="T10" s="7"/>
      <c r="U10" s="7"/>
      <c r="V10" s="7"/>
      <c r="W10" s="7">
        <f>データ!Q6</f>
        <v>68.11</v>
      </c>
      <c r="X10" s="7"/>
      <c r="Y10" s="7"/>
      <c r="Z10" s="7"/>
      <c r="AA10" s="7"/>
      <c r="AB10" s="7"/>
      <c r="AC10" s="7"/>
      <c r="AD10" s="21">
        <f>データ!R6</f>
        <v>3745</v>
      </c>
      <c r="AE10" s="21"/>
      <c r="AF10" s="21"/>
      <c r="AG10" s="21"/>
      <c r="AH10" s="21"/>
      <c r="AI10" s="21"/>
      <c r="AJ10" s="21"/>
      <c r="AK10" s="2"/>
      <c r="AL10" s="21">
        <f>データ!V6</f>
        <v>5512</v>
      </c>
      <c r="AM10" s="21"/>
      <c r="AN10" s="21"/>
      <c r="AO10" s="21"/>
      <c r="AP10" s="21"/>
      <c r="AQ10" s="21"/>
      <c r="AR10" s="21"/>
      <c r="AS10" s="21"/>
      <c r="AT10" s="7">
        <f>データ!W6</f>
        <v>2.14</v>
      </c>
      <c r="AU10" s="7"/>
      <c r="AV10" s="7"/>
      <c r="AW10" s="7"/>
      <c r="AX10" s="7"/>
      <c r="AY10" s="7"/>
      <c r="AZ10" s="7"/>
      <c r="BA10" s="7"/>
      <c r="BB10" s="7">
        <f>データ!X6</f>
        <v>2575.6999999999998</v>
      </c>
      <c r="BC10" s="7"/>
      <c r="BD10" s="7"/>
      <c r="BE10" s="7"/>
      <c r="BF10" s="7"/>
      <c r="BG10" s="7"/>
      <c r="BH10" s="7"/>
      <c r="BI10" s="7"/>
      <c r="BJ10" s="2"/>
      <c r="BK10" s="2"/>
      <c r="BL10" s="29" t="s">
        <v>39</v>
      </c>
      <c r="BM10" s="39"/>
      <c r="BN10" s="46" t="s">
        <v>41</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49</v>
      </c>
      <c r="F84" s="12" t="s">
        <v>50</v>
      </c>
      <c r="G84" s="12" t="s">
        <v>51</v>
      </c>
      <c r="H84" s="12" t="s">
        <v>44</v>
      </c>
      <c r="I84" s="12" t="s">
        <v>8</v>
      </c>
      <c r="J84" s="12" t="s">
        <v>52</v>
      </c>
      <c r="K84" s="12" t="s">
        <v>53</v>
      </c>
      <c r="L84" s="12" t="s">
        <v>34</v>
      </c>
      <c r="M84" s="12" t="s">
        <v>37</v>
      </c>
      <c r="N84" s="12" t="s">
        <v>55</v>
      </c>
      <c r="O84" s="12" t="s">
        <v>57</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p5/XoURX99SsnC2oehe+f1O1Dnx+tqaydqfTxBxr3WSVpTG5abBSa7ZZkVt3jn6WzhzN9tcQgpVllHAoAMdeYw==" saltValue="LvVDKT5VGmZ9RS4eKYBCC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59</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21</v>
      </c>
      <c r="B3" s="58" t="s">
        <v>33</v>
      </c>
      <c r="C3" s="58" t="s">
        <v>61</v>
      </c>
      <c r="D3" s="58" t="s">
        <v>40</v>
      </c>
      <c r="E3" s="58" t="s">
        <v>4</v>
      </c>
      <c r="F3" s="58" t="s">
        <v>3</v>
      </c>
      <c r="G3" s="58" t="s">
        <v>26</v>
      </c>
      <c r="H3" s="64" t="s">
        <v>62</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63</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65</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1</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c r="A5" s="56" t="s">
        <v>70</v>
      </c>
      <c r="B5" s="60"/>
      <c r="C5" s="60"/>
      <c r="D5" s="60"/>
      <c r="E5" s="60"/>
      <c r="F5" s="60"/>
      <c r="G5" s="60"/>
      <c r="H5" s="66" t="s">
        <v>60</v>
      </c>
      <c r="I5" s="66" t="s">
        <v>71</v>
      </c>
      <c r="J5" s="66" t="s">
        <v>72</v>
      </c>
      <c r="K5" s="66" t="s">
        <v>73</v>
      </c>
      <c r="L5" s="66" t="s">
        <v>74</v>
      </c>
      <c r="M5" s="66" t="s">
        <v>5</v>
      </c>
      <c r="N5" s="66" t="s">
        <v>75</v>
      </c>
      <c r="O5" s="66" t="s">
        <v>76</v>
      </c>
      <c r="P5" s="66" t="s">
        <v>77</v>
      </c>
      <c r="Q5" s="66" t="s">
        <v>78</v>
      </c>
      <c r="R5" s="66" t="s">
        <v>79</v>
      </c>
      <c r="S5" s="66" t="s">
        <v>80</v>
      </c>
      <c r="T5" s="66" t="s">
        <v>81</v>
      </c>
      <c r="U5" s="66" t="s">
        <v>0</v>
      </c>
      <c r="V5" s="66" t="s">
        <v>82</v>
      </c>
      <c r="W5" s="66" t="s">
        <v>83</v>
      </c>
      <c r="X5" s="66" t="s">
        <v>84</v>
      </c>
      <c r="Y5" s="66" t="s">
        <v>85</v>
      </c>
      <c r="Z5" s="66" t="s">
        <v>86</v>
      </c>
      <c r="AA5" s="66" t="s">
        <v>87</v>
      </c>
      <c r="AB5" s="66" t="s">
        <v>88</v>
      </c>
      <c r="AC5" s="66" t="s">
        <v>89</v>
      </c>
      <c r="AD5" s="66" t="s">
        <v>91</v>
      </c>
      <c r="AE5" s="66" t="s">
        <v>92</v>
      </c>
      <c r="AF5" s="66" t="s">
        <v>93</v>
      </c>
      <c r="AG5" s="66" t="s">
        <v>94</v>
      </c>
      <c r="AH5" s="66" t="s">
        <v>95</v>
      </c>
      <c r="AI5" s="66" t="s">
        <v>47</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8" s="55" customFormat="1">
      <c r="A6" s="56" t="s">
        <v>96</v>
      </c>
      <c r="B6" s="61">
        <f t="shared" ref="B6:X6" si="1">B7</f>
        <v>2024</v>
      </c>
      <c r="C6" s="61">
        <f t="shared" si="1"/>
        <v>152277</v>
      </c>
      <c r="D6" s="61">
        <f t="shared" si="1"/>
        <v>46</v>
      </c>
      <c r="E6" s="61">
        <f t="shared" si="1"/>
        <v>17</v>
      </c>
      <c r="F6" s="61">
        <f t="shared" si="1"/>
        <v>4</v>
      </c>
      <c r="G6" s="61">
        <f t="shared" si="1"/>
        <v>0</v>
      </c>
      <c r="H6" s="61" t="str">
        <f t="shared" si="1"/>
        <v>新潟県　胎内市</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43.69</v>
      </c>
      <c r="P6" s="69">
        <f t="shared" si="1"/>
        <v>20.76</v>
      </c>
      <c r="Q6" s="69">
        <f t="shared" si="1"/>
        <v>68.11</v>
      </c>
      <c r="R6" s="69">
        <f t="shared" si="1"/>
        <v>3745</v>
      </c>
      <c r="S6" s="69">
        <f t="shared" si="1"/>
        <v>26791</v>
      </c>
      <c r="T6" s="69">
        <f t="shared" si="1"/>
        <v>264.89</v>
      </c>
      <c r="U6" s="69">
        <f t="shared" si="1"/>
        <v>101.14</v>
      </c>
      <c r="V6" s="69">
        <f t="shared" si="1"/>
        <v>5512</v>
      </c>
      <c r="W6" s="69">
        <f t="shared" si="1"/>
        <v>2.14</v>
      </c>
      <c r="X6" s="69">
        <f t="shared" si="1"/>
        <v>2575.6999999999998</v>
      </c>
      <c r="Y6" s="77">
        <f t="shared" ref="Y6:AH6" si="2">IF(Y7="",NA(),Y7)</f>
        <v>130.65</v>
      </c>
      <c r="Z6" s="77">
        <f t="shared" si="2"/>
        <v>130.85</v>
      </c>
      <c r="AA6" s="77">
        <f t="shared" si="2"/>
        <v>152.62</v>
      </c>
      <c r="AB6" s="77">
        <f t="shared" si="2"/>
        <v>163.35</v>
      </c>
      <c r="AC6" s="77">
        <f t="shared" si="2"/>
        <v>159.61000000000001</v>
      </c>
      <c r="AD6" s="77">
        <f t="shared" si="2"/>
        <v>105.78</v>
      </c>
      <c r="AE6" s="77">
        <f t="shared" si="2"/>
        <v>106.09</v>
      </c>
      <c r="AF6" s="77">
        <f t="shared" si="2"/>
        <v>106.44</v>
      </c>
      <c r="AG6" s="77">
        <f t="shared" si="2"/>
        <v>107.11</v>
      </c>
      <c r="AH6" s="77">
        <f t="shared" si="2"/>
        <v>106.38</v>
      </c>
      <c r="AI6" s="69" t="str">
        <f>IF(AI7="","",IF(AI7="-","【-】","【"&amp;SUBSTITUTE(TEXT(AI7,"#,##0.00"),"-","△")&amp;"】"))</f>
        <v>【105.07】</v>
      </c>
      <c r="AJ6" s="77">
        <f t="shared" ref="AJ6:AS6" si="3">IF(AJ7="",NA(),AJ7)</f>
        <v>386.28</v>
      </c>
      <c r="AK6" s="77">
        <f t="shared" si="3"/>
        <v>309.27</v>
      </c>
      <c r="AL6" s="77">
        <f t="shared" si="3"/>
        <v>195.71</v>
      </c>
      <c r="AM6" s="77">
        <f t="shared" si="3"/>
        <v>67.459999999999994</v>
      </c>
      <c r="AN6" s="69">
        <f t="shared" si="3"/>
        <v>0</v>
      </c>
      <c r="AO6" s="77">
        <f t="shared" si="3"/>
        <v>63.96</v>
      </c>
      <c r="AP6" s="77">
        <f t="shared" si="3"/>
        <v>69.42</v>
      </c>
      <c r="AQ6" s="77">
        <f t="shared" si="3"/>
        <v>72.86</v>
      </c>
      <c r="AR6" s="77">
        <f t="shared" si="3"/>
        <v>69.540000000000006</v>
      </c>
      <c r="AS6" s="77">
        <f t="shared" si="3"/>
        <v>70.63</v>
      </c>
      <c r="AT6" s="69" t="str">
        <f>IF(AT7="","",IF(AT7="-","【-】","【"&amp;SUBSTITUTE(TEXT(AT7,"#,##0.00"),"-","△")&amp;"】"))</f>
        <v>【63.54】</v>
      </c>
      <c r="AU6" s="77">
        <f t="shared" ref="AU6:BD6" si="4">IF(AU7="",NA(),AU7)</f>
        <v>47.38</v>
      </c>
      <c r="AV6" s="77">
        <f t="shared" si="4"/>
        <v>45.2</v>
      </c>
      <c r="AW6" s="77">
        <f t="shared" si="4"/>
        <v>36.58</v>
      </c>
      <c r="AX6" s="77">
        <f t="shared" si="4"/>
        <v>35.590000000000003</v>
      </c>
      <c r="AY6" s="77">
        <f t="shared" si="4"/>
        <v>28.03</v>
      </c>
      <c r="AZ6" s="77">
        <f t="shared" si="4"/>
        <v>44.24</v>
      </c>
      <c r="BA6" s="77">
        <f t="shared" si="4"/>
        <v>43.07</v>
      </c>
      <c r="BB6" s="77">
        <f t="shared" si="4"/>
        <v>45.42</v>
      </c>
      <c r="BC6" s="77">
        <f t="shared" si="4"/>
        <v>50.63</v>
      </c>
      <c r="BD6" s="77">
        <f t="shared" si="4"/>
        <v>53.28</v>
      </c>
      <c r="BE6" s="69" t="str">
        <f>IF(BE7="","",IF(BE7="-","【-】","【"&amp;SUBSTITUTE(TEXT(BE7,"#,##0.00"),"-","△")&amp;"】"))</f>
        <v>【50.90】</v>
      </c>
      <c r="BF6" s="77">
        <f t="shared" ref="BF6:BO6" si="5">IF(BF7="",NA(),BF7)</f>
        <v>79.989999999999995</v>
      </c>
      <c r="BG6" s="77">
        <f t="shared" si="5"/>
        <v>70.38</v>
      </c>
      <c r="BH6" s="77">
        <f t="shared" si="5"/>
        <v>62.85</v>
      </c>
      <c r="BI6" s="77">
        <f t="shared" si="5"/>
        <v>55.74</v>
      </c>
      <c r="BJ6" s="77">
        <f t="shared" si="5"/>
        <v>549.01</v>
      </c>
      <c r="BK6" s="77">
        <f t="shared" si="5"/>
        <v>1258.43</v>
      </c>
      <c r="BL6" s="77">
        <f t="shared" si="5"/>
        <v>1163.75</v>
      </c>
      <c r="BM6" s="77">
        <f t="shared" si="5"/>
        <v>1195.47</v>
      </c>
      <c r="BN6" s="77">
        <f t="shared" si="5"/>
        <v>1168.69</v>
      </c>
      <c r="BO6" s="77">
        <f t="shared" si="5"/>
        <v>1142.44</v>
      </c>
      <c r="BP6" s="69" t="str">
        <f>IF(BP7="","",IF(BP7="-","【-】","【"&amp;SUBSTITUTE(TEXT(BP7,"#,##0.00"),"-","△")&amp;"】"))</f>
        <v>【1,099.15】</v>
      </c>
      <c r="BQ6" s="77">
        <f t="shared" ref="BQ6:BZ6" si="6">IF(BQ7="",NA(),BQ7)</f>
        <v>167.16</v>
      </c>
      <c r="BR6" s="77">
        <f t="shared" si="6"/>
        <v>165.22</v>
      </c>
      <c r="BS6" s="77">
        <f t="shared" si="6"/>
        <v>1882.39</v>
      </c>
      <c r="BT6" s="77">
        <f t="shared" si="6"/>
        <v>-722.11</v>
      </c>
      <c r="BU6" s="77">
        <f t="shared" si="6"/>
        <v>180.17</v>
      </c>
      <c r="BV6" s="77">
        <f t="shared" si="6"/>
        <v>73.36</v>
      </c>
      <c r="BW6" s="77">
        <f t="shared" si="6"/>
        <v>72.599999999999994</v>
      </c>
      <c r="BX6" s="77">
        <f t="shared" si="6"/>
        <v>69.430000000000007</v>
      </c>
      <c r="BY6" s="77">
        <f t="shared" si="6"/>
        <v>70.709999999999994</v>
      </c>
      <c r="BZ6" s="77">
        <f t="shared" si="6"/>
        <v>66.63</v>
      </c>
      <c r="CA6" s="69" t="str">
        <f>IF(CA7="","",IF(CA7="-","【-】","【"&amp;SUBSTITUTE(TEXT(CA7,"#,##0.00"),"-","△")&amp;"】"))</f>
        <v>【72.92】</v>
      </c>
      <c r="CB6" s="77">
        <f t="shared" ref="CB6:CK6" si="7">IF(CB7="",NA(),CB7)</f>
        <v>113.65</v>
      </c>
      <c r="CC6" s="77">
        <f t="shared" si="7"/>
        <v>115.18</v>
      </c>
      <c r="CD6" s="77">
        <f t="shared" si="7"/>
        <v>10.14</v>
      </c>
      <c r="CE6" s="77">
        <f t="shared" si="7"/>
        <v>-26.47</v>
      </c>
      <c r="CF6" s="77">
        <f t="shared" si="7"/>
        <v>106.3</v>
      </c>
      <c r="CG6" s="77">
        <f t="shared" si="7"/>
        <v>224.88</v>
      </c>
      <c r="CH6" s="77">
        <f t="shared" si="7"/>
        <v>228.64</v>
      </c>
      <c r="CI6" s="77">
        <f t="shared" si="7"/>
        <v>239.46</v>
      </c>
      <c r="CJ6" s="77">
        <f t="shared" si="7"/>
        <v>233.15</v>
      </c>
      <c r="CK6" s="77">
        <f t="shared" si="7"/>
        <v>252.17</v>
      </c>
      <c r="CL6" s="69" t="str">
        <f>IF(CL7="","",IF(CL7="-","【-】","【"&amp;SUBSTITUTE(TEXT(CL7,"#,##0.00"),"-","△")&amp;"】"))</f>
        <v>【225.78】</v>
      </c>
      <c r="CM6" s="77" t="str">
        <f t="shared" ref="CM6:CV6" si="8">IF(CM7="",NA(),CM7)</f>
        <v>-</v>
      </c>
      <c r="CN6" s="77" t="str">
        <f t="shared" si="8"/>
        <v>-</v>
      </c>
      <c r="CO6" s="77" t="str">
        <f t="shared" si="8"/>
        <v>-</v>
      </c>
      <c r="CP6" s="77" t="str">
        <f t="shared" si="8"/>
        <v>-</v>
      </c>
      <c r="CQ6" s="77" t="str">
        <f t="shared" si="8"/>
        <v>-</v>
      </c>
      <c r="CR6" s="77">
        <f t="shared" si="8"/>
        <v>42.4</v>
      </c>
      <c r="CS6" s="77">
        <f t="shared" si="8"/>
        <v>42.28</v>
      </c>
      <c r="CT6" s="77">
        <f t="shared" si="8"/>
        <v>41.06</v>
      </c>
      <c r="CU6" s="77">
        <f t="shared" si="8"/>
        <v>42.09</v>
      </c>
      <c r="CV6" s="77">
        <f t="shared" si="8"/>
        <v>42.15</v>
      </c>
      <c r="CW6" s="69" t="str">
        <f>IF(CW7="","",IF(CW7="-","【-】","【"&amp;SUBSTITUTE(TEXT(CW7,"#,##0.00"),"-","△")&amp;"】"))</f>
        <v>【43.17】</v>
      </c>
      <c r="CX6" s="77">
        <f t="shared" ref="CX6:DG6" si="9">IF(CX7="",NA(),CX7)</f>
        <v>70.040000000000006</v>
      </c>
      <c r="CY6" s="77">
        <f t="shared" si="9"/>
        <v>71.7</v>
      </c>
      <c r="CZ6" s="77">
        <f t="shared" si="9"/>
        <v>71.31</v>
      </c>
      <c r="DA6" s="77">
        <f t="shared" si="9"/>
        <v>72.33</v>
      </c>
      <c r="DB6" s="77">
        <f t="shared" si="9"/>
        <v>72.37</v>
      </c>
      <c r="DC6" s="77">
        <f t="shared" si="9"/>
        <v>84.19</v>
      </c>
      <c r="DD6" s="77">
        <f t="shared" si="9"/>
        <v>84.34</v>
      </c>
      <c r="DE6" s="77">
        <f t="shared" si="9"/>
        <v>84.34</v>
      </c>
      <c r="DF6" s="77">
        <f t="shared" si="9"/>
        <v>84.73</v>
      </c>
      <c r="DG6" s="77">
        <f t="shared" si="9"/>
        <v>84.21</v>
      </c>
      <c r="DH6" s="69" t="str">
        <f>IF(DH7="","",IF(DH7="-","【-】","【"&amp;SUBSTITUTE(TEXT(DH7,"#,##0.00"),"-","△")&amp;"】"))</f>
        <v>【86.31】</v>
      </c>
      <c r="DI6" s="77">
        <f t="shared" ref="DI6:DR6" si="10">IF(DI7="",NA(),DI7)</f>
        <v>39.020000000000003</v>
      </c>
      <c r="DJ6" s="77">
        <f t="shared" si="10"/>
        <v>40.76</v>
      </c>
      <c r="DK6" s="77">
        <f t="shared" si="10"/>
        <v>42.54</v>
      </c>
      <c r="DL6" s="77">
        <f t="shared" si="10"/>
        <v>44.17</v>
      </c>
      <c r="DM6" s="77">
        <f t="shared" si="10"/>
        <v>45.89</v>
      </c>
      <c r="DN6" s="77">
        <f t="shared" si="10"/>
        <v>21.36</v>
      </c>
      <c r="DO6" s="77">
        <f t="shared" si="10"/>
        <v>22.79</v>
      </c>
      <c r="DP6" s="77">
        <f t="shared" si="10"/>
        <v>24.8</v>
      </c>
      <c r="DQ6" s="77">
        <f t="shared" si="10"/>
        <v>26.77</v>
      </c>
      <c r="DR6" s="77">
        <f t="shared" si="10"/>
        <v>27.46</v>
      </c>
      <c r="DS6" s="69" t="str">
        <f>IF(DS7="","",IF(DS7="-","【-】","【"&amp;SUBSTITUTE(TEXT(DS7,"#,##0.00"),"-","△")&amp;"】"))</f>
        <v>【30.82】</v>
      </c>
      <c r="DT6" s="69">
        <f t="shared" ref="DT6:EC6" si="11">IF(DT7="",NA(),DT7)</f>
        <v>0</v>
      </c>
      <c r="DU6" s="69">
        <f t="shared" si="11"/>
        <v>0</v>
      </c>
      <c r="DV6" s="69">
        <f t="shared" si="11"/>
        <v>0</v>
      </c>
      <c r="DW6" s="69">
        <f t="shared" si="11"/>
        <v>0</v>
      </c>
      <c r="DX6" s="69">
        <f t="shared" si="11"/>
        <v>0</v>
      </c>
      <c r="DY6" s="77">
        <f t="shared" si="11"/>
        <v>1.e-002</v>
      </c>
      <c r="DZ6" s="77">
        <f t="shared" si="11"/>
        <v>1.e-002</v>
      </c>
      <c r="EA6" s="77">
        <f t="shared" si="11"/>
        <v>2.e-002</v>
      </c>
      <c r="EB6" s="77">
        <f t="shared" si="11"/>
        <v>7.0000000000000007e-002</v>
      </c>
      <c r="EC6" s="77">
        <f t="shared" si="11"/>
        <v>2.e-002</v>
      </c>
      <c r="ED6" s="69" t="str">
        <f>IF(ED7="","",IF(ED7="-","【-】","【"&amp;SUBSTITUTE(TEXT(ED7,"#,##0.00"),"-","△")&amp;"】"))</f>
        <v>【0.06】</v>
      </c>
      <c r="EE6" s="69">
        <f t="shared" ref="EE6:EN6" si="12">IF(EE7="",NA(),EE7)</f>
        <v>0</v>
      </c>
      <c r="EF6" s="69">
        <f t="shared" si="12"/>
        <v>0</v>
      </c>
      <c r="EG6" s="69">
        <f t="shared" si="12"/>
        <v>0</v>
      </c>
      <c r="EH6" s="69">
        <f t="shared" si="12"/>
        <v>0</v>
      </c>
      <c r="EI6" s="69">
        <f t="shared" si="12"/>
        <v>0</v>
      </c>
      <c r="EJ6" s="77">
        <f t="shared" si="12"/>
        <v>0.39</v>
      </c>
      <c r="EK6" s="77">
        <f t="shared" si="12"/>
        <v>0.1</v>
      </c>
      <c r="EL6" s="77">
        <f t="shared" si="12"/>
        <v>8.e-002</v>
      </c>
      <c r="EM6" s="77">
        <f t="shared" si="12"/>
        <v>6.e-002</v>
      </c>
      <c r="EN6" s="77">
        <f t="shared" si="12"/>
        <v>5.e-002</v>
      </c>
      <c r="EO6" s="69" t="str">
        <f>IF(EO7="","",IF(EO7="-","【-】","【"&amp;SUBSTITUTE(TEXT(EO7,"#,##0.00"),"-","△")&amp;"】"))</f>
        <v>【0.15】</v>
      </c>
    </row>
    <row r="7" spans="1:148" s="55" customFormat="1">
      <c r="A7" s="56"/>
      <c r="B7" s="62">
        <v>2024</v>
      </c>
      <c r="C7" s="62">
        <v>152277</v>
      </c>
      <c r="D7" s="62">
        <v>46</v>
      </c>
      <c r="E7" s="62">
        <v>17</v>
      </c>
      <c r="F7" s="62">
        <v>4</v>
      </c>
      <c r="G7" s="62">
        <v>0</v>
      </c>
      <c r="H7" s="62" t="s">
        <v>97</v>
      </c>
      <c r="I7" s="62" t="s">
        <v>98</v>
      </c>
      <c r="J7" s="62" t="s">
        <v>99</v>
      </c>
      <c r="K7" s="62" t="s">
        <v>12</v>
      </c>
      <c r="L7" s="62" t="s">
        <v>100</v>
      </c>
      <c r="M7" s="62" t="s">
        <v>101</v>
      </c>
      <c r="N7" s="70" t="s">
        <v>102</v>
      </c>
      <c r="O7" s="70">
        <v>43.69</v>
      </c>
      <c r="P7" s="70">
        <v>20.76</v>
      </c>
      <c r="Q7" s="70">
        <v>68.11</v>
      </c>
      <c r="R7" s="70">
        <v>3745</v>
      </c>
      <c r="S7" s="70">
        <v>26791</v>
      </c>
      <c r="T7" s="70">
        <v>264.89</v>
      </c>
      <c r="U7" s="70">
        <v>101.14</v>
      </c>
      <c r="V7" s="70">
        <v>5512</v>
      </c>
      <c r="W7" s="70">
        <v>2.14</v>
      </c>
      <c r="X7" s="70">
        <v>2575.6999999999998</v>
      </c>
      <c r="Y7" s="70">
        <v>130.65</v>
      </c>
      <c r="Z7" s="70">
        <v>130.85</v>
      </c>
      <c r="AA7" s="70">
        <v>152.62</v>
      </c>
      <c r="AB7" s="70">
        <v>163.35</v>
      </c>
      <c r="AC7" s="70">
        <v>159.61000000000001</v>
      </c>
      <c r="AD7" s="70">
        <v>105.78</v>
      </c>
      <c r="AE7" s="70">
        <v>106.09</v>
      </c>
      <c r="AF7" s="70">
        <v>106.44</v>
      </c>
      <c r="AG7" s="70">
        <v>107.11</v>
      </c>
      <c r="AH7" s="70">
        <v>106.38</v>
      </c>
      <c r="AI7" s="70">
        <v>105.07</v>
      </c>
      <c r="AJ7" s="70">
        <v>386.28</v>
      </c>
      <c r="AK7" s="70">
        <v>309.27</v>
      </c>
      <c r="AL7" s="70">
        <v>195.71</v>
      </c>
      <c r="AM7" s="70">
        <v>67.459999999999994</v>
      </c>
      <c r="AN7" s="70">
        <v>0</v>
      </c>
      <c r="AO7" s="70">
        <v>63.96</v>
      </c>
      <c r="AP7" s="70">
        <v>69.42</v>
      </c>
      <c r="AQ7" s="70">
        <v>72.86</v>
      </c>
      <c r="AR7" s="70">
        <v>69.540000000000006</v>
      </c>
      <c r="AS7" s="70">
        <v>70.63</v>
      </c>
      <c r="AT7" s="70">
        <v>63.54</v>
      </c>
      <c r="AU7" s="70">
        <v>47.38</v>
      </c>
      <c r="AV7" s="70">
        <v>45.2</v>
      </c>
      <c r="AW7" s="70">
        <v>36.58</v>
      </c>
      <c r="AX7" s="70">
        <v>35.590000000000003</v>
      </c>
      <c r="AY7" s="70">
        <v>28.03</v>
      </c>
      <c r="AZ7" s="70">
        <v>44.24</v>
      </c>
      <c r="BA7" s="70">
        <v>43.07</v>
      </c>
      <c r="BB7" s="70">
        <v>45.42</v>
      </c>
      <c r="BC7" s="70">
        <v>50.63</v>
      </c>
      <c r="BD7" s="70">
        <v>53.28</v>
      </c>
      <c r="BE7" s="70">
        <v>50.9</v>
      </c>
      <c r="BF7" s="70">
        <v>79.989999999999995</v>
      </c>
      <c r="BG7" s="70">
        <v>70.38</v>
      </c>
      <c r="BH7" s="70">
        <v>62.85</v>
      </c>
      <c r="BI7" s="70">
        <v>55.74</v>
      </c>
      <c r="BJ7" s="70">
        <v>549.01</v>
      </c>
      <c r="BK7" s="70">
        <v>1258.43</v>
      </c>
      <c r="BL7" s="70">
        <v>1163.75</v>
      </c>
      <c r="BM7" s="70">
        <v>1195.47</v>
      </c>
      <c r="BN7" s="70">
        <v>1168.69</v>
      </c>
      <c r="BO7" s="70">
        <v>1142.44</v>
      </c>
      <c r="BP7" s="70">
        <v>1099.1500000000001</v>
      </c>
      <c r="BQ7" s="70">
        <v>167.16</v>
      </c>
      <c r="BR7" s="70">
        <v>165.22</v>
      </c>
      <c r="BS7" s="70">
        <v>1882.39</v>
      </c>
      <c r="BT7" s="70">
        <v>-722.11</v>
      </c>
      <c r="BU7" s="70">
        <v>180.17</v>
      </c>
      <c r="BV7" s="70">
        <v>73.36</v>
      </c>
      <c r="BW7" s="70">
        <v>72.599999999999994</v>
      </c>
      <c r="BX7" s="70">
        <v>69.430000000000007</v>
      </c>
      <c r="BY7" s="70">
        <v>70.709999999999994</v>
      </c>
      <c r="BZ7" s="70">
        <v>66.63</v>
      </c>
      <c r="CA7" s="70">
        <v>72.92</v>
      </c>
      <c r="CB7" s="70">
        <v>113.65</v>
      </c>
      <c r="CC7" s="70">
        <v>115.18</v>
      </c>
      <c r="CD7" s="70">
        <v>10.14</v>
      </c>
      <c r="CE7" s="70">
        <v>-26.47</v>
      </c>
      <c r="CF7" s="70">
        <v>106.3</v>
      </c>
      <c r="CG7" s="70">
        <v>224.88</v>
      </c>
      <c r="CH7" s="70">
        <v>228.64</v>
      </c>
      <c r="CI7" s="70">
        <v>239.46</v>
      </c>
      <c r="CJ7" s="70">
        <v>233.15</v>
      </c>
      <c r="CK7" s="70">
        <v>252.17</v>
      </c>
      <c r="CL7" s="70">
        <v>225.78</v>
      </c>
      <c r="CM7" s="70" t="s">
        <v>102</v>
      </c>
      <c r="CN7" s="70" t="s">
        <v>102</v>
      </c>
      <c r="CO7" s="70" t="s">
        <v>102</v>
      </c>
      <c r="CP7" s="70" t="s">
        <v>102</v>
      </c>
      <c r="CQ7" s="70" t="s">
        <v>102</v>
      </c>
      <c r="CR7" s="70">
        <v>42.4</v>
      </c>
      <c r="CS7" s="70">
        <v>42.28</v>
      </c>
      <c r="CT7" s="70">
        <v>41.06</v>
      </c>
      <c r="CU7" s="70">
        <v>42.09</v>
      </c>
      <c r="CV7" s="70">
        <v>42.15</v>
      </c>
      <c r="CW7" s="70">
        <v>43.17</v>
      </c>
      <c r="CX7" s="70">
        <v>70.040000000000006</v>
      </c>
      <c r="CY7" s="70">
        <v>71.7</v>
      </c>
      <c r="CZ7" s="70">
        <v>71.31</v>
      </c>
      <c r="DA7" s="70">
        <v>72.33</v>
      </c>
      <c r="DB7" s="70">
        <v>72.37</v>
      </c>
      <c r="DC7" s="70">
        <v>84.19</v>
      </c>
      <c r="DD7" s="70">
        <v>84.34</v>
      </c>
      <c r="DE7" s="70">
        <v>84.34</v>
      </c>
      <c r="DF7" s="70">
        <v>84.73</v>
      </c>
      <c r="DG7" s="70">
        <v>84.21</v>
      </c>
      <c r="DH7" s="70">
        <v>86.31</v>
      </c>
      <c r="DI7" s="70">
        <v>39.020000000000003</v>
      </c>
      <c r="DJ7" s="70">
        <v>40.76</v>
      </c>
      <c r="DK7" s="70">
        <v>42.54</v>
      </c>
      <c r="DL7" s="70">
        <v>44.17</v>
      </c>
      <c r="DM7" s="70">
        <v>45.89</v>
      </c>
      <c r="DN7" s="70">
        <v>21.36</v>
      </c>
      <c r="DO7" s="70">
        <v>22.79</v>
      </c>
      <c r="DP7" s="70">
        <v>24.8</v>
      </c>
      <c r="DQ7" s="70">
        <v>26.77</v>
      </c>
      <c r="DR7" s="70">
        <v>27.46</v>
      </c>
      <c r="DS7" s="70">
        <v>30.82</v>
      </c>
      <c r="DT7" s="70">
        <v>0</v>
      </c>
      <c r="DU7" s="70">
        <v>0</v>
      </c>
      <c r="DV7" s="70">
        <v>0</v>
      </c>
      <c r="DW7" s="70">
        <v>0</v>
      </c>
      <c r="DX7" s="70">
        <v>0</v>
      </c>
      <c r="DY7" s="70">
        <v>1.e-002</v>
      </c>
      <c r="DZ7" s="70">
        <v>1.e-002</v>
      </c>
      <c r="EA7" s="70">
        <v>2.e-002</v>
      </c>
      <c r="EB7" s="70">
        <v>7.0000000000000007e-002</v>
      </c>
      <c r="EC7" s="70">
        <v>2.e-002</v>
      </c>
      <c r="ED7" s="70">
        <v>6.e-002</v>
      </c>
      <c r="EE7" s="70">
        <v>0</v>
      </c>
      <c r="EF7" s="70">
        <v>0</v>
      </c>
      <c r="EG7" s="70">
        <v>0</v>
      </c>
      <c r="EH7" s="70">
        <v>0</v>
      </c>
      <c r="EI7" s="70">
        <v>0</v>
      </c>
      <c r="EJ7" s="70">
        <v>0.39</v>
      </c>
      <c r="EK7" s="70">
        <v>0.1</v>
      </c>
      <c r="EL7" s="70">
        <v>8.e-002</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syomukanri</cp:lastModifiedBy>
  <dcterms:created xsi:type="dcterms:W3CDTF">2026-01-19T07:38:22Z</dcterms:created>
  <dcterms:modified xsi:type="dcterms:W3CDTF">2026-02-26T05:57:17Z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2026-02-26T05:57:17Z</vt:filetime>
  </property>
</Properties>
</file>