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3NJOH3VfYYC/JiiQcLAq7MUJ5w6FMarfGK8b8yG4I2G3YUPiil/T3Y7D5PSNrewxrld6QFL1vg5o9BuADVeBNQ==" workbookSaltValue="NnfgVGCmWA3Pi/OUIsJwSQ==" workbookSpinCount="100000"/>
  <bookViews>
    <workbookView xWindow="2340" yWindow="915" windowWidth="16860" windowHeight="15285"/>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<sst xmlns="http://schemas.openxmlformats.org/spreadsheetml/2006/main" xmlns:r="http://schemas.openxmlformats.org/officeDocument/2006/relationships" count="114" uniqueCount="114">
  <si>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</si>
  <si>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</si>
  <si>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</si>
  <si>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</si>
  <si>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</si>
  <si>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</si>
  <si>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</si>
  <si>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</si>
  <si>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</si>
  <si>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</si>
  <si>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</si>
  <si>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</si>
  <si>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</si>
  <si>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</si>
  <si>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</si>
  <si>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</si>
  <si>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</si>
  <si>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</si>
  <si>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</si>
  <si>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</si>
  <si>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</si>
  <si>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</si>
  <si>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</si>
  <si>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</si>
  <si>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</si>
  <si>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</si>
  <si>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</si>
  <si>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</si>
  <si>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</si>
  <si>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</si>
  <si>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</si>
  <si>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</si>
  <si>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</si>
  <si>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</si>
  <si>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</si>
  <si>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</si>
  <si>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</si>
  <si>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</si>
  <si>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</si>
  <si>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</si>
  <si>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</si>
  <si>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</si>
  <si>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</si>
  <si>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</si>
  <si>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</si>
  <si>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１.近年の人口減少や節水志向により使用料収入は減少傾向にあるが、施設の維持管理は計画的に行う必要があることから、使用料収入のみでの経営は厳しく、一般会計補助金や資本費平準化債の借り入れにより経営を維持している状況である。平成28年度に策定した経営戦略については、令和３年度に見直しを行った。その検証結果を踏まえ今後の予算編成等に反映し、経営改善が図れるよう今後も検証を行っていく必要がある。また、広域化・共同化については、近隣自治体への一部統合を検討しているほか、令和４年度に当市の公共下水道への一部統合が決定し、接続協議を進めている。
２.資産の老朽化が進んでいるため、今後も維持適正化計画に基づき資産の延命化に取り組んでいく必要がある。10年、20年先を見据えて計画的に更新工事ができるよう長期的な財源の確保が課題となっている。また、施設の更新需要が高まる等業務は増加する一方で、職員数は減少していることから、専門知識を有する人材の確保や育成に向けた人員配置を行っていく。
※令和２年度より地方公営企業法を一部適用</t>
    <rPh sb="2" eb="4">
      <t>キンネン</t>
    </rPh>
    <rPh sb="5" eb="7">
      <t>ジンコウ</t>
    </rPh>
    <rPh sb="7" eb="9">
      <t>ゲンショウ</t>
    </rPh>
    <rPh sb="17" eb="19">
      <t>シヨウ</t>
    </rPh>
    <rPh sb="19" eb="20">
      <t>リョウ</t>
    </rPh>
    <rPh sb="20" eb="22">
      <t>シュウニュウ</t>
    </rPh>
    <rPh sb="23" eb="25">
      <t>ゲンショウ</t>
    </rPh>
    <rPh sb="25" eb="27">
      <t>ケイコウ</t>
    </rPh>
    <rPh sb="32" eb="34">
      <t>シセツ</t>
    </rPh>
    <rPh sb="35" eb="37">
      <t>イジ</t>
    </rPh>
    <rPh sb="37" eb="39">
      <t>カンリ</t>
    </rPh>
    <rPh sb="40" eb="43">
      <t>ケイカクテキ</t>
    </rPh>
    <rPh sb="44" eb="45">
      <t>オコナ</t>
    </rPh>
    <rPh sb="46" eb="48">
      <t>ヒツヨウ</t>
    </rPh>
    <rPh sb="56" eb="58">
      <t>シヨウ</t>
    </rPh>
    <rPh sb="58" eb="59">
      <t>リョウ</t>
    </rPh>
    <rPh sb="59" eb="61">
      <t>シュウニュウ</t>
    </rPh>
    <rPh sb="65" eb="67">
      <t>ケイエイ</t>
    </rPh>
    <rPh sb="68" eb="69">
      <t>キビ</t>
    </rPh>
    <rPh sb="72" eb="79">
      <t>イッパンカイケイホジョキン</t>
    </rPh>
    <rPh sb="80" eb="87">
      <t>シホンヒヘイジュンカサイ</t>
    </rPh>
    <rPh sb="88" eb="89">
      <t>カ</t>
    </rPh>
    <rPh sb="90" eb="91">
      <t>イ</t>
    </rPh>
    <rPh sb="95" eb="97">
      <t>ケイエイ</t>
    </rPh>
    <rPh sb="98" eb="100">
      <t>イジ</t>
    </rPh>
    <rPh sb="104" eb="106">
      <t>ジョウキョウ</t>
    </rPh>
    <rPh sb="110" eb="112">
      <t>ヘイセイ</t>
    </rPh>
    <rPh sb="114" eb="115">
      <t>ネン</t>
    </rPh>
    <rPh sb="115" eb="116">
      <t>ド</t>
    </rPh>
    <rPh sb="117" eb="119">
      <t>サクテイ</t>
    </rPh>
    <rPh sb="121" eb="123">
      <t>ケイエイ</t>
    </rPh>
    <rPh sb="123" eb="125">
      <t>センリャク</t>
    </rPh>
    <rPh sb="131" eb="133">
      <t>レイワ</t>
    </rPh>
    <rPh sb="134" eb="135">
      <t>ネン</t>
    </rPh>
    <rPh sb="135" eb="136">
      <t>ド</t>
    </rPh>
    <rPh sb="137" eb="139">
      <t>ミナオ</t>
    </rPh>
    <rPh sb="141" eb="142">
      <t>オコナ</t>
    </rPh>
    <rPh sb="147" eb="151">
      <t>ケンショウケッカ</t>
    </rPh>
    <rPh sb="152" eb="153">
      <t>フ</t>
    </rPh>
    <rPh sb="155" eb="157">
      <t>コンゴ</t>
    </rPh>
    <rPh sb="158" eb="162">
      <t>ヨサンヘンセイ</t>
    </rPh>
    <rPh sb="162" eb="163">
      <t>トウ</t>
    </rPh>
    <rPh sb="164" eb="166">
      <t>ハンエイ</t>
    </rPh>
    <rPh sb="168" eb="170">
      <t>ケイエイ</t>
    </rPh>
    <rPh sb="170" eb="172">
      <t>カイゼン</t>
    </rPh>
    <rPh sb="173" eb="174">
      <t>ハカ</t>
    </rPh>
    <rPh sb="184" eb="185">
      <t>オコナ</t>
    </rPh>
    <rPh sb="189" eb="191">
      <t>ヒツヨウ</t>
    </rPh>
    <rPh sb="198" eb="201">
      <t>コウイキカ</t>
    </rPh>
    <rPh sb="202" eb="205">
      <t>キョウドウカ</t>
    </rPh>
    <rPh sb="211" eb="213">
      <t>キンリン</t>
    </rPh>
    <rPh sb="218" eb="220">
      <t>イチブ</t>
    </rPh>
    <rPh sb="220" eb="222">
      <t>トウゴウ</t>
    </rPh>
    <rPh sb="223" eb="225">
      <t>ケントウ</t>
    </rPh>
    <rPh sb="232" eb="234">
      <t>レイワ</t>
    </rPh>
    <rPh sb="235" eb="237">
      <t>ネンド</t>
    </rPh>
    <rPh sb="238" eb="240">
      <t>トウシ</t>
    </rPh>
    <rPh sb="241" eb="246">
      <t>コウキョウゲスイドウ</t>
    </rPh>
    <rPh sb="248" eb="250">
      <t>イチブ</t>
    </rPh>
    <rPh sb="250" eb="252">
      <t>トウゴウ</t>
    </rPh>
    <rPh sb="253" eb="255">
      <t>ケッテイ</t>
    </rPh>
    <rPh sb="257" eb="259">
      <t>セツゾク</t>
    </rPh>
    <rPh sb="259" eb="261">
      <t>キョウギ</t>
    </rPh>
    <rPh sb="262" eb="263">
      <t>スス</t>
    </rPh>
    <rPh sb="271" eb="273">
      <t>シサン</t>
    </rPh>
    <rPh sb="274" eb="277">
      <t>ロウキュウカ</t>
    </rPh>
    <rPh sb="278" eb="279">
      <t>スス</t>
    </rPh>
    <rPh sb="286" eb="288">
      <t>コンゴ</t>
    </rPh>
    <rPh sb="300" eb="302">
      <t>シサン</t>
    </rPh>
    <rPh sb="303" eb="305">
      <t>エンメイ</t>
    </rPh>
    <rPh sb="305" eb="306">
      <t>カ</t>
    </rPh>
    <rPh sb="307" eb="308">
      <t>ト</t>
    </rPh>
    <rPh sb="309" eb="310">
      <t>ク</t>
    </rPh>
    <rPh sb="314" eb="316">
      <t>ヒツヨウ</t>
    </rPh>
    <rPh sb="322" eb="323">
      <t>ネン</t>
    </rPh>
    <rPh sb="326" eb="327">
      <t>ネン</t>
    </rPh>
    <rPh sb="327" eb="328">
      <t>サキ</t>
    </rPh>
    <rPh sb="329" eb="331">
      <t>ミス</t>
    </rPh>
    <rPh sb="333" eb="336">
      <t>ケイカクテキ</t>
    </rPh>
    <rPh sb="337" eb="339">
      <t>コウシン</t>
    </rPh>
    <rPh sb="339" eb="341">
      <t>コウジ</t>
    </rPh>
    <rPh sb="347" eb="350">
      <t>チョウキテキ</t>
    </rPh>
    <rPh sb="351" eb="353">
      <t>ザイゲン</t>
    </rPh>
    <rPh sb="354" eb="356">
      <t>カクホ</t>
    </rPh>
    <rPh sb="357" eb="359">
      <t>カダイ</t>
    </rPh>
    <rPh sb="444" eb="446">
      <t>レイワ</t>
    </rPh>
    <rPh sb="447" eb="449">
      <t>ネンド</t>
    </rPh>
    <rPh sb="457" eb="459">
      <t>テキヨウ</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</si>
  <si>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</si>
  <si>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</si>
  <si>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</si>
  <si>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</si>
  <si>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</si>
  <si>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</si>
  <si>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</si>
  <si>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</si>
  <si>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</si>
  <si>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</si>
  <si>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</si>
  <si>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</si>
  <si>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</si>
  <si>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</si>
  <si>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</si>
  <si>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</si>
  <si>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</si>
  <si>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</si>
  <si>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</si>
  <si>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</si>
  <si>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</si>
  <si>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</si>
  <si>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</si>
  <si>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</si>
  <si>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</si>
  <si>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</si>
  <si>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</si>
  <si>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</si>
  <si>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</si>
  <si>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</si>
  <si>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</si>
  <si>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</si>
  <si>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</si>
  <si>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</si>
  <si>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</si>
  <si>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</si>
  <si>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</si>
  <si>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</si>
  <si>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</si>
  <si>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</si>
  <si>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</si>
  <si>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</si>
  <si>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</si>
  <si>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</si>
  <si>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</si>
  <si>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</si>
  <si>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</si>
  <si>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</si>
  <si>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</si>
  <si>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</si>
  <si>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新潟県　胎内市</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</si>
  <si>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</si>
  <si>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</si>
  <si>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</si>
  <si>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</si>
  <si>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</si>
  <si>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</si>
  <si>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</si>
  <si>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</si>
  <si>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</si>
  <si>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</si>
  <si>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</si>
  <si>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</si>
  <si>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</si>
  <si>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</si>
  <si>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</si>
  <si>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類似団体平均値と比べて低い数値となっているが、これは令和２年度から地方公営企業法を適用したことに伴い、減価償却費の累積計算を開始したためである。資産の老朽化は着実に進んでいることから維持適正化計画を作成し、耐用年数を経過する前に計画的に更新を行い資産の延命化に取り組んでいる。
②法定耐用年数を経過した管渠は保有していない。
③老朽化に伴う更新等は実施していない。</t>
    <rPh sb="1" eb="3">
      <t>ルイジ</t>
    </rPh>
    <rPh sb="3" eb="5">
      <t>ダンタイ</t>
    </rPh>
    <rPh sb="5" eb="7">
      <t>ヘイキン</t>
    </rPh>
    <rPh sb="7" eb="8">
      <t>チ</t>
    </rPh>
    <rPh sb="9" eb="10">
      <t>クラ</t>
    </rPh>
    <rPh sb="12" eb="13">
      <t>ヒク</t>
    </rPh>
    <rPh sb="14" eb="16">
      <t>スウチ</t>
    </rPh>
    <rPh sb="27" eb="29">
      <t>レイワ</t>
    </rPh>
    <rPh sb="30" eb="32">
      <t>ネンド</t>
    </rPh>
    <rPh sb="34" eb="40">
      <t>チホウコウエイキギョウ</t>
    </rPh>
    <rPh sb="40" eb="41">
      <t>ホウ</t>
    </rPh>
    <rPh sb="42" eb="44">
      <t>テキヨウ</t>
    </rPh>
    <rPh sb="49" eb="50">
      <t>トモナ</t>
    </rPh>
    <rPh sb="52" eb="54">
      <t>ゲンカ</t>
    </rPh>
    <rPh sb="54" eb="56">
      <t>ショウキャク</t>
    </rPh>
    <rPh sb="56" eb="57">
      <t>ヒ</t>
    </rPh>
    <rPh sb="58" eb="60">
      <t>ルイセキ</t>
    </rPh>
    <rPh sb="60" eb="62">
      <t>ケイサン</t>
    </rPh>
    <rPh sb="63" eb="65">
      <t>カイシ</t>
    </rPh>
    <rPh sb="73" eb="75">
      <t>シサン</t>
    </rPh>
    <rPh sb="76" eb="79">
      <t>ロウキュウカ</t>
    </rPh>
    <rPh sb="80" eb="82">
      <t>チャクジツ</t>
    </rPh>
    <rPh sb="83" eb="84">
      <t>スス</t>
    </rPh>
    <rPh sb="92" eb="94">
      <t>イジ</t>
    </rPh>
    <rPh sb="94" eb="97">
      <t>テキセイカ</t>
    </rPh>
    <rPh sb="97" eb="99">
      <t>ケイカク</t>
    </rPh>
    <rPh sb="100" eb="102">
      <t>サクセイ</t>
    </rPh>
    <rPh sb="104" eb="106">
      <t>タイヨウ</t>
    </rPh>
    <rPh sb="106" eb="108">
      <t>ネンスウ</t>
    </rPh>
    <rPh sb="109" eb="111">
      <t>ケイカ</t>
    </rPh>
    <rPh sb="113" eb="114">
      <t>マエ</t>
    </rPh>
    <rPh sb="115" eb="117">
      <t>ケイカク</t>
    </rPh>
    <rPh sb="117" eb="118">
      <t>テキ</t>
    </rPh>
    <rPh sb="119" eb="121">
      <t>コウシン</t>
    </rPh>
    <rPh sb="122" eb="123">
      <t>オコナ</t>
    </rPh>
    <rPh sb="124" eb="126">
      <t>シサン</t>
    </rPh>
    <rPh sb="127" eb="129">
      <t>エンメイ</t>
    </rPh>
    <rPh sb="129" eb="130">
      <t>カ</t>
    </rPh>
    <rPh sb="131" eb="132">
      <t>ト</t>
    </rPh>
    <rPh sb="133" eb="134">
      <t>ク</t>
    </rPh>
    <rPh sb="141" eb="143">
      <t>ホウテイ</t>
    </rPh>
    <rPh sb="143" eb="145">
      <t>タイヨウ</t>
    </rPh>
    <rPh sb="145" eb="147">
      <t>ネンスウ</t>
    </rPh>
    <rPh sb="148" eb="150">
      <t>ケイカ</t>
    </rPh>
    <rPh sb="152" eb="154">
      <t>カンキョ</t>
    </rPh>
    <rPh sb="155" eb="157">
      <t>ホユウ</t>
    </rPh>
    <rPh sb="173" eb="174">
      <t>トウ</t>
    </rPh>
    <phoneticPr fontId="1"/>
  </si>
  <si>
    <t>①100％以上となっており、収支は黒字である。
②累積欠損金が発生しているため、経営の健全性に課題がある。また、使用料収入が減少傾向のため、更なる経費削減や料金改定の検討を行い、累積欠損金の解消に努めていく必要がある。
③100％を大きく下回っている。流動負債は主に建設改良費等に充てられた企業債や他会計借入金であるが、将来、償還の原資として使用料収入は見込めず、一般会計補助金等により経営を維持している状況である。
④企業債現在高を全額一般会計が負担する見込みのため数値は0となっており、当面は一般会計に依存せざるを得ない状況である。
⑤100％を上回っているが、減少傾向であり、使用料収入の維持と経費削減を図っていく必要がある。
⑥類似団体平均値と比べて低い数値となっているが、節水型機器の普及に伴う有収水量の減少や管渠等の老朽化による修繕費等の増加が見込まれるため、更なる経費削減に努めなければならない。
⑦類似団体平均値と比べて同程度の数値となっているが、計画時の対象人口から大幅に人口が減少したことを踏まえ、効率性の向上を図るため、広域化や共同化等に向けて進めている。
⑧100％を下回っていることから、引き続き接続促進に取り組んでいく。</t>
    <rPh sb="70" eb="71">
      <t>サラ</t>
    </rPh>
    <rPh sb="73" eb="75">
      <t>ケイヒ</t>
    </rPh>
    <rPh sb="75" eb="77">
      <t>サクゲン</t>
    </rPh>
    <rPh sb="78" eb="80">
      <t>リョウキン</t>
    </rPh>
    <rPh sb="80" eb="82">
      <t>カイテイ</t>
    </rPh>
    <rPh sb="83" eb="85">
      <t>ケントウ</t>
    </rPh>
    <rPh sb="86" eb="87">
      <t>オコナ</t>
    </rPh>
    <rPh sb="89" eb="94">
      <t>ルイセキケッソンキン</t>
    </rPh>
    <rPh sb="95" eb="97">
      <t>カイショウ</t>
    </rPh>
    <rPh sb="98" eb="99">
      <t>ツト</t>
    </rPh>
    <rPh sb="103" eb="105">
      <t>ヒツヨウ</t>
    </rPh>
    <rPh sb="189" eb="190">
      <t>トウ</t>
    </rPh>
    <rPh sb="210" eb="212">
      <t>キギョウ</t>
    </rPh>
    <rPh sb="212" eb="213">
      <t>サイ</t>
    </rPh>
    <rPh sb="213" eb="216">
      <t>ゲンザイダカ</t>
    </rPh>
    <rPh sb="217" eb="219">
      <t>ゼンガク</t>
    </rPh>
    <rPh sb="219" eb="221">
      <t>イッパン</t>
    </rPh>
    <rPh sb="221" eb="223">
      <t>カイケイ</t>
    </rPh>
    <rPh sb="224" eb="226">
      <t>フタン</t>
    </rPh>
    <rPh sb="228" eb="230">
      <t>ミコ</t>
    </rPh>
    <rPh sb="234" eb="236">
      <t>スウチ</t>
    </rPh>
    <rPh sb="245" eb="247">
      <t>トウメン</t>
    </rPh>
    <rPh sb="248" eb="250">
      <t>イッパン</t>
    </rPh>
    <rPh sb="250" eb="252">
      <t>カイケイ</t>
    </rPh>
    <rPh sb="253" eb="255">
      <t>イゾン</t>
    </rPh>
    <rPh sb="259" eb="260">
      <t>エ</t>
    </rPh>
    <rPh sb="262" eb="264">
      <t>ジョウキョウ</t>
    </rPh>
    <rPh sb="283" eb="285">
      <t>ゲンショウ</t>
    </rPh>
    <rPh sb="285" eb="287">
      <t>ケイコウ</t>
    </rPh>
    <rPh sb="291" eb="294">
      <t>シヨウリョウ</t>
    </rPh>
    <rPh sb="294" eb="296">
      <t>シュウニュウ</t>
    </rPh>
    <rPh sb="297" eb="299">
      <t>イジ</t>
    </rPh>
    <rPh sb="300" eb="304">
      <t>ケイヒサクゲン</t>
    </rPh>
    <rPh sb="305" eb="306">
      <t>ハカ</t>
    </rPh>
    <rPh sb="310" eb="312">
      <t>ヒツヨウ</t>
    </rPh>
    <rPh sb="418" eb="421">
      <t>ドウテイド</t>
    </rPh>
    <rPh sb="422" eb="424">
      <t>スウチ</t>
    </rPh>
    <rPh sb="442" eb="444">
      <t>オオハバ</t>
    </rPh>
    <rPh sb="445" eb="447">
      <t>ジンコウ</t>
    </rPh>
    <rPh sb="448" eb="450">
      <t>ゲンショウ</t>
    </rPh>
    <rPh sb="455" eb="456">
      <t>フ</t>
    </rPh>
    <rPh sb="480" eb="481">
      <t>ム</t>
    </rPh>
    <rPh sb="483" eb="484">
      <t>スス</t>
    </rPh>
    <rPh sb="496" eb="498">
      <t>シタマワ</t>
    </rPh>
    <rPh sb="507" eb="508">
      <t>ヒ</t>
    </rPh>
    <rPh sb="509" eb="510">
      <t>ツヅ</t>
    </rPh>
    <rPh sb="511" eb="513">
      <t>セツゾク</t>
    </rPh>
    <rPh sb="513" eb="515">
      <t>ソクシン</t>
    </rPh>
    <rPh sb="516" eb="517">
      <t>ト</t>
    </rPh>
    <rPh sb="518" eb="519">
      <t>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</si>
</sst>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9.5"/>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0.25</c:v>
                </c:pt>
                <c:pt idx="1">
                  <c:v>5.e-002</c:v>
                </c:pt>
                <c:pt idx="2">
                  <c:v>3.e-002</c:v>
                </c:pt>
                <c:pt idx="3">
                  <c:v>3.e-002</c:v>
                </c:pt>
                <c:pt idx="4">
                  <c:v>3.e-002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49.06</c:v>
                </c:pt>
                <c:pt idx="1">
                  <c:v>47.31</c:v>
                </c:pt>
                <c:pt idx="2">
                  <c:v>48.37</c:v>
                </c:pt>
                <c:pt idx="3">
                  <c:v>46.03</c:v>
                </c:pt>
                <c:pt idx="4">
                  <c:v>45.99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54.83</c:v>
                </c:pt>
                <c:pt idx="1">
                  <c:v>66.53</c:v>
                </c:pt>
                <c:pt idx="2">
                  <c:v>52.35</c:v>
                </c:pt>
                <c:pt idx="3">
                  <c:v>46.25</c:v>
                </c:pt>
                <c:pt idx="4">
                  <c:v>45.32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77.12</c:v>
                </c:pt>
                <c:pt idx="1">
                  <c:v>78.08</c:v>
                </c:pt>
                <c:pt idx="2">
                  <c:v>79.13</c:v>
                </c:pt>
                <c:pt idx="3">
                  <c:v>79.83</c:v>
                </c:pt>
                <c:pt idx="4">
                  <c:v>80.319999999999993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84.7</c:v>
                </c:pt>
                <c:pt idx="1">
                  <c:v>84.67</c:v>
                </c:pt>
                <c:pt idx="2">
                  <c:v>84.39</c:v>
                </c:pt>
                <c:pt idx="3">
                  <c:v>83.96</c:v>
                </c:pt>
                <c:pt idx="4">
                  <c:v>83.54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136.37</c:v>
                </c:pt>
                <c:pt idx="1">
                  <c:v>131.83000000000001</c:v>
                </c:pt>
                <c:pt idx="2">
                  <c:v>132.41999999999999</c:v>
                </c:pt>
                <c:pt idx="3">
                  <c:v>138.88999999999999</c:v>
                </c:pt>
                <c:pt idx="4">
                  <c:v>122.16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106.37</c:v>
                </c:pt>
                <c:pt idx="1">
                  <c:v>106.07</c:v>
                </c:pt>
                <c:pt idx="2">
                  <c:v>105.5</c:v>
                </c:pt>
                <c:pt idx="3">
                  <c:v>106.35</c:v>
                </c:pt>
                <c:pt idx="4">
                  <c:v>106.62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3.79</c:v>
                </c:pt>
                <c:pt idx="1">
                  <c:v>7.63</c:v>
                </c:pt>
                <c:pt idx="2">
                  <c:v>11.1</c:v>
                </c:pt>
                <c:pt idx="3">
                  <c:v>14.19</c:v>
                </c:pt>
                <c:pt idx="4">
                  <c:v>16.649999999999999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20.34</c:v>
                </c:pt>
                <c:pt idx="1">
                  <c:v>21.85</c:v>
                </c:pt>
                <c:pt idx="2">
                  <c:v>25.19</c:v>
                </c:pt>
                <c:pt idx="3">
                  <c:v>25.46</c:v>
                </c:pt>
                <c:pt idx="4">
                  <c:v>24.53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formatCode="#,##0.00;&quot;△&quot;#,##0.00;&quot;-&quot;">
                  <c:v>0.19</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821.78</c:v>
                </c:pt>
                <c:pt idx="1">
                  <c:v>712.14</c:v>
                </c:pt>
                <c:pt idx="2">
                  <c:v>660.16</c:v>
                </c:pt>
                <c:pt idx="3">
                  <c:v>510.83</c:v>
                </c:pt>
                <c:pt idx="4">
                  <c:v>421.29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139.02000000000001</c:v>
                </c:pt>
                <c:pt idx="1">
                  <c:v>132.04</c:v>
                </c:pt>
                <c:pt idx="2">
                  <c:v>145.43</c:v>
                </c:pt>
                <c:pt idx="3">
                  <c:v>129.88999999999999</c:v>
                </c:pt>
                <c:pt idx="4">
                  <c:v>107.99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31.11</c:v>
                </c:pt>
                <c:pt idx="1">
                  <c:v>25.47</c:v>
                </c:pt>
                <c:pt idx="2">
                  <c:v>27.94</c:v>
                </c:pt>
                <c:pt idx="3">
                  <c:v>32.799999999999997</c:v>
                </c:pt>
                <c:pt idx="4">
                  <c:v>46.95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29.13</c:v>
                </c:pt>
                <c:pt idx="1">
                  <c:v>35.69</c:v>
                </c:pt>
                <c:pt idx="2">
                  <c:v>38.4</c:v>
                </c:pt>
                <c:pt idx="3">
                  <c:v>44.04</c:v>
                </c:pt>
                <c:pt idx="4">
                  <c:v>58.25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867.83</c:v>
                </c:pt>
                <c:pt idx="1">
                  <c:v>791.76</c:v>
                </c:pt>
                <c:pt idx="2">
                  <c:v>900.82</c:v>
                </c:pt>
                <c:pt idx="3">
                  <c:v>839.21</c:v>
                </c:pt>
                <c:pt idx="4">
                  <c:v>791.46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140.71</c:v>
                </c:pt>
                <c:pt idx="1">
                  <c:v>125.39</c:v>
                </c:pt>
                <c:pt idx="2">
                  <c:v>117.14</c:v>
                </c:pt>
                <c:pt idx="3">
                  <c:v>119.29</c:v>
                </c:pt>
                <c:pt idx="4">
                  <c:v>105.41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57.08</c:v>
                </c:pt>
                <c:pt idx="1">
                  <c:v>56.26</c:v>
                </c:pt>
                <c:pt idx="2">
                  <c:v>52.94</c:v>
                </c:pt>
                <c:pt idx="3">
                  <c:v>52.05</c:v>
                </c:pt>
                <c:pt idx="4">
                  <c:v>47.96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145.09</c:v>
                </c:pt>
                <c:pt idx="1">
                  <c:v>163.30000000000001</c:v>
                </c:pt>
                <c:pt idx="2">
                  <c:v>158.77000000000001</c:v>
                </c:pt>
                <c:pt idx="3">
                  <c:v>156.6</c:v>
                </c:pt>
                <c:pt idx="4">
                  <c:v>177.72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274.99</c:v>
                </c:pt>
                <c:pt idx="1">
                  <c:v>282.08999999999997</c:v>
                </c:pt>
                <c:pt idx="2">
                  <c:v>303.27999999999997</c:v>
                </c:pt>
                <c:pt idx="3">
                  <c:v>301.86</c:v>
                </c:pt>
                <c:pt idx="4">
                  <c:v>325.85000000000002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T52" workbookViewId="0">
      <selection activeCell="CF80" sqref="CF80"/>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新潟県　胎内市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26791</v>
      </c>
      <c r="AM8" s="21"/>
      <c r="AN8" s="21"/>
      <c r="AO8" s="21"/>
      <c r="AP8" s="21"/>
      <c r="AQ8" s="21"/>
      <c r="AR8" s="21"/>
      <c r="AS8" s="21"/>
      <c r="AT8" s="7">
        <f>データ!T6</f>
        <v>264.89</v>
      </c>
      <c r="AU8" s="7"/>
      <c r="AV8" s="7"/>
      <c r="AW8" s="7"/>
      <c r="AX8" s="7"/>
      <c r="AY8" s="7"/>
      <c r="AZ8" s="7"/>
      <c r="BA8" s="7"/>
      <c r="BB8" s="7">
        <f>データ!U6</f>
        <v>101.14</v>
      </c>
      <c r="BC8" s="7"/>
      <c r="BD8" s="7"/>
      <c r="BE8" s="7"/>
      <c r="BF8" s="7"/>
      <c r="BG8" s="7"/>
      <c r="BH8" s="7"/>
      <c r="BI8" s="7"/>
      <c r="BJ8" s="3"/>
      <c r="BK8" s="3"/>
      <c r="BL8" s="27" t="s">
        <v>12</v>
      </c>
      <c r="BM8" s="39"/>
      <c r="BN8" s="48"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46.76</v>
      </c>
      <c r="J10" s="7"/>
      <c r="K10" s="7"/>
      <c r="L10" s="7"/>
      <c r="M10" s="7"/>
      <c r="N10" s="7"/>
      <c r="O10" s="7"/>
      <c r="P10" s="7">
        <f>データ!P6</f>
        <v>29.16</v>
      </c>
      <c r="Q10" s="7"/>
      <c r="R10" s="7"/>
      <c r="S10" s="7"/>
      <c r="T10" s="7"/>
      <c r="U10" s="7"/>
      <c r="V10" s="7"/>
      <c r="W10" s="7">
        <f>データ!Q6</f>
        <v>81.58</v>
      </c>
      <c r="X10" s="7"/>
      <c r="Y10" s="7"/>
      <c r="Z10" s="7"/>
      <c r="AA10" s="7"/>
      <c r="AB10" s="7"/>
      <c r="AC10" s="7"/>
      <c r="AD10" s="21">
        <f>データ!R6</f>
        <v>3745</v>
      </c>
      <c r="AE10" s="21"/>
      <c r="AF10" s="21"/>
      <c r="AG10" s="21"/>
      <c r="AH10" s="21"/>
      <c r="AI10" s="21"/>
      <c r="AJ10" s="21"/>
      <c r="AK10" s="2"/>
      <c r="AL10" s="21">
        <f>データ!V6</f>
        <v>7742</v>
      </c>
      <c r="AM10" s="21"/>
      <c r="AN10" s="21"/>
      <c r="AO10" s="21"/>
      <c r="AP10" s="21"/>
      <c r="AQ10" s="21"/>
      <c r="AR10" s="21"/>
      <c r="AS10" s="21"/>
      <c r="AT10" s="7">
        <f>データ!W6</f>
        <v>5</v>
      </c>
      <c r="AU10" s="7"/>
      <c r="AV10" s="7"/>
      <c r="AW10" s="7"/>
      <c r="AX10" s="7"/>
      <c r="AY10" s="7"/>
      <c r="AZ10" s="7"/>
      <c r="BA10" s="7"/>
      <c r="BB10" s="7">
        <f>データ!X6</f>
        <v>1548.4</v>
      </c>
      <c r="BC10" s="7"/>
      <c r="BD10" s="7"/>
      <c r="BE10" s="7"/>
      <c r="BF10" s="7"/>
      <c r="BG10" s="7"/>
      <c r="BH10" s="7"/>
      <c r="BI10" s="7"/>
      <c r="BJ10" s="2"/>
      <c r="BK10" s="2"/>
      <c r="BL10" s="29" t="s">
        <v>37</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5"/>
      <c r="BN47" s="45"/>
      <c r="BO47" s="45"/>
      <c r="BP47" s="45"/>
      <c r="BQ47" s="45"/>
      <c r="BR47" s="45"/>
      <c r="BS47" s="45"/>
      <c r="BT47" s="45"/>
      <c r="BU47" s="45"/>
      <c r="BV47" s="45"/>
      <c r="BW47" s="45"/>
      <c r="BX47" s="45"/>
      <c r="BY47" s="45"/>
      <c r="BZ47" s="57"/>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5"/>
      <c r="BN48" s="45"/>
      <c r="BO48" s="45"/>
      <c r="BP48" s="45"/>
      <c r="BQ48" s="45"/>
      <c r="BR48" s="45"/>
      <c r="BS48" s="45"/>
      <c r="BT48" s="45"/>
      <c r="BU48" s="45"/>
      <c r="BV48" s="45"/>
      <c r="BW48" s="45"/>
      <c r="BX48" s="45"/>
      <c r="BY48" s="45"/>
      <c r="BZ48" s="57"/>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5"/>
      <c r="BN49" s="45"/>
      <c r="BO49" s="45"/>
      <c r="BP49" s="45"/>
      <c r="BQ49" s="45"/>
      <c r="BR49" s="45"/>
      <c r="BS49" s="45"/>
      <c r="BT49" s="45"/>
      <c r="BU49" s="45"/>
      <c r="BV49" s="45"/>
      <c r="BW49" s="45"/>
      <c r="BX49" s="45"/>
      <c r="BY49" s="45"/>
      <c r="BZ49" s="57"/>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5"/>
      <c r="BN50" s="45"/>
      <c r="BO50" s="45"/>
      <c r="BP50" s="45"/>
      <c r="BQ50" s="45"/>
      <c r="BR50" s="45"/>
      <c r="BS50" s="45"/>
      <c r="BT50" s="45"/>
      <c r="BU50" s="45"/>
      <c r="BV50" s="45"/>
      <c r="BW50" s="45"/>
      <c r="BX50" s="45"/>
      <c r="BY50" s="45"/>
      <c r="BZ50" s="57"/>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5"/>
      <c r="BN51" s="45"/>
      <c r="BO51" s="45"/>
      <c r="BP51" s="45"/>
      <c r="BQ51" s="45"/>
      <c r="BR51" s="45"/>
      <c r="BS51" s="45"/>
      <c r="BT51" s="45"/>
      <c r="BU51" s="45"/>
      <c r="BV51" s="45"/>
      <c r="BW51" s="45"/>
      <c r="BX51" s="45"/>
      <c r="BY51" s="45"/>
      <c r="BZ51" s="57"/>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5"/>
      <c r="BN52" s="45"/>
      <c r="BO52" s="45"/>
      <c r="BP52" s="45"/>
      <c r="BQ52" s="45"/>
      <c r="BR52" s="45"/>
      <c r="BS52" s="45"/>
      <c r="BT52" s="45"/>
      <c r="BU52" s="45"/>
      <c r="BV52" s="45"/>
      <c r="BW52" s="45"/>
      <c r="BX52" s="45"/>
      <c r="BY52" s="45"/>
      <c r="BZ52" s="57"/>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5"/>
      <c r="BN53" s="45"/>
      <c r="BO53" s="45"/>
      <c r="BP53" s="45"/>
      <c r="BQ53" s="45"/>
      <c r="BR53" s="45"/>
      <c r="BS53" s="45"/>
      <c r="BT53" s="45"/>
      <c r="BU53" s="45"/>
      <c r="BV53" s="45"/>
      <c r="BW53" s="45"/>
      <c r="BX53" s="45"/>
      <c r="BY53" s="45"/>
      <c r="BZ53" s="57"/>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5"/>
      <c r="BN54" s="45"/>
      <c r="BO54" s="45"/>
      <c r="BP54" s="45"/>
      <c r="BQ54" s="45"/>
      <c r="BR54" s="45"/>
      <c r="BS54" s="45"/>
      <c r="BT54" s="45"/>
      <c r="BU54" s="45"/>
      <c r="BV54" s="45"/>
      <c r="BW54" s="45"/>
      <c r="BX54" s="45"/>
      <c r="BY54" s="45"/>
      <c r="BZ54" s="57"/>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5"/>
      <c r="BN55" s="45"/>
      <c r="BO55" s="45"/>
      <c r="BP55" s="45"/>
      <c r="BQ55" s="45"/>
      <c r="BR55" s="45"/>
      <c r="BS55" s="45"/>
      <c r="BT55" s="45"/>
      <c r="BU55" s="45"/>
      <c r="BV55" s="45"/>
      <c r="BW55" s="45"/>
      <c r="BX55" s="45"/>
      <c r="BY55" s="45"/>
      <c r="BZ55" s="57"/>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5"/>
      <c r="BN56" s="45"/>
      <c r="BO56" s="45"/>
      <c r="BP56" s="45"/>
      <c r="BQ56" s="45"/>
      <c r="BR56" s="45"/>
      <c r="BS56" s="45"/>
      <c r="BT56" s="45"/>
      <c r="BU56" s="45"/>
      <c r="BV56" s="45"/>
      <c r="BW56" s="45"/>
      <c r="BX56" s="45"/>
      <c r="BY56" s="45"/>
      <c r="BZ56" s="57"/>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5"/>
      <c r="BN57" s="45"/>
      <c r="BO57" s="45"/>
      <c r="BP57" s="45"/>
      <c r="BQ57" s="45"/>
      <c r="BR57" s="45"/>
      <c r="BS57" s="45"/>
      <c r="BT57" s="45"/>
      <c r="BU57" s="45"/>
      <c r="BV57" s="45"/>
      <c r="BW57" s="45"/>
      <c r="BX57" s="45"/>
      <c r="BY57" s="45"/>
      <c r="BZ57" s="57"/>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5"/>
      <c r="BN58" s="45"/>
      <c r="BO58" s="45"/>
      <c r="BP58" s="45"/>
      <c r="BQ58" s="45"/>
      <c r="BR58" s="45"/>
      <c r="BS58" s="45"/>
      <c r="BT58" s="45"/>
      <c r="BU58" s="45"/>
      <c r="BV58" s="45"/>
      <c r="BW58" s="45"/>
      <c r="BX58" s="45"/>
      <c r="BY58" s="45"/>
      <c r="BZ58" s="57"/>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5"/>
      <c r="BN59" s="45"/>
      <c r="BO59" s="45"/>
      <c r="BP59" s="45"/>
      <c r="BQ59" s="45"/>
      <c r="BR59" s="45"/>
      <c r="BS59" s="45"/>
      <c r="BT59" s="45"/>
      <c r="BU59" s="45"/>
      <c r="BV59" s="45"/>
      <c r="BW59" s="45"/>
      <c r="BX59" s="45"/>
      <c r="BY59" s="45"/>
      <c r="BZ59" s="57"/>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5"/>
      <c r="BN60" s="45"/>
      <c r="BO60" s="45"/>
      <c r="BP60" s="45"/>
      <c r="BQ60" s="45"/>
      <c r="BR60" s="45"/>
      <c r="BS60" s="45"/>
      <c r="BT60" s="45"/>
      <c r="BU60" s="45"/>
      <c r="BV60" s="45"/>
      <c r="BW60" s="45"/>
      <c r="BX60" s="45"/>
      <c r="BY60" s="45"/>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5"/>
      <c r="BN61" s="45"/>
      <c r="BO61" s="45"/>
      <c r="BP61" s="45"/>
      <c r="BQ61" s="45"/>
      <c r="BR61" s="45"/>
      <c r="BS61" s="45"/>
      <c r="BT61" s="45"/>
      <c r="BU61" s="45"/>
      <c r="BV61" s="45"/>
      <c r="BW61" s="45"/>
      <c r="BX61" s="45"/>
      <c r="BY61" s="45"/>
      <c r="BZ61" s="57"/>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5"/>
      <c r="BN62" s="45"/>
      <c r="BO62" s="45"/>
      <c r="BP62" s="45"/>
      <c r="BQ62" s="45"/>
      <c r="BR62" s="45"/>
      <c r="BS62" s="45"/>
      <c r="BT62" s="45"/>
      <c r="BU62" s="45"/>
      <c r="BV62" s="45"/>
      <c r="BW62" s="45"/>
      <c r="BX62" s="45"/>
      <c r="BY62" s="45"/>
      <c r="BZ62" s="57"/>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4"/>
      <c r="BN63" s="44"/>
      <c r="BO63" s="44"/>
      <c r="BP63" s="44"/>
      <c r="BQ63" s="44"/>
      <c r="BR63" s="44"/>
      <c r="BS63" s="44"/>
      <c r="BT63" s="44"/>
      <c r="BU63" s="44"/>
      <c r="BV63" s="44"/>
      <c r="BW63" s="44"/>
      <c r="BX63" s="44"/>
      <c r="BY63" s="44"/>
      <c r="BZ63" s="58"/>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45</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42</v>
      </c>
      <c r="I84" s="12" t="s">
        <v>8</v>
      </c>
      <c r="J84" s="12" t="s">
        <v>51</v>
      </c>
      <c r="K84" s="12" t="s">
        <v>52</v>
      </c>
      <c r="L84" s="12" t="s">
        <v>32</v>
      </c>
      <c r="M84" s="12" t="s">
        <v>35</v>
      </c>
      <c r="N84" s="12" t="s">
        <v>54</v>
      </c>
      <c r="O84" s="12" t="s">
        <v>56</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woEDY7wFIu38ehHl/rDnBQ3MPJSPo4e1zJUzMvBjHxx1MwkBmRLPRNVvA5ZgKRpFmfAMFhTPh1/q8+iX8O7Aiw==" saltValue="kMOLe06/LQEmhS53r3mE/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57</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58</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31</v>
      </c>
      <c r="C3" s="64" t="s">
        <v>60</v>
      </c>
      <c r="D3" s="64" t="s">
        <v>38</v>
      </c>
      <c r="E3" s="64" t="s">
        <v>4</v>
      </c>
      <c r="F3" s="64" t="s">
        <v>3</v>
      </c>
      <c r="G3" s="64" t="s">
        <v>24</v>
      </c>
      <c r="H3" s="70" t="s">
        <v>61</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27</v>
      </c>
      <c r="AV4" s="82"/>
      <c r="AW4" s="82"/>
      <c r="AX4" s="82"/>
      <c r="AY4" s="82"/>
      <c r="AZ4" s="82"/>
      <c r="BA4" s="82"/>
      <c r="BB4" s="82"/>
      <c r="BC4" s="82"/>
      <c r="BD4" s="82"/>
      <c r="BE4" s="82"/>
      <c r="BF4" s="82" t="s">
        <v>64</v>
      </c>
      <c r="BG4" s="82"/>
      <c r="BH4" s="82"/>
      <c r="BI4" s="82"/>
      <c r="BJ4" s="82"/>
      <c r="BK4" s="82"/>
      <c r="BL4" s="82"/>
      <c r="BM4" s="82"/>
      <c r="BN4" s="82"/>
      <c r="BO4" s="82"/>
      <c r="BP4" s="82"/>
      <c r="BQ4" s="82" t="s">
        <v>14</v>
      </c>
      <c r="BR4" s="82"/>
      <c r="BS4" s="82"/>
      <c r="BT4" s="82"/>
      <c r="BU4" s="82"/>
      <c r="BV4" s="82"/>
      <c r="BW4" s="82"/>
      <c r="BX4" s="82"/>
      <c r="BY4" s="82"/>
      <c r="BZ4" s="82"/>
      <c r="CA4" s="82"/>
      <c r="CB4" s="82" t="s">
        <v>63</v>
      </c>
      <c r="CC4" s="82"/>
      <c r="CD4" s="82"/>
      <c r="CE4" s="82"/>
      <c r="CF4" s="82"/>
      <c r="CG4" s="82"/>
      <c r="CH4" s="82"/>
      <c r="CI4" s="82"/>
      <c r="CJ4" s="82"/>
      <c r="CK4" s="82"/>
      <c r="CL4" s="82"/>
      <c r="CM4" s="82" t="s">
        <v>1</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59</v>
      </c>
      <c r="I5" s="72" t="s">
        <v>70</v>
      </c>
      <c r="J5" s="72" t="s">
        <v>71</v>
      </c>
      <c r="K5" s="72" t="s">
        <v>72</v>
      </c>
      <c r="L5" s="72" t="s">
        <v>73</v>
      </c>
      <c r="M5" s="72" t="s">
        <v>5</v>
      </c>
      <c r="N5" s="72" t="s">
        <v>74</v>
      </c>
      <c r="O5" s="72" t="s">
        <v>75</v>
      </c>
      <c r="P5" s="72" t="s">
        <v>76</v>
      </c>
      <c r="Q5" s="72" t="s">
        <v>77</v>
      </c>
      <c r="R5" s="72" t="s">
        <v>78</v>
      </c>
      <c r="S5" s="72" t="s">
        <v>79</v>
      </c>
      <c r="T5" s="72" t="s">
        <v>80</v>
      </c>
      <c r="U5" s="72" t="s">
        <v>0</v>
      </c>
      <c r="V5" s="72" t="s">
        <v>81</v>
      </c>
      <c r="W5" s="72" t="s">
        <v>82</v>
      </c>
      <c r="X5" s="72" t="s">
        <v>83</v>
      </c>
      <c r="Y5" s="72" t="s">
        <v>84</v>
      </c>
      <c r="Z5" s="72" t="s">
        <v>85</v>
      </c>
      <c r="AA5" s="72" t="s">
        <v>86</v>
      </c>
      <c r="AB5" s="72" t="s">
        <v>87</v>
      </c>
      <c r="AC5" s="72" t="s">
        <v>88</v>
      </c>
      <c r="AD5" s="72" t="s">
        <v>90</v>
      </c>
      <c r="AE5" s="72" t="s">
        <v>91</v>
      </c>
      <c r="AF5" s="72" t="s">
        <v>92</v>
      </c>
      <c r="AG5" s="72" t="s">
        <v>93</v>
      </c>
      <c r="AH5" s="72" t="s">
        <v>94</v>
      </c>
      <c r="AI5" s="72" t="s">
        <v>46</v>
      </c>
      <c r="AJ5" s="72" t="s">
        <v>84</v>
      </c>
      <c r="AK5" s="72" t="s">
        <v>85</v>
      </c>
      <c r="AL5" s="72" t="s">
        <v>86</v>
      </c>
      <c r="AM5" s="72" t="s">
        <v>87</v>
      </c>
      <c r="AN5" s="72" t="s">
        <v>88</v>
      </c>
      <c r="AO5" s="72" t="s">
        <v>90</v>
      </c>
      <c r="AP5" s="72" t="s">
        <v>91</v>
      </c>
      <c r="AQ5" s="72" t="s">
        <v>92</v>
      </c>
      <c r="AR5" s="72" t="s">
        <v>93</v>
      </c>
      <c r="AS5" s="72" t="s">
        <v>94</v>
      </c>
      <c r="AT5" s="72" t="s">
        <v>89</v>
      </c>
      <c r="AU5" s="72" t="s">
        <v>84</v>
      </c>
      <c r="AV5" s="72" t="s">
        <v>85</v>
      </c>
      <c r="AW5" s="72" t="s">
        <v>86</v>
      </c>
      <c r="AX5" s="72" t="s">
        <v>87</v>
      </c>
      <c r="AY5" s="72" t="s">
        <v>88</v>
      </c>
      <c r="AZ5" s="72" t="s">
        <v>90</v>
      </c>
      <c r="BA5" s="72" t="s">
        <v>91</v>
      </c>
      <c r="BB5" s="72" t="s">
        <v>92</v>
      </c>
      <c r="BC5" s="72" t="s">
        <v>93</v>
      </c>
      <c r="BD5" s="72" t="s">
        <v>94</v>
      </c>
      <c r="BE5" s="72" t="s">
        <v>89</v>
      </c>
      <c r="BF5" s="72" t="s">
        <v>84</v>
      </c>
      <c r="BG5" s="72" t="s">
        <v>85</v>
      </c>
      <c r="BH5" s="72" t="s">
        <v>86</v>
      </c>
      <c r="BI5" s="72" t="s">
        <v>87</v>
      </c>
      <c r="BJ5" s="72" t="s">
        <v>88</v>
      </c>
      <c r="BK5" s="72" t="s">
        <v>90</v>
      </c>
      <c r="BL5" s="72" t="s">
        <v>91</v>
      </c>
      <c r="BM5" s="72" t="s">
        <v>92</v>
      </c>
      <c r="BN5" s="72" t="s">
        <v>93</v>
      </c>
      <c r="BO5" s="72" t="s">
        <v>94</v>
      </c>
      <c r="BP5" s="72" t="s">
        <v>89</v>
      </c>
      <c r="BQ5" s="72" t="s">
        <v>84</v>
      </c>
      <c r="BR5" s="72" t="s">
        <v>85</v>
      </c>
      <c r="BS5" s="72" t="s">
        <v>86</v>
      </c>
      <c r="BT5" s="72" t="s">
        <v>87</v>
      </c>
      <c r="BU5" s="72" t="s">
        <v>88</v>
      </c>
      <c r="BV5" s="72" t="s">
        <v>90</v>
      </c>
      <c r="BW5" s="72" t="s">
        <v>91</v>
      </c>
      <c r="BX5" s="72" t="s">
        <v>92</v>
      </c>
      <c r="BY5" s="72" t="s">
        <v>93</v>
      </c>
      <c r="BZ5" s="72" t="s">
        <v>94</v>
      </c>
      <c r="CA5" s="72" t="s">
        <v>89</v>
      </c>
      <c r="CB5" s="72" t="s">
        <v>84</v>
      </c>
      <c r="CC5" s="72" t="s">
        <v>85</v>
      </c>
      <c r="CD5" s="72" t="s">
        <v>86</v>
      </c>
      <c r="CE5" s="72" t="s">
        <v>87</v>
      </c>
      <c r="CF5" s="72" t="s">
        <v>88</v>
      </c>
      <c r="CG5" s="72" t="s">
        <v>90</v>
      </c>
      <c r="CH5" s="72" t="s">
        <v>91</v>
      </c>
      <c r="CI5" s="72" t="s">
        <v>92</v>
      </c>
      <c r="CJ5" s="72" t="s">
        <v>93</v>
      </c>
      <c r="CK5" s="72" t="s">
        <v>94</v>
      </c>
      <c r="CL5" s="72" t="s">
        <v>89</v>
      </c>
      <c r="CM5" s="72" t="s">
        <v>84</v>
      </c>
      <c r="CN5" s="72" t="s">
        <v>85</v>
      </c>
      <c r="CO5" s="72" t="s">
        <v>86</v>
      </c>
      <c r="CP5" s="72" t="s">
        <v>87</v>
      </c>
      <c r="CQ5" s="72" t="s">
        <v>88</v>
      </c>
      <c r="CR5" s="72" t="s">
        <v>90</v>
      </c>
      <c r="CS5" s="72" t="s">
        <v>91</v>
      </c>
      <c r="CT5" s="72" t="s">
        <v>92</v>
      </c>
      <c r="CU5" s="72" t="s">
        <v>93</v>
      </c>
      <c r="CV5" s="72" t="s">
        <v>94</v>
      </c>
      <c r="CW5" s="72" t="s">
        <v>89</v>
      </c>
      <c r="CX5" s="72" t="s">
        <v>84</v>
      </c>
      <c r="CY5" s="72" t="s">
        <v>85</v>
      </c>
      <c r="CZ5" s="72" t="s">
        <v>86</v>
      </c>
      <c r="DA5" s="72" t="s">
        <v>87</v>
      </c>
      <c r="DB5" s="72" t="s">
        <v>88</v>
      </c>
      <c r="DC5" s="72" t="s">
        <v>90</v>
      </c>
      <c r="DD5" s="72" t="s">
        <v>91</v>
      </c>
      <c r="DE5" s="72" t="s">
        <v>92</v>
      </c>
      <c r="DF5" s="72" t="s">
        <v>93</v>
      </c>
      <c r="DG5" s="72" t="s">
        <v>94</v>
      </c>
      <c r="DH5" s="72" t="s">
        <v>89</v>
      </c>
      <c r="DI5" s="72" t="s">
        <v>84</v>
      </c>
      <c r="DJ5" s="72" t="s">
        <v>85</v>
      </c>
      <c r="DK5" s="72" t="s">
        <v>86</v>
      </c>
      <c r="DL5" s="72" t="s">
        <v>87</v>
      </c>
      <c r="DM5" s="72" t="s">
        <v>88</v>
      </c>
      <c r="DN5" s="72" t="s">
        <v>90</v>
      </c>
      <c r="DO5" s="72" t="s">
        <v>91</v>
      </c>
      <c r="DP5" s="72" t="s">
        <v>92</v>
      </c>
      <c r="DQ5" s="72" t="s">
        <v>93</v>
      </c>
      <c r="DR5" s="72" t="s">
        <v>94</v>
      </c>
      <c r="DS5" s="72" t="s">
        <v>89</v>
      </c>
      <c r="DT5" s="72" t="s">
        <v>84</v>
      </c>
      <c r="DU5" s="72" t="s">
        <v>85</v>
      </c>
      <c r="DV5" s="72" t="s">
        <v>86</v>
      </c>
      <c r="DW5" s="72" t="s">
        <v>87</v>
      </c>
      <c r="DX5" s="72" t="s">
        <v>88</v>
      </c>
      <c r="DY5" s="72" t="s">
        <v>90</v>
      </c>
      <c r="DZ5" s="72" t="s">
        <v>91</v>
      </c>
      <c r="EA5" s="72" t="s">
        <v>92</v>
      </c>
      <c r="EB5" s="72" t="s">
        <v>93</v>
      </c>
      <c r="EC5" s="72" t="s">
        <v>94</v>
      </c>
      <c r="ED5" s="72" t="s">
        <v>89</v>
      </c>
      <c r="EE5" s="72" t="s">
        <v>84</v>
      </c>
      <c r="EF5" s="72" t="s">
        <v>85</v>
      </c>
      <c r="EG5" s="72" t="s">
        <v>86</v>
      </c>
      <c r="EH5" s="72" t="s">
        <v>87</v>
      </c>
      <c r="EI5" s="72" t="s">
        <v>88</v>
      </c>
      <c r="EJ5" s="72" t="s">
        <v>90</v>
      </c>
      <c r="EK5" s="72" t="s">
        <v>91</v>
      </c>
      <c r="EL5" s="72" t="s">
        <v>92</v>
      </c>
      <c r="EM5" s="72" t="s">
        <v>93</v>
      </c>
      <c r="EN5" s="72" t="s">
        <v>94</v>
      </c>
      <c r="EO5" s="72" t="s">
        <v>89</v>
      </c>
    </row>
    <row r="6" spans="1:148" s="61" customFormat="1">
      <c r="A6" s="62" t="s">
        <v>95</v>
      </c>
      <c r="B6" s="67">
        <f t="shared" ref="B6:X6" si="1">B7</f>
        <v>2024</v>
      </c>
      <c r="C6" s="67">
        <f t="shared" si="1"/>
        <v>152277</v>
      </c>
      <c r="D6" s="67">
        <f t="shared" si="1"/>
        <v>46</v>
      </c>
      <c r="E6" s="67">
        <f t="shared" si="1"/>
        <v>17</v>
      </c>
      <c r="F6" s="67">
        <f t="shared" si="1"/>
        <v>5</v>
      </c>
      <c r="G6" s="67">
        <f t="shared" si="1"/>
        <v>0</v>
      </c>
      <c r="H6" s="67" t="str">
        <f t="shared" si="1"/>
        <v>新潟県　胎内市</v>
      </c>
      <c r="I6" s="67" t="str">
        <f t="shared" si="1"/>
        <v>法適用</v>
      </c>
      <c r="J6" s="67" t="str">
        <f t="shared" si="1"/>
        <v>下水道事業</v>
      </c>
      <c r="K6" s="67" t="str">
        <f t="shared" si="1"/>
        <v>農業集落排水</v>
      </c>
      <c r="L6" s="67" t="str">
        <f t="shared" si="1"/>
        <v>F2</v>
      </c>
      <c r="M6" s="67" t="str">
        <f t="shared" si="1"/>
        <v>非設置</v>
      </c>
      <c r="N6" s="75" t="str">
        <f t="shared" si="1"/>
        <v>-</v>
      </c>
      <c r="O6" s="75">
        <f t="shared" si="1"/>
        <v>46.76</v>
      </c>
      <c r="P6" s="75">
        <f t="shared" si="1"/>
        <v>29.16</v>
      </c>
      <c r="Q6" s="75">
        <f t="shared" si="1"/>
        <v>81.58</v>
      </c>
      <c r="R6" s="75">
        <f t="shared" si="1"/>
        <v>3745</v>
      </c>
      <c r="S6" s="75">
        <f t="shared" si="1"/>
        <v>26791</v>
      </c>
      <c r="T6" s="75">
        <f t="shared" si="1"/>
        <v>264.89</v>
      </c>
      <c r="U6" s="75">
        <f t="shared" si="1"/>
        <v>101.14</v>
      </c>
      <c r="V6" s="75">
        <f t="shared" si="1"/>
        <v>7742</v>
      </c>
      <c r="W6" s="75">
        <f t="shared" si="1"/>
        <v>5</v>
      </c>
      <c r="X6" s="75">
        <f t="shared" si="1"/>
        <v>1548.4</v>
      </c>
      <c r="Y6" s="83">
        <f t="shared" ref="Y6:AH6" si="2">IF(Y7="",NA(),Y7)</f>
        <v>136.37</v>
      </c>
      <c r="Z6" s="83">
        <f t="shared" si="2"/>
        <v>131.83000000000001</v>
      </c>
      <c r="AA6" s="83">
        <f t="shared" si="2"/>
        <v>132.41999999999999</v>
      </c>
      <c r="AB6" s="83">
        <f t="shared" si="2"/>
        <v>138.88999999999999</v>
      </c>
      <c r="AC6" s="83">
        <f t="shared" si="2"/>
        <v>122.16</v>
      </c>
      <c r="AD6" s="83">
        <f t="shared" si="2"/>
        <v>106.37</v>
      </c>
      <c r="AE6" s="83">
        <f t="shared" si="2"/>
        <v>106.07</v>
      </c>
      <c r="AF6" s="83">
        <f t="shared" si="2"/>
        <v>105.5</v>
      </c>
      <c r="AG6" s="83">
        <f t="shared" si="2"/>
        <v>106.35</v>
      </c>
      <c r="AH6" s="83">
        <f t="shared" si="2"/>
        <v>106.62</v>
      </c>
      <c r="AI6" s="75" t="str">
        <f>IF(AI7="","",IF(AI7="-","【-】","【"&amp;SUBSTITUTE(TEXT(AI7,"#,##0.00"),"-","△")&amp;"】"))</f>
        <v>【104.30】</v>
      </c>
      <c r="AJ6" s="83">
        <f t="shared" ref="AJ6:AS6" si="3">IF(AJ7="",NA(),AJ7)</f>
        <v>821.78</v>
      </c>
      <c r="AK6" s="83">
        <f t="shared" si="3"/>
        <v>712.14</v>
      </c>
      <c r="AL6" s="83">
        <f t="shared" si="3"/>
        <v>660.16</v>
      </c>
      <c r="AM6" s="83">
        <f t="shared" si="3"/>
        <v>510.83</v>
      </c>
      <c r="AN6" s="83">
        <f t="shared" si="3"/>
        <v>421.29</v>
      </c>
      <c r="AO6" s="83">
        <f t="shared" si="3"/>
        <v>139.02000000000001</v>
      </c>
      <c r="AP6" s="83">
        <f t="shared" si="3"/>
        <v>132.04</v>
      </c>
      <c r="AQ6" s="83">
        <f t="shared" si="3"/>
        <v>145.43</v>
      </c>
      <c r="AR6" s="83">
        <f t="shared" si="3"/>
        <v>129.88999999999999</v>
      </c>
      <c r="AS6" s="83">
        <f t="shared" si="3"/>
        <v>107.99</v>
      </c>
      <c r="AT6" s="75" t="str">
        <f>IF(AT7="","",IF(AT7="-","【-】","【"&amp;SUBSTITUTE(TEXT(AT7,"#,##0.00"),"-","△")&amp;"】"))</f>
        <v>【102.74】</v>
      </c>
      <c r="AU6" s="83">
        <f t="shared" ref="AU6:BD6" si="4">IF(AU7="",NA(),AU7)</f>
        <v>31.11</v>
      </c>
      <c r="AV6" s="83">
        <f t="shared" si="4"/>
        <v>25.47</v>
      </c>
      <c r="AW6" s="83">
        <f t="shared" si="4"/>
        <v>27.94</v>
      </c>
      <c r="AX6" s="83">
        <f t="shared" si="4"/>
        <v>32.799999999999997</v>
      </c>
      <c r="AY6" s="83">
        <f t="shared" si="4"/>
        <v>46.95</v>
      </c>
      <c r="AZ6" s="83">
        <f t="shared" si="4"/>
        <v>29.13</v>
      </c>
      <c r="BA6" s="83">
        <f t="shared" si="4"/>
        <v>35.69</v>
      </c>
      <c r="BB6" s="83">
        <f t="shared" si="4"/>
        <v>38.4</v>
      </c>
      <c r="BC6" s="83">
        <f t="shared" si="4"/>
        <v>44.04</v>
      </c>
      <c r="BD6" s="83">
        <f t="shared" si="4"/>
        <v>58.25</v>
      </c>
      <c r="BE6" s="75" t="str">
        <f>IF(BE7="","",IF(BE7="-","【-】","【"&amp;SUBSTITUTE(TEXT(BE7,"#,##0.00"),"-","△")&amp;"】"))</f>
        <v>【47.19】</v>
      </c>
      <c r="BF6" s="75">
        <f t="shared" ref="BF6:BO6" si="5">IF(BF7="",NA(),BF7)</f>
        <v>0</v>
      </c>
      <c r="BG6" s="75">
        <f t="shared" si="5"/>
        <v>0</v>
      </c>
      <c r="BH6" s="75">
        <f t="shared" si="5"/>
        <v>0</v>
      </c>
      <c r="BI6" s="75">
        <f t="shared" si="5"/>
        <v>0</v>
      </c>
      <c r="BJ6" s="75">
        <f t="shared" si="5"/>
        <v>0</v>
      </c>
      <c r="BK6" s="83">
        <f t="shared" si="5"/>
        <v>867.83</v>
      </c>
      <c r="BL6" s="83">
        <f t="shared" si="5"/>
        <v>791.76</v>
      </c>
      <c r="BM6" s="83">
        <f t="shared" si="5"/>
        <v>900.82</v>
      </c>
      <c r="BN6" s="83">
        <f t="shared" si="5"/>
        <v>839.21</v>
      </c>
      <c r="BO6" s="83">
        <f t="shared" si="5"/>
        <v>791.46</v>
      </c>
      <c r="BP6" s="75" t="str">
        <f>IF(BP7="","",IF(BP7="-","【-】","【"&amp;SUBSTITUTE(TEXT(BP7,"#,##0.00"),"-","△")&amp;"】"))</f>
        <v>【798.10】</v>
      </c>
      <c r="BQ6" s="83">
        <f t="shared" ref="BQ6:BZ6" si="6">IF(BQ7="",NA(),BQ7)</f>
        <v>140.71</v>
      </c>
      <c r="BR6" s="83">
        <f t="shared" si="6"/>
        <v>125.39</v>
      </c>
      <c r="BS6" s="83">
        <f t="shared" si="6"/>
        <v>117.14</v>
      </c>
      <c r="BT6" s="83">
        <f t="shared" si="6"/>
        <v>119.29</v>
      </c>
      <c r="BU6" s="83">
        <f t="shared" si="6"/>
        <v>105.41</v>
      </c>
      <c r="BV6" s="83">
        <f t="shared" si="6"/>
        <v>57.08</v>
      </c>
      <c r="BW6" s="83">
        <f t="shared" si="6"/>
        <v>56.26</v>
      </c>
      <c r="BX6" s="83">
        <f t="shared" si="6"/>
        <v>52.94</v>
      </c>
      <c r="BY6" s="83">
        <f t="shared" si="6"/>
        <v>52.05</v>
      </c>
      <c r="BZ6" s="83">
        <f t="shared" si="6"/>
        <v>47.96</v>
      </c>
      <c r="CA6" s="75" t="str">
        <f>IF(CA7="","",IF(CA7="-","【-】","【"&amp;SUBSTITUTE(TEXT(CA7,"#,##0.00"),"-","△")&amp;"】"))</f>
        <v>【54.51】</v>
      </c>
      <c r="CB6" s="83">
        <f t="shared" ref="CB6:CK6" si="7">IF(CB7="",NA(),CB7)</f>
        <v>145.09</v>
      </c>
      <c r="CC6" s="83">
        <f t="shared" si="7"/>
        <v>163.30000000000001</v>
      </c>
      <c r="CD6" s="83">
        <f t="shared" si="7"/>
        <v>158.77000000000001</v>
      </c>
      <c r="CE6" s="83">
        <f t="shared" si="7"/>
        <v>156.6</v>
      </c>
      <c r="CF6" s="83">
        <f t="shared" si="7"/>
        <v>177.72</v>
      </c>
      <c r="CG6" s="83">
        <f t="shared" si="7"/>
        <v>274.99</v>
      </c>
      <c r="CH6" s="83">
        <f t="shared" si="7"/>
        <v>282.08999999999997</v>
      </c>
      <c r="CI6" s="83">
        <f t="shared" si="7"/>
        <v>303.27999999999997</v>
      </c>
      <c r="CJ6" s="83">
        <f t="shared" si="7"/>
        <v>301.86</v>
      </c>
      <c r="CK6" s="83">
        <f t="shared" si="7"/>
        <v>325.85000000000002</v>
      </c>
      <c r="CL6" s="75" t="str">
        <f>IF(CL7="","",IF(CL7="-","【-】","【"&amp;SUBSTITUTE(TEXT(CL7,"#,##0.00"),"-","△")&amp;"】"))</f>
        <v>【286.33】</v>
      </c>
      <c r="CM6" s="83">
        <f t="shared" ref="CM6:CV6" si="8">IF(CM7="",NA(),CM7)</f>
        <v>49.06</v>
      </c>
      <c r="CN6" s="83">
        <f t="shared" si="8"/>
        <v>47.31</v>
      </c>
      <c r="CO6" s="83">
        <f t="shared" si="8"/>
        <v>48.37</v>
      </c>
      <c r="CP6" s="83">
        <f t="shared" si="8"/>
        <v>46.03</v>
      </c>
      <c r="CQ6" s="83">
        <f t="shared" si="8"/>
        <v>45.99</v>
      </c>
      <c r="CR6" s="83">
        <f t="shared" si="8"/>
        <v>54.83</v>
      </c>
      <c r="CS6" s="83">
        <f t="shared" si="8"/>
        <v>66.53</v>
      </c>
      <c r="CT6" s="83">
        <f t="shared" si="8"/>
        <v>52.35</v>
      </c>
      <c r="CU6" s="83">
        <f t="shared" si="8"/>
        <v>46.25</v>
      </c>
      <c r="CV6" s="83">
        <f t="shared" si="8"/>
        <v>45.32</v>
      </c>
      <c r="CW6" s="75" t="str">
        <f>IF(CW7="","",IF(CW7="-","【-】","【"&amp;SUBSTITUTE(TEXT(CW7,"#,##0.00"),"-","△")&amp;"】"))</f>
        <v>【49.92】</v>
      </c>
      <c r="CX6" s="83">
        <f t="shared" ref="CX6:DG6" si="9">IF(CX7="",NA(),CX7)</f>
        <v>77.12</v>
      </c>
      <c r="CY6" s="83">
        <f t="shared" si="9"/>
        <v>78.08</v>
      </c>
      <c r="CZ6" s="83">
        <f t="shared" si="9"/>
        <v>79.13</v>
      </c>
      <c r="DA6" s="83">
        <f t="shared" si="9"/>
        <v>79.83</v>
      </c>
      <c r="DB6" s="83">
        <f t="shared" si="9"/>
        <v>80.319999999999993</v>
      </c>
      <c r="DC6" s="83">
        <f t="shared" si="9"/>
        <v>84.7</v>
      </c>
      <c r="DD6" s="83">
        <f t="shared" si="9"/>
        <v>84.67</v>
      </c>
      <c r="DE6" s="83">
        <f t="shared" si="9"/>
        <v>84.39</v>
      </c>
      <c r="DF6" s="83">
        <f t="shared" si="9"/>
        <v>83.96</v>
      </c>
      <c r="DG6" s="83">
        <f t="shared" si="9"/>
        <v>83.54</v>
      </c>
      <c r="DH6" s="75" t="str">
        <f>IF(DH7="","",IF(DH7="-","【-】","【"&amp;SUBSTITUTE(TEXT(DH7,"#,##0.00"),"-","△")&amp;"】"))</f>
        <v>【87.80】</v>
      </c>
      <c r="DI6" s="83">
        <f t="shared" ref="DI6:DR6" si="10">IF(DI7="",NA(),DI7)</f>
        <v>3.79</v>
      </c>
      <c r="DJ6" s="83">
        <f t="shared" si="10"/>
        <v>7.63</v>
      </c>
      <c r="DK6" s="83">
        <f t="shared" si="10"/>
        <v>11.1</v>
      </c>
      <c r="DL6" s="83">
        <f t="shared" si="10"/>
        <v>14.19</v>
      </c>
      <c r="DM6" s="83">
        <f t="shared" si="10"/>
        <v>16.649999999999999</v>
      </c>
      <c r="DN6" s="83">
        <f t="shared" si="10"/>
        <v>20.34</v>
      </c>
      <c r="DO6" s="83">
        <f t="shared" si="10"/>
        <v>21.85</v>
      </c>
      <c r="DP6" s="83">
        <f t="shared" si="10"/>
        <v>25.19</v>
      </c>
      <c r="DQ6" s="83">
        <f t="shared" si="10"/>
        <v>25.46</v>
      </c>
      <c r="DR6" s="83">
        <f t="shared" si="10"/>
        <v>24.53</v>
      </c>
      <c r="DS6" s="75" t="str">
        <f>IF(DS7="","",IF(DS7="-","【-】","【"&amp;SUBSTITUTE(TEXT(DS7,"#,##0.00"),"-","△")&amp;"】"))</f>
        <v>【28.46】</v>
      </c>
      <c r="DT6" s="75">
        <f t="shared" ref="DT6:EC6" si="11">IF(DT7="",NA(),DT7)</f>
        <v>0</v>
      </c>
      <c r="DU6" s="75">
        <f t="shared" si="11"/>
        <v>0</v>
      </c>
      <c r="DV6" s="75">
        <f t="shared" si="11"/>
        <v>0</v>
      </c>
      <c r="DW6" s="75">
        <f t="shared" si="11"/>
        <v>0</v>
      </c>
      <c r="DX6" s="75">
        <f t="shared" si="11"/>
        <v>0</v>
      </c>
      <c r="DY6" s="75">
        <f t="shared" si="11"/>
        <v>0</v>
      </c>
      <c r="DZ6" s="75">
        <f t="shared" si="11"/>
        <v>0</v>
      </c>
      <c r="EA6" s="75">
        <f t="shared" si="11"/>
        <v>0</v>
      </c>
      <c r="EB6" s="83">
        <f t="shared" si="11"/>
        <v>0.19</v>
      </c>
      <c r="EC6" s="75">
        <f t="shared" si="11"/>
        <v>0</v>
      </c>
      <c r="ED6" s="75" t="str">
        <f>IF(ED7="","",IF(ED7="-","【-】","【"&amp;SUBSTITUTE(TEXT(ED7,"#,##0.00"),"-","△")&amp;"】"))</f>
        <v>【0.03】</v>
      </c>
      <c r="EE6" s="75">
        <f t="shared" ref="EE6:EN6" si="12">IF(EE7="",NA(),EE7)</f>
        <v>0</v>
      </c>
      <c r="EF6" s="75">
        <f t="shared" si="12"/>
        <v>0</v>
      </c>
      <c r="EG6" s="75">
        <f t="shared" si="12"/>
        <v>0</v>
      </c>
      <c r="EH6" s="75">
        <f t="shared" si="12"/>
        <v>0</v>
      </c>
      <c r="EI6" s="75">
        <f t="shared" si="12"/>
        <v>0</v>
      </c>
      <c r="EJ6" s="83">
        <f t="shared" si="12"/>
        <v>0.25</v>
      </c>
      <c r="EK6" s="83">
        <f t="shared" si="12"/>
        <v>5.e-002</v>
      </c>
      <c r="EL6" s="83">
        <f t="shared" si="12"/>
        <v>3.e-002</v>
      </c>
      <c r="EM6" s="83">
        <f t="shared" si="12"/>
        <v>3.e-002</v>
      </c>
      <c r="EN6" s="83">
        <f t="shared" si="12"/>
        <v>3.e-002</v>
      </c>
      <c r="EO6" s="75" t="str">
        <f>IF(EO7="","",IF(EO7="-","【-】","【"&amp;SUBSTITUTE(TEXT(EO7,"#,##0.00"),"-","△")&amp;"】"))</f>
        <v>【0.02】</v>
      </c>
    </row>
    <row r="7" spans="1:148" s="61" customFormat="1">
      <c r="A7" s="62"/>
      <c r="B7" s="68">
        <v>2024</v>
      </c>
      <c r="C7" s="68">
        <v>152277</v>
      </c>
      <c r="D7" s="68">
        <v>46</v>
      </c>
      <c r="E7" s="68">
        <v>17</v>
      </c>
      <c r="F7" s="68">
        <v>5</v>
      </c>
      <c r="G7" s="68">
        <v>0</v>
      </c>
      <c r="H7" s="68" t="s">
        <v>96</v>
      </c>
      <c r="I7" s="68" t="s">
        <v>97</v>
      </c>
      <c r="J7" s="68" t="s">
        <v>98</v>
      </c>
      <c r="K7" s="68" t="s">
        <v>99</v>
      </c>
      <c r="L7" s="68" t="s">
        <v>100</v>
      </c>
      <c r="M7" s="68" t="s">
        <v>101</v>
      </c>
      <c r="N7" s="76" t="s">
        <v>102</v>
      </c>
      <c r="O7" s="76">
        <v>46.76</v>
      </c>
      <c r="P7" s="76">
        <v>29.16</v>
      </c>
      <c r="Q7" s="76">
        <v>81.58</v>
      </c>
      <c r="R7" s="76">
        <v>3745</v>
      </c>
      <c r="S7" s="76">
        <v>26791</v>
      </c>
      <c r="T7" s="76">
        <v>264.89</v>
      </c>
      <c r="U7" s="76">
        <v>101.14</v>
      </c>
      <c r="V7" s="76">
        <v>7742</v>
      </c>
      <c r="W7" s="76">
        <v>5</v>
      </c>
      <c r="X7" s="76">
        <v>1548.4</v>
      </c>
      <c r="Y7" s="76">
        <v>136.37</v>
      </c>
      <c r="Z7" s="76">
        <v>131.83000000000001</v>
      </c>
      <c r="AA7" s="76">
        <v>132.41999999999999</v>
      </c>
      <c r="AB7" s="76">
        <v>138.88999999999999</v>
      </c>
      <c r="AC7" s="76">
        <v>122.16</v>
      </c>
      <c r="AD7" s="76">
        <v>106.37</v>
      </c>
      <c r="AE7" s="76">
        <v>106.07</v>
      </c>
      <c r="AF7" s="76">
        <v>105.5</v>
      </c>
      <c r="AG7" s="76">
        <v>106.35</v>
      </c>
      <c r="AH7" s="76">
        <v>106.62</v>
      </c>
      <c r="AI7" s="76">
        <v>104.3</v>
      </c>
      <c r="AJ7" s="76">
        <v>821.78</v>
      </c>
      <c r="AK7" s="76">
        <v>712.14</v>
      </c>
      <c r="AL7" s="76">
        <v>660.16</v>
      </c>
      <c r="AM7" s="76">
        <v>510.83</v>
      </c>
      <c r="AN7" s="76">
        <v>421.29</v>
      </c>
      <c r="AO7" s="76">
        <v>139.02000000000001</v>
      </c>
      <c r="AP7" s="76">
        <v>132.04</v>
      </c>
      <c r="AQ7" s="76">
        <v>145.43</v>
      </c>
      <c r="AR7" s="76">
        <v>129.88999999999999</v>
      </c>
      <c r="AS7" s="76">
        <v>107.99</v>
      </c>
      <c r="AT7" s="76">
        <v>102.74</v>
      </c>
      <c r="AU7" s="76">
        <v>31.11</v>
      </c>
      <c r="AV7" s="76">
        <v>25.47</v>
      </c>
      <c r="AW7" s="76">
        <v>27.94</v>
      </c>
      <c r="AX7" s="76">
        <v>32.799999999999997</v>
      </c>
      <c r="AY7" s="76">
        <v>46.95</v>
      </c>
      <c r="AZ7" s="76">
        <v>29.13</v>
      </c>
      <c r="BA7" s="76">
        <v>35.69</v>
      </c>
      <c r="BB7" s="76">
        <v>38.4</v>
      </c>
      <c r="BC7" s="76">
        <v>44.04</v>
      </c>
      <c r="BD7" s="76">
        <v>58.25</v>
      </c>
      <c r="BE7" s="76">
        <v>47.19</v>
      </c>
      <c r="BF7" s="76">
        <v>0</v>
      </c>
      <c r="BG7" s="76">
        <v>0</v>
      </c>
      <c r="BH7" s="76">
        <v>0</v>
      </c>
      <c r="BI7" s="76">
        <v>0</v>
      </c>
      <c r="BJ7" s="76">
        <v>0</v>
      </c>
      <c r="BK7" s="76">
        <v>867.83</v>
      </c>
      <c r="BL7" s="76">
        <v>791.76</v>
      </c>
      <c r="BM7" s="76">
        <v>900.82</v>
      </c>
      <c r="BN7" s="76">
        <v>839.21</v>
      </c>
      <c r="BO7" s="76">
        <v>791.46</v>
      </c>
      <c r="BP7" s="76">
        <v>798.1</v>
      </c>
      <c r="BQ7" s="76">
        <v>140.71</v>
      </c>
      <c r="BR7" s="76">
        <v>125.39</v>
      </c>
      <c r="BS7" s="76">
        <v>117.14</v>
      </c>
      <c r="BT7" s="76">
        <v>119.29</v>
      </c>
      <c r="BU7" s="76">
        <v>105.41</v>
      </c>
      <c r="BV7" s="76">
        <v>57.08</v>
      </c>
      <c r="BW7" s="76">
        <v>56.26</v>
      </c>
      <c r="BX7" s="76">
        <v>52.94</v>
      </c>
      <c r="BY7" s="76">
        <v>52.05</v>
      </c>
      <c r="BZ7" s="76">
        <v>47.96</v>
      </c>
      <c r="CA7" s="76">
        <v>54.51</v>
      </c>
      <c r="CB7" s="76">
        <v>145.09</v>
      </c>
      <c r="CC7" s="76">
        <v>163.30000000000001</v>
      </c>
      <c r="CD7" s="76">
        <v>158.77000000000001</v>
      </c>
      <c r="CE7" s="76">
        <v>156.6</v>
      </c>
      <c r="CF7" s="76">
        <v>177.72</v>
      </c>
      <c r="CG7" s="76">
        <v>274.99</v>
      </c>
      <c r="CH7" s="76">
        <v>282.08999999999997</v>
      </c>
      <c r="CI7" s="76">
        <v>303.27999999999997</v>
      </c>
      <c r="CJ7" s="76">
        <v>301.86</v>
      </c>
      <c r="CK7" s="76">
        <v>325.85000000000002</v>
      </c>
      <c r="CL7" s="76">
        <v>286.33</v>
      </c>
      <c r="CM7" s="76">
        <v>49.06</v>
      </c>
      <c r="CN7" s="76">
        <v>47.31</v>
      </c>
      <c r="CO7" s="76">
        <v>48.37</v>
      </c>
      <c r="CP7" s="76">
        <v>46.03</v>
      </c>
      <c r="CQ7" s="76">
        <v>45.99</v>
      </c>
      <c r="CR7" s="76">
        <v>54.83</v>
      </c>
      <c r="CS7" s="76">
        <v>66.53</v>
      </c>
      <c r="CT7" s="76">
        <v>52.35</v>
      </c>
      <c r="CU7" s="76">
        <v>46.25</v>
      </c>
      <c r="CV7" s="76">
        <v>45.32</v>
      </c>
      <c r="CW7" s="76">
        <v>49.92</v>
      </c>
      <c r="CX7" s="76">
        <v>77.12</v>
      </c>
      <c r="CY7" s="76">
        <v>78.08</v>
      </c>
      <c r="CZ7" s="76">
        <v>79.13</v>
      </c>
      <c r="DA7" s="76">
        <v>79.83</v>
      </c>
      <c r="DB7" s="76">
        <v>80.319999999999993</v>
      </c>
      <c r="DC7" s="76">
        <v>84.7</v>
      </c>
      <c r="DD7" s="76">
        <v>84.67</v>
      </c>
      <c r="DE7" s="76">
        <v>84.39</v>
      </c>
      <c r="DF7" s="76">
        <v>83.96</v>
      </c>
      <c r="DG7" s="76">
        <v>83.54</v>
      </c>
      <c r="DH7" s="76">
        <v>87.8</v>
      </c>
      <c r="DI7" s="76">
        <v>3.79</v>
      </c>
      <c r="DJ7" s="76">
        <v>7.63</v>
      </c>
      <c r="DK7" s="76">
        <v>11.1</v>
      </c>
      <c r="DL7" s="76">
        <v>14.19</v>
      </c>
      <c r="DM7" s="76">
        <v>16.649999999999999</v>
      </c>
      <c r="DN7" s="76">
        <v>20.34</v>
      </c>
      <c r="DO7" s="76">
        <v>21.85</v>
      </c>
      <c r="DP7" s="76">
        <v>25.19</v>
      </c>
      <c r="DQ7" s="76">
        <v>25.46</v>
      </c>
      <c r="DR7" s="76">
        <v>24.53</v>
      </c>
      <c r="DS7" s="76">
        <v>28.46</v>
      </c>
      <c r="DT7" s="76">
        <v>0</v>
      </c>
      <c r="DU7" s="76">
        <v>0</v>
      </c>
      <c r="DV7" s="76">
        <v>0</v>
      </c>
      <c r="DW7" s="76">
        <v>0</v>
      </c>
      <c r="DX7" s="76">
        <v>0</v>
      </c>
      <c r="DY7" s="76">
        <v>0</v>
      </c>
      <c r="DZ7" s="76">
        <v>0</v>
      </c>
      <c r="EA7" s="76">
        <v>0</v>
      </c>
      <c r="EB7" s="76">
        <v>0.19</v>
      </c>
      <c r="EC7" s="76">
        <v>0</v>
      </c>
      <c r="ED7" s="76">
        <v>3.e-002</v>
      </c>
      <c r="EE7" s="76">
        <v>0</v>
      </c>
      <c r="EF7" s="76">
        <v>0</v>
      </c>
      <c r="EG7" s="76">
        <v>0</v>
      </c>
      <c r="EH7" s="76">
        <v>0</v>
      </c>
      <c r="EI7" s="76">
        <v>0</v>
      </c>
      <c r="EJ7" s="76">
        <v>0.25</v>
      </c>
      <c r="EK7" s="76">
        <v>5.e-002</v>
      </c>
      <c r="EL7" s="76">
        <v>3.e-002</v>
      </c>
      <c r="EM7" s="76">
        <v>3.e-002</v>
      </c>
      <c r="EN7" s="76">
        <v>3.e-002</v>
      </c>
      <c r="EO7" s="76">
        <v>2.e-002</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31</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syomukanri</cp:lastModifiedBy>
  <cp:lastPrinted>2026-01-26T04:02:16Z</cp:lastPrinted>
  <dcterms:created xsi:type="dcterms:W3CDTF">2026-02-20T07:40:38Z</dcterms:created>
  <dcterms:modified xsi:type="dcterms:W3CDTF">2026-02-26T05:57:32Z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2026-02-26T05:57:32Z</vt:filetime>
  </property>
</Properties>
</file>