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C:\Users\TAGAM\Desktop\"/>
    </mc:Choice>
  </mc:AlternateContent>
  <xr:revisionPtr revIDLastSave="0" documentId="13_ncr:1_{5B7E2B25-9B24-462A-8441-D864FF60BB86}" xr6:coauthVersionLast="45" xr6:coauthVersionMax="45" xr10:uidLastSave="{00000000-0000-0000-0000-000000000000}"/>
  <workbookProtection workbookAlgorithmName="SHA-512" workbookHashValue="OeNjCwTKvFWIDgiPSNk0ofwglQNJr5fFZynugT8e+zoI+VCWYuL51wNWW2nG9Z7yQPt18zpkNWBPqxYF/npwCw==" workbookSaltValue="t3EL2PHMqoywipw9MZcw/g==" workbookSpinCount="100000" lockStructure="1"/>
  <bookViews>
    <workbookView xWindow="-120" yWindow="-120" windowWidth="20730" windowHeight="111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R6" i="5"/>
  <c r="Q6" i="5"/>
  <c r="P6" i="5"/>
  <c r="P10" i="4" s="1"/>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J85" i="4"/>
  <c r="I85" i="4"/>
  <c r="F85" i="4"/>
  <c r="BB10" i="4"/>
  <c r="AL10" i="4"/>
  <c r="W10" i="4"/>
  <c r="I10" i="4"/>
  <c r="BB8" i="4"/>
  <c r="AT8" i="4"/>
  <c r="AL8" i="4"/>
  <c r="AD8" i="4"/>
  <c r="W8" i="4"/>
  <c r="P8" i="4"/>
  <c r="I8" i="4"/>
  <c r="B8" i="4"/>
  <c r="B6" i="4"/>
</calcChain>
</file>

<file path=xl/sharedStrings.xml><?xml version="1.0" encoding="utf-8"?>
<sst xmlns="http://schemas.openxmlformats.org/spreadsheetml/2006/main" count="228" uniqueCount="116">
  <si>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</si>
  <si>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</si>
  <si>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</si>
  <si>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</si>
  <si>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</si>
  <si>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</si>
  <si>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</si>
  <si>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</si>
  <si>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</si>
  <si>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</si>
  <si>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</si>
  <si>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</si>
  <si>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</si>
  <si>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</si>
  <si>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</si>
  <si>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</si>
  <si>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</si>
  <si>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</si>
  <si>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</si>
  <si>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</si>
  <si>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</si>
  <si>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</si>
  <si>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</si>
  <si>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</si>
  <si>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</si>
  <si>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</si>
  <si>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</si>
  <si>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</si>
  <si>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</si>
  <si>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</si>
  <si>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</si>
  <si>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</si>
  <si>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</si>
  <si>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</si>
  <si>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</si>
  <si>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</si>
  <si>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</si>
  <si>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</si>
  <si>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</si>
  <si>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</si>
  <si>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</si>
  <si>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</si>
  <si>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</si>
  <si>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</si>
  <si>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</si>
  <si>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</si>
  <si>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</si>
  <si>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</si>
  <si>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</si>
  <si>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</si>
  <si>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</si>
  <si>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</si>
  <si>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</si>
  <si>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</si>
  <si>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</si>
  <si>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</si>
  <si>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</si>
  <si>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</si>
  <si>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</si>
  <si>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</si>
  <si>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</si>
  <si>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</si>
  <si>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</si>
  <si>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</si>
  <si>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</si>
  <si>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</si>
  <si>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</si>
  <si>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</si>
  <si>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</si>
  <si>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</si>
  <si>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</si>
  <si>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</si>
  <si>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</si>
  <si>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</si>
  <si>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</si>
  <si>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</si>
  <si>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</si>
  <si>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</si>
  <si>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</si>
  <si>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</si>
  <si>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</si>
  <si>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</si>
  <si>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</si>
  <si>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</si>
  <si>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</si>
  <si>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</si>
  <si>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</si>
  <si>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</si>
  <si>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</si>
  <si>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</si>
  <si>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</si>
  <si>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</si>
  <si>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</si>
  <si>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田上町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</si>
  <si>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</si>
  <si>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</si>
  <si>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</si>
  <si>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</si>
  <si>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</si>
  <si>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</si>
  <si>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</si>
  <si>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</si>
  <si>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</si>
  <si>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</si>
  <si>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</si>
  <si>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</si>
  <si>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</si>
  <si>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</si>
  <si>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</si>
  <si>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</si>
  <si>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</si>
  <si>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"R"yy</t>
    <phoneticPr fontId="4"/>
  </si>
  <si>
    <t>←書式設定</t>
    <rPh sb="1" eb="3">
      <t>ショシキ</t>
    </rPh>
    <rPh sb="3" eb="5">
      <t>セッテイ</t>
    </rPh>
    <phoneticPr fontId="4"/>
  </si>
  <si>
    <t>　経常収支比率が１００％を下回っており、単年度収支が赤字の状態が継続している。この経常収支比率を前年度と比較すると微増しており、委託業務内容の見直し等の経費節減に努めたことが要因の一つと考えられる。
　今後も経費の必要性を精査しながら経費節減に努め、経営の安定化を図っていきたい。
　また、浄水場建設以降なるべく起債借入に頼らず、事業運営に努めてきた。しかしながら、今後も給水人口減少・給水収益減少が見込まれるため、施設更新の際には必要に応じて起債借入を行うことも検討する。</t>
    <rPh sb="1" eb="5">
      <t>ケイジョウシュウシ</t>
    </rPh>
    <rPh sb="5" eb="7">
      <t>ヒリツ</t>
    </rPh>
    <rPh sb="13" eb="15">
      <t>シタマワ</t>
    </rPh>
    <rPh sb="20" eb="23">
      <t>タンネンド</t>
    </rPh>
    <rPh sb="23" eb="25">
      <t>シュウシ</t>
    </rPh>
    <rPh sb="26" eb="28">
      <t>アカジ</t>
    </rPh>
    <rPh sb="29" eb="31">
      <t>ジョウタイ</t>
    </rPh>
    <rPh sb="32" eb="34">
      <t>ケイゾク</t>
    </rPh>
    <rPh sb="41" eb="47">
      <t>ケイジョウシュウシヒリツ</t>
    </rPh>
    <rPh sb="48" eb="51">
      <t>ゼンネンド</t>
    </rPh>
    <rPh sb="52" eb="54">
      <t>ヒカク</t>
    </rPh>
    <rPh sb="57" eb="59">
      <t>ビゾウ</t>
    </rPh>
    <rPh sb="64" eb="66">
      <t>イタク</t>
    </rPh>
    <rPh sb="66" eb="70">
      <t>ギョウムナイヨウ</t>
    </rPh>
    <rPh sb="71" eb="73">
      <t>ミナオ</t>
    </rPh>
    <rPh sb="74" eb="75">
      <t>トウ</t>
    </rPh>
    <rPh sb="76" eb="80">
      <t>ケイヒセツゲン</t>
    </rPh>
    <rPh sb="81" eb="82">
      <t>ツト</t>
    </rPh>
    <rPh sb="87" eb="89">
      <t>ヨウイン</t>
    </rPh>
    <rPh sb="90" eb="91">
      <t>ヒト</t>
    </rPh>
    <rPh sb="93" eb="94">
      <t>カンガ</t>
    </rPh>
    <rPh sb="101" eb="103">
      <t>コンゴ</t>
    </rPh>
    <rPh sb="104" eb="106">
      <t>ケイヒ</t>
    </rPh>
    <rPh sb="107" eb="110">
      <t>ヒツヨウセイ</t>
    </rPh>
    <rPh sb="111" eb="113">
      <t>セイサ</t>
    </rPh>
    <rPh sb="145" eb="148">
      <t>ジョウスイジョウ</t>
    </rPh>
    <rPh sb="148" eb="152">
      <t>ケンセツイコウ</t>
    </rPh>
    <rPh sb="156" eb="158">
      <t>キサイ</t>
    </rPh>
    <rPh sb="158" eb="160">
      <t>カリイレ</t>
    </rPh>
    <rPh sb="161" eb="162">
      <t>タヨ</t>
    </rPh>
    <rPh sb="165" eb="169">
      <t>ジギョウウンエイ</t>
    </rPh>
    <rPh sb="170" eb="171">
      <t>ツト</t>
    </rPh>
    <rPh sb="183" eb="185">
      <t>コンゴ</t>
    </rPh>
    <rPh sb="186" eb="190">
      <t>キュウスイジンコウ</t>
    </rPh>
    <rPh sb="190" eb="192">
      <t>ゲンショウ</t>
    </rPh>
    <rPh sb="193" eb="197">
      <t>キュウスイシュウエキ</t>
    </rPh>
    <rPh sb="197" eb="199">
      <t>ゲンショウ</t>
    </rPh>
    <rPh sb="200" eb="202">
      <t>ミコ</t>
    </rPh>
    <rPh sb="208" eb="212">
      <t>シセツコウシン</t>
    </rPh>
    <rPh sb="213" eb="214">
      <t>サイ</t>
    </rPh>
    <rPh sb="216" eb="218">
      <t>ヒツヨウ</t>
    </rPh>
    <rPh sb="219" eb="220">
      <t>オウ</t>
    </rPh>
    <rPh sb="222" eb="224">
      <t>キサイ</t>
    </rPh>
    <rPh sb="224" eb="226">
      <t>カリイレ</t>
    </rPh>
    <rPh sb="227" eb="228">
      <t>オコナ</t>
    </rPh>
    <rPh sb="232" eb="234">
      <t>ケントウ</t>
    </rPh>
    <phoneticPr fontId="4"/>
  </si>
  <si>
    <t>　有形固定資産減価償却率は、増加傾向にあり老朽化が進んでいると推測できる。
　将来の更新需要に備え、健全な経営を図るとともに経営状況を勘案しながら計画的で効率的な施設更新を検討する必要がある。</t>
    <rPh sb="1" eb="3">
      <t>ユウケイ</t>
    </rPh>
    <rPh sb="3" eb="7">
      <t>コテイシサン</t>
    </rPh>
    <rPh sb="7" eb="11">
      <t>ゲンカショウキャク</t>
    </rPh>
    <rPh sb="11" eb="12">
      <t>リツ</t>
    </rPh>
    <rPh sb="14" eb="16">
      <t>ゾウカ</t>
    </rPh>
    <rPh sb="16" eb="18">
      <t>ケイコウ</t>
    </rPh>
    <rPh sb="21" eb="24">
      <t>ロウキュウカ</t>
    </rPh>
    <rPh sb="25" eb="26">
      <t>スス</t>
    </rPh>
    <rPh sb="31" eb="33">
      <t>スイソク</t>
    </rPh>
    <rPh sb="39" eb="41">
      <t>ショウライ</t>
    </rPh>
    <rPh sb="42" eb="44">
      <t>コウシン</t>
    </rPh>
    <rPh sb="44" eb="46">
      <t>ジュヨウ</t>
    </rPh>
    <rPh sb="47" eb="48">
      <t>ソナ</t>
    </rPh>
    <rPh sb="50" eb="52">
      <t>ケンゼン</t>
    </rPh>
    <rPh sb="53" eb="55">
      <t>ケイエイ</t>
    </rPh>
    <rPh sb="56" eb="57">
      <t>ハカ</t>
    </rPh>
    <rPh sb="62" eb="64">
      <t>ケイエイ</t>
    </rPh>
    <rPh sb="64" eb="66">
      <t>ジョウキョウ</t>
    </rPh>
    <rPh sb="67" eb="69">
      <t>カンアン</t>
    </rPh>
    <rPh sb="73" eb="76">
      <t>ケイカクテキ</t>
    </rPh>
    <rPh sb="77" eb="80">
      <t>コウリツテキ</t>
    </rPh>
    <rPh sb="81" eb="85">
      <t>シセツコウシン</t>
    </rPh>
    <rPh sb="86" eb="88">
      <t>ケントウ</t>
    </rPh>
    <rPh sb="90" eb="92">
      <t>ヒツヨウ</t>
    </rPh>
    <phoneticPr fontId="4"/>
  </si>
  <si>
    <t>　今後、人口減少や節水機器の普及等による給水収益の減少や物価高騰、施設修繕等による費用増加が見込まれ、経営環境が一層厳しくなることが想定される。
　このような中で、将来にわたり安心・安全な水を供給できるよう、有利な財源確保や経費節減、料金徴収率の向上等を行い、健全財政に努めていく必要がある。</t>
    <rPh sb="1" eb="3">
      <t>コンゴ</t>
    </rPh>
    <rPh sb="20" eb="24">
      <t>キュウスイシュウエキ</t>
    </rPh>
    <rPh sb="25" eb="27">
      <t>ゲンショウ</t>
    </rPh>
    <rPh sb="28" eb="32">
      <t>ブッカコウトウ</t>
    </rPh>
    <rPh sb="33" eb="38">
      <t>シセツシュウゼントウ</t>
    </rPh>
    <rPh sb="41" eb="45">
      <t>ヒヨウゾウカ</t>
    </rPh>
    <rPh sb="46" eb="48">
      <t>ミコ</t>
    </rPh>
    <rPh sb="51" eb="55">
      <t>ケイエイカンキョウ</t>
    </rPh>
    <rPh sb="56" eb="58">
      <t>イッソウ</t>
    </rPh>
    <rPh sb="58" eb="59">
      <t>キビ</t>
    </rPh>
    <rPh sb="66" eb="68">
      <t>ソウテイ</t>
    </rPh>
    <rPh sb="79" eb="80">
      <t>ナカ</t>
    </rPh>
    <rPh sb="82" eb="84">
      <t>ショウライ</t>
    </rPh>
    <rPh sb="88" eb="90">
      <t>アンシン</t>
    </rPh>
    <rPh sb="91" eb="93">
      <t>アンゼン</t>
    </rPh>
    <rPh sb="94" eb="95">
      <t>ミズ</t>
    </rPh>
    <rPh sb="96" eb="98">
      <t>キョウキュウ</t>
    </rPh>
    <rPh sb="104" eb="106">
      <t>ユウリ</t>
    </rPh>
    <rPh sb="107" eb="111">
      <t>ザイゲンカクホ</t>
    </rPh>
    <rPh sb="112" eb="116">
      <t>ケイヒセツゲン</t>
    </rPh>
    <rPh sb="117" eb="119">
      <t>リョウキン</t>
    </rPh>
    <rPh sb="119" eb="121">
      <t>チョウシュウ</t>
    </rPh>
    <rPh sb="121" eb="122">
      <t>リツ</t>
    </rPh>
    <rPh sb="123" eb="126">
      <t>コウジョウトウ</t>
    </rPh>
    <rPh sb="127" eb="128">
      <t>オコナ</t>
    </rPh>
    <rPh sb="130" eb="132">
      <t>ケンゼン</t>
    </rPh>
    <rPh sb="132" eb="134">
      <t>ザイセイ</t>
    </rPh>
    <rPh sb="135" eb="136">
      <t>ツト</t>
    </rPh>
    <rPh sb="140" eb="14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</si>
</sst>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formatCode="#,##0.00;&quot;△&quot;#,##0.00;&quot;-&quot;">
                  <c:v>0.25</c:v>
                </c:pt>
                <c:pt idx="4">
                  <c:v>0</c:v>
                </c:pt>
              </c:numCache>
            </c:numRef>
          </c:val>
          <c:extLst>
            <c:ext xmlns:c16="http://schemas.microsoft.com/office/drawing/2014/chart" uri="{C3380CC4-5D6E-409C-BE32-E72D297353CC}">
              <c16:uniqueId val="{00000000-84B5-474B-8FDD-7165D2AE533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0.5</c:v>
                </c:pt>
                <c:pt idx="2">
                  <c:v>0.4</c:v>
                </c:pt>
                <c:pt idx="3">
                  <c:v>0.4</c:v>
                </c:pt>
                <c:pt idx="4">
                  <c:v>0.39</c:v>
                </c:pt>
              </c:numCache>
            </c:numRef>
          </c:val>
          <c:smooth val="0"/>
          <c:extLst>
            <c:ext xmlns:c16="http://schemas.microsoft.com/office/drawing/2014/chart" uri="{C3380CC4-5D6E-409C-BE32-E72D297353CC}">
              <c16:uniqueId val="{00000001-84B5-474B-8FDD-7165D2AE533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57.72</c:v>
                </c:pt>
                <c:pt idx="1">
                  <c:v>56.29</c:v>
                </c:pt>
                <c:pt idx="2">
                  <c:v>56.69</c:v>
                </c:pt>
                <c:pt idx="3">
                  <c:v>56.81</c:v>
                </c:pt>
                <c:pt idx="4">
                  <c:v>55.12</c:v>
                </c:pt>
              </c:numCache>
            </c:numRef>
          </c:val>
          <c:extLst>
            <c:ext xmlns:c16="http://schemas.microsoft.com/office/drawing/2014/chart" uri="{C3380CC4-5D6E-409C-BE32-E72D297353CC}">
              <c16:uniqueId val="{00000000-7E0B-462E-ABCE-209F4C17C5A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54.43</c:v>
                </c:pt>
                <c:pt idx="1">
                  <c:v>53.87</c:v>
                </c:pt>
                <c:pt idx="2">
                  <c:v>54.49</c:v>
                </c:pt>
                <c:pt idx="3">
                  <c:v>54.8</c:v>
                </c:pt>
                <c:pt idx="4">
                  <c:v>55.47</c:v>
                </c:pt>
              </c:numCache>
            </c:numRef>
          </c:val>
          <c:smooth val="0"/>
          <c:extLst>
            <c:ext xmlns:c16="http://schemas.microsoft.com/office/drawing/2014/chart" uri="{C3380CC4-5D6E-409C-BE32-E72D297353CC}">
              <c16:uniqueId val="{00000001-7E0B-462E-ABCE-209F4C17C5A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83.1</c:v>
                </c:pt>
                <c:pt idx="1">
                  <c:v>83.65</c:v>
                </c:pt>
                <c:pt idx="2">
                  <c:v>82.19</c:v>
                </c:pt>
                <c:pt idx="3">
                  <c:v>80.459999999999994</c:v>
                </c:pt>
                <c:pt idx="4">
                  <c:v>80.61</c:v>
                </c:pt>
              </c:numCache>
            </c:numRef>
          </c:val>
          <c:extLst>
            <c:ext xmlns:c16="http://schemas.microsoft.com/office/drawing/2014/chart" uri="{C3380CC4-5D6E-409C-BE32-E72D297353CC}">
              <c16:uniqueId val="{00000000-005A-4876-AAD9-02C1236D49E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79.44</c:v>
                </c:pt>
                <c:pt idx="1">
                  <c:v>79.489999999999995</c:v>
                </c:pt>
                <c:pt idx="2">
                  <c:v>78.8</c:v>
                </c:pt>
                <c:pt idx="3">
                  <c:v>77.98</c:v>
                </c:pt>
                <c:pt idx="4">
                  <c:v>76.97</c:v>
                </c:pt>
              </c:numCache>
            </c:numRef>
          </c:val>
          <c:smooth val="0"/>
          <c:extLst>
            <c:ext xmlns:c16="http://schemas.microsoft.com/office/drawing/2014/chart" uri="{C3380CC4-5D6E-409C-BE32-E72D297353CC}">
              <c16:uniqueId val="{00000001-005A-4876-AAD9-02C1236D49E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95.57</c:v>
                </c:pt>
                <c:pt idx="1">
                  <c:v>97.93</c:v>
                </c:pt>
                <c:pt idx="2">
                  <c:v>90.13</c:v>
                </c:pt>
                <c:pt idx="3">
                  <c:v>93.04</c:v>
                </c:pt>
                <c:pt idx="4">
                  <c:v>94.79</c:v>
                </c:pt>
              </c:numCache>
            </c:numRef>
          </c:val>
          <c:extLst>
            <c:ext xmlns:c16="http://schemas.microsoft.com/office/drawing/2014/chart" uri="{C3380CC4-5D6E-409C-BE32-E72D297353CC}">
              <c16:uniqueId val="{00000000-5700-48A8-B9CD-570C85599CF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109.02</c:v>
                </c:pt>
                <c:pt idx="1">
                  <c:v>107.81</c:v>
                </c:pt>
                <c:pt idx="2">
                  <c:v>107.21</c:v>
                </c:pt>
                <c:pt idx="3">
                  <c:v>105.97</c:v>
                </c:pt>
                <c:pt idx="4">
                  <c:v>105.08</c:v>
                </c:pt>
              </c:numCache>
            </c:numRef>
          </c:val>
          <c:smooth val="0"/>
          <c:extLst>
            <c:ext xmlns:c16="http://schemas.microsoft.com/office/drawing/2014/chart" uri="{C3380CC4-5D6E-409C-BE32-E72D297353CC}">
              <c16:uniqueId val="{00000001-5700-48A8-B9CD-570C85599CF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47.46</c:v>
                </c:pt>
                <c:pt idx="1">
                  <c:v>49.66</c:v>
                </c:pt>
                <c:pt idx="2">
                  <c:v>51</c:v>
                </c:pt>
                <c:pt idx="3">
                  <c:v>53.01</c:v>
                </c:pt>
                <c:pt idx="4">
                  <c:v>54.77</c:v>
                </c:pt>
              </c:numCache>
            </c:numRef>
          </c:val>
          <c:extLst>
            <c:ext xmlns:c16="http://schemas.microsoft.com/office/drawing/2014/chart" uri="{C3380CC4-5D6E-409C-BE32-E72D297353CC}">
              <c16:uniqueId val="{00000000-4CD8-45A2-BDA8-59EE167D011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49.39</c:v>
                </c:pt>
                <c:pt idx="1">
                  <c:v>50.75</c:v>
                </c:pt>
                <c:pt idx="2">
                  <c:v>51.72</c:v>
                </c:pt>
                <c:pt idx="3">
                  <c:v>52.27</c:v>
                </c:pt>
                <c:pt idx="4">
                  <c:v>52.87</c:v>
                </c:pt>
              </c:numCache>
            </c:numRef>
          </c:val>
          <c:smooth val="0"/>
          <c:extLst>
            <c:ext xmlns:c16="http://schemas.microsoft.com/office/drawing/2014/chart" uri="{C3380CC4-5D6E-409C-BE32-E72D297353CC}">
              <c16:uniqueId val="{00000001-4CD8-45A2-BDA8-59EE167D011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formatCode="#,##0.00;&quot;△&quot;#,##0.00;&quot;-&quot;">
                  <c:v>11.28</c:v>
                </c:pt>
                <c:pt idx="4" formatCode="#,##0.00;&quot;△&quot;#,##0.00;&quot;-&quot;">
                  <c:v>11.5</c:v>
                </c:pt>
              </c:numCache>
            </c:numRef>
          </c:val>
          <c:extLst>
            <c:ext xmlns:c16="http://schemas.microsoft.com/office/drawing/2014/chart" uri="{C3380CC4-5D6E-409C-BE32-E72D297353CC}">
              <c16:uniqueId val="{00000000-0299-4C4B-BF77-C669F329803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18.57</c:v>
                </c:pt>
                <c:pt idx="1">
                  <c:v>21.14</c:v>
                </c:pt>
                <c:pt idx="2">
                  <c:v>22.12</c:v>
                </c:pt>
                <c:pt idx="3">
                  <c:v>25.67</c:v>
                </c:pt>
                <c:pt idx="4">
                  <c:v>26.86</c:v>
                </c:pt>
              </c:numCache>
            </c:numRef>
          </c:val>
          <c:smooth val="0"/>
          <c:extLst>
            <c:ext xmlns:c16="http://schemas.microsoft.com/office/drawing/2014/chart" uri="{C3380CC4-5D6E-409C-BE32-E72D297353CC}">
              <c16:uniqueId val="{00000001-0299-4C4B-BF77-C669F329803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067-4EB3-BEB7-D3998F96DA4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c:v>
                </c:pt>
                <c:pt idx="1">
                  <c:v>8.86</c:v>
                </c:pt>
                <c:pt idx="2">
                  <c:v>7.65</c:v>
                </c:pt>
                <c:pt idx="3">
                  <c:v>8.52</c:v>
                </c:pt>
                <c:pt idx="4">
                  <c:v>10.8</c:v>
                </c:pt>
              </c:numCache>
            </c:numRef>
          </c:val>
          <c:smooth val="0"/>
          <c:extLst>
            <c:ext xmlns:c16="http://schemas.microsoft.com/office/drawing/2014/chart" uri="{C3380CC4-5D6E-409C-BE32-E72D297353CC}">
              <c16:uniqueId val="{00000001-D067-4EB3-BEB7-D3998F96DA4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882.81</c:v>
                </c:pt>
                <c:pt idx="1">
                  <c:v>340.16</c:v>
                </c:pt>
                <c:pt idx="2">
                  <c:v>283.33</c:v>
                </c:pt>
                <c:pt idx="3">
                  <c:v>341.2</c:v>
                </c:pt>
                <c:pt idx="4">
                  <c:v>389.25</c:v>
                </c:pt>
              </c:numCache>
            </c:numRef>
          </c:val>
          <c:extLst>
            <c:ext xmlns:c16="http://schemas.microsoft.com/office/drawing/2014/chart" uri="{C3380CC4-5D6E-409C-BE32-E72D297353CC}">
              <c16:uniqueId val="{00000000-CC34-4D8F-9FCE-6C18137356A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371.81</c:v>
                </c:pt>
                <c:pt idx="1">
                  <c:v>384.23</c:v>
                </c:pt>
                <c:pt idx="2">
                  <c:v>364.3</c:v>
                </c:pt>
                <c:pt idx="3">
                  <c:v>378.87</c:v>
                </c:pt>
                <c:pt idx="4">
                  <c:v>362.35</c:v>
                </c:pt>
              </c:numCache>
            </c:numRef>
          </c:val>
          <c:smooth val="0"/>
          <c:extLst>
            <c:ext xmlns:c16="http://schemas.microsoft.com/office/drawing/2014/chart" uri="{C3380CC4-5D6E-409C-BE32-E72D297353CC}">
              <c16:uniqueId val="{00000001-CC34-4D8F-9FCE-6C18137356A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269.98</c:v>
                </c:pt>
                <c:pt idx="1">
                  <c:v>249.47</c:v>
                </c:pt>
                <c:pt idx="2">
                  <c:v>227.08</c:v>
                </c:pt>
                <c:pt idx="3">
                  <c:v>207.31</c:v>
                </c:pt>
                <c:pt idx="4">
                  <c:v>189.75</c:v>
                </c:pt>
              </c:numCache>
            </c:numRef>
          </c:val>
          <c:extLst>
            <c:ext xmlns:c16="http://schemas.microsoft.com/office/drawing/2014/chart" uri="{C3380CC4-5D6E-409C-BE32-E72D297353CC}">
              <c16:uniqueId val="{00000000-8E44-4678-98D9-D75B5A6CE44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465.85</c:v>
                </c:pt>
                <c:pt idx="1">
                  <c:v>439.43</c:v>
                </c:pt>
                <c:pt idx="2">
                  <c:v>438.41</c:v>
                </c:pt>
                <c:pt idx="3">
                  <c:v>430.23</c:v>
                </c:pt>
                <c:pt idx="4">
                  <c:v>429.24</c:v>
                </c:pt>
              </c:numCache>
            </c:numRef>
          </c:val>
          <c:smooth val="0"/>
          <c:extLst>
            <c:ext xmlns:c16="http://schemas.microsoft.com/office/drawing/2014/chart" uri="{C3380CC4-5D6E-409C-BE32-E72D297353CC}">
              <c16:uniqueId val="{00000001-8E44-4678-98D9-D75B5A6CE44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94.67</c:v>
                </c:pt>
                <c:pt idx="1">
                  <c:v>96.52</c:v>
                </c:pt>
                <c:pt idx="2">
                  <c:v>89.26</c:v>
                </c:pt>
                <c:pt idx="3">
                  <c:v>92.23</c:v>
                </c:pt>
                <c:pt idx="4">
                  <c:v>93.82</c:v>
                </c:pt>
              </c:numCache>
            </c:numRef>
          </c:val>
          <c:extLst>
            <c:ext xmlns:c16="http://schemas.microsoft.com/office/drawing/2014/chart" uri="{C3380CC4-5D6E-409C-BE32-E72D297353CC}">
              <c16:uniqueId val="{00000000-45C0-4C24-BB31-6367135A745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92.39</c:v>
                </c:pt>
                <c:pt idx="1">
                  <c:v>94.41</c:v>
                </c:pt>
                <c:pt idx="2">
                  <c:v>90.96</c:v>
                </c:pt>
                <c:pt idx="3">
                  <c:v>90.66</c:v>
                </c:pt>
                <c:pt idx="4">
                  <c:v>90.78</c:v>
                </c:pt>
              </c:numCache>
            </c:numRef>
          </c:val>
          <c:smooth val="0"/>
          <c:extLst>
            <c:ext xmlns:c16="http://schemas.microsoft.com/office/drawing/2014/chart" uri="{C3380CC4-5D6E-409C-BE32-E72D297353CC}">
              <c16:uniqueId val="{00000001-45C0-4C24-BB31-6367135A745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175.73</c:v>
                </c:pt>
                <c:pt idx="1">
                  <c:v>172.51</c:v>
                </c:pt>
                <c:pt idx="2">
                  <c:v>186.62</c:v>
                </c:pt>
                <c:pt idx="3">
                  <c:v>180.66</c:v>
                </c:pt>
                <c:pt idx="4">
                  <c:v>177.99</c:v>
                </c:pt>
              </c:numCache>
            </c:numRef>
          </c:val>
          <c:extLst>
            <c:ext xmlns:c16="http://schemas.microsoft.com/office/drawing/2014/chart" uri="{C3380CC4-5D6E-409C-BE32-E72D297353CC}">
              <c16:uniqueId val="{00000000-80CC-44CE-87F3-B92A481D863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192.98</c:v>
                </c:pt>
                <c:pt idx="1">
                  <c:v>192.13</c:v>
                </c:pt>
                <c:pt idx="2">
                  <c:v>197.04</c:v>
                </c:pt>
                <c:pt idx="3">
                  <c:v>199.33</c:v>
                </c:pt>
                <c:pt idx="4">
                  <c:v>202.75</c:v>
                </c:pt>
              </c:numCache>
            </c:numRef>
          </c:val>
          <c:smooth val="0"/>
          <c:extLst>
            <c:ext xmlns:c16="http://schemas.microsoft.com/office/drawing/2014/chart" uri="{C3380CC4-5D6E-409C-BE32-E72D297353CC}">
              <c16:uniqueId val="{00000001-80CC-44CE-87F3-B92A481D863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新潟県　田上町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A7</v>
      </c>
      <c r="X8" s="74"/>
      <c r="Y8" s="74"/>
      <c r="Z8" s="74"/>
      <c r="AA8" s="74"/>
      <c r="AB8" s="74"/>
      <c r="AC8" s="74"/>
      <c r="AD8" s="74" t="str">
        <f>データ!$M$6</f>
        <v>非設置</v>
      </c>
      <c r="AE8" s="74"/>
      <c r="AF8" s="74"/>
      <c r="AG8" s="74"/>
      <c r="AH8" s="74"/>
      <c r="AI8" s="74"/>
      <c r="AJ8" s="74"/>
      <c r="AK8" s="2"/>
      <c r="AL8" s="65">
        <f>データ!$R$6</f>
        <v>10581</v>
      </c>
      <c r="AM8" s="65"/>
      <c r="AN8" s="65"/>
      <c r="AO8" s="65"/>
      <c r="AP8" s="65"/>
      <c r="AQ8" s="65"/>
      <c r="AR8" s="65"/>
      <c r="AS8" s="65"/>
      <c r="AT8" s="36">
        <f>データ!$S$6</f>
        <v>31.71</v>
      </c>
      <c r="AU8" s="37"/>
      <c r="AV8" s="37"/>
      <c r="AW8" s="37"/>
      <c r="AX8" s="37"/>
      <c r="AY8" s="37"/>
      <c r="AZ8" s="37"/>
      <c r="BA8" s="37"/>
      <c r="BB8" s="54">
        <f>データ!$T$6</f>
        <v>333.68</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80.180000000000007</v>
      </c>
      <c r="J10" s="37"/>
      <c r="K10" s="37"/>
      <c r="L10" s="37"/>
      <c r="M10" s="37"/>
      <c r="N10" s="37"/>
      <c r="O10" s="64"/>
      <c r="P10" s="54">
        <f>データ!$P$6</f>
        <v>99.41</v>
      </c>
      <c r="Q10" s="54"/>
      <c r="R10" s="54"/>
      <c r="S10" s="54"/>
      <c r="T10" s="54"/>
      <c r="U10" s="54"/>
      <c r="V10" s="54"/>
      <c r="W10" s="65">
        <f>データ!$Q$6</f>
        <v>3234</v>
      </c>
      <c r="X10" s="65"/>
      <c r="Y10" s="65"/>
      <c r="Z10" s="65"/>
      <c r="AA10" s="65"/>
      <c r="AB10" s="65"/>
      <c r="AC10" s="65"/>
      <c r="AD10" s="2"/>
      <c r="AE10" s="2"/>
      <c r="AF10" s="2"/>
      <c r="AG10" s="2"/>
      <c r="AH10" s="2"/>
      <c r="AI10" s="2"/>
      <c r="AJ10" s="2"/>
      <c r="AK10" s="2"/>
      <c r="AL10" s="65">
        <f>データ!$U$6</f>
        <v>10448</v>
      </c>
      <c r="AM10" s="65"/>
      <c r="AN10" s="65"/>
      <c r="AO10" s="65"/>
      <c r="AP10" s="65"/>
      <c r="AQ10" s="65"/>
      <c r="AR10" s="65"/>
      <c r="AS10" s="65"/>
      <c r="AT10" s="36">
        <f>データ!$V$6</f>
        <v>20.58</v>
      </c>
      <c r="AU10" s="37"/>
      <c r="AV10" s="37"/>
      <c r="AW10" s="37"/>
      <c r="AX10" s="37"/>
      <c r="AY10" s="37"/>
      <c r="AZ10" s="37"/>
      <c r="BA10" s="37"/>
      <c r="BB10" s="54">
        <f>データ!$W$6</f>
        <v>507.68</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113</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114</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115</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lbbk/Vyeh/25YXJ+DP9v0MEsyd2xKaPDwV5E8WMviYuWhe7c/D3lcSiARH0rpBbMrvTyAch56MIZR34288CIhA==" saltValue="dKy/sGYGPOVRU4H9B8OA1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153613</v>
      </c>
      <c r="D6" s="20">
        <f t="shared" si="3"/>
        <v>46</v>
      </c>
      <c r="E6" s="20">
        <f t="shared" si="3"/>
        <v>1</v>
      </c>
      <c r="F6" s="20">
        <f t="shared" si="3"/>
        <v>0</v>
      </c>
      <c r="G6" s="20">
        <f t="shared" si="3"/>
        <v>1</v>
      </c>
      <c r="H6" s="20" t="str">
        <f t="shared" si="3"/>
        <v>新潟県　田上町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80.180000000000007</v>
      </c>
      <c r="P6" s="21">
        <f t="shared" si="3"/>
        <v>99.41</v>
      </c>
      <c r="Q6" s="21">
        <f t="shared" si="3"/>
        <v>3234</v>
      </c>
      <c r="R6" s="21">
        <f t="shared" si="3"/>
        <v>10581</v>
      </c>
      <c r="S6" s="21">
        <f t="shared" si="3"/>
        <v>31.71</v>
      </c>
      <c r="T6" s="21">
        <f t="shared" si="3"/>
        <v>333.68</v>
      </c>
      <c r="U6" s="21">
        <f t="shared" si="3"/>
        <v>10448</v>
      </c>
      <c r="V6" s="21">
        <f t="shared" si="3"/>
        <v>20.58</v>
      </c>
      <c r="W6" s="21">
        <f t="shared" si="3"/>
        <v>507.68</v>
      </c>
      <c r="X6" s="22">
        <f>IF(X7="",NA(),X7)</f>
        <v>95.57</v>
      </c>
      <c r="Y6" s="22">
        <f t="shared" ref="Y6:AG6" si="4">IF(Y7="",NA(),Y7)</f>
        <v>97.93</v>
      </c>
      <c r="Z6" s="22">
        <f t="shared" si="4"/>
        <v>90.13</v>
      </c>
      <c r="AA6" s="22">
        <f t="shared" si="4"/>
        <v>93.04</v>
      </c>
      <c r="AB6" s="22">
        <f t="shared" si="4"/>
        <v>94.79</v>
      </c>
      <c r="AC6" s="22">
        <f t="shared" si="4"/>
        <v>109.02</v>
      </c>
      <c r="AD6" s="22">
        <f t="shared" si="4"/>
        <v>107.81</v>
      </c>
      <c r="AE6" s="22">
        <f t="shared" si="4"/>
        <v>107.21</v>
      </c>
      <c r="AF6" s="22">
        <f t="shared" si="4"/>
        <v>105.97</v>
      </c>
      <c r="AG6" s="22">
        <f t="shared" si="4"/>
        <v>105.08</v>
      </c>
      <c r="AH6" s="21" t="str">
        <f>IF(AH7="","",IF(AH7="-","【-】","【"&amp;SUBSTITUTE(TEXT(AH7,"#,##0.00"),"-","△")&amp;"】"))</f>
        <v>【107.26】</v>
      </c>
      <c r="AI6" s="21">
        <f>IF(AI7="",NA(),AI7)</f>
        <v>0</v>
      </c>
      <c r="AJ6" s="21">
        <f t="shared" ref="AJ6:AR6" si="5">IF(AJ7="",NA(),AJ7)</f>
        <v>0</v>
      </c>
      <c r="AK6" s="21">
        <f t="shared" si="5"/>
        <v>0</v>
      </c>
      <c r="AL6" s="21">
        <f t="shared" si="5"/>
        <v>0</v>
      </c>
      <c r="AM6" s="21">
        <f t="shared" si="5"/>
        <v>0</v>
      </c>
      <c r="AN6" s="22">
        <f t="shared" si="5"/>
        <v>11</v>
      </c>
      <c r="AO6" s="22">
        <f t="shared" si="5"/>
        <v>8.86</v>
      </c>
      <c r="AP6" s="22">
        <f t="shared" si="5"/>
        <v>7.65</v>
      </c>
      <c r="AQ6" s="22">
        <f t="shared" si="5"/>
        <v>8.52</v>
      </c>
      <c r="AR6" s="22">
        <f t="shared" si="5"/>
        <v>10.8</v>
      </c>
      <c r="AS6" s="21" t="str">
        <f>IF(AS7="","",IF(AS7="-","【-】","【"&amp;SUBSTITUTE(TEXT(AS7,"#,##0.00"),"-","△")&amp;"】"))</f>
        <v>【1.61】</v>
      </c>
      <c r="AT6" s="22">
        <f>IF(AT7="",NA(),AT7)</f>
        <v>882.81</v>
      </c>
      <c r="AU6" s="22">
        <f t="shared" ref="AU6:BC6" si="6">IF(AU7="",NA(),AU7)</f>
        <v>340.16</v>
      </c>
      <c r="AV6" s="22">
        <f t="shared" si="6"/>
        <v>283.33</v>
      </c>
      <c r="AW6" s="22">
        <f t="shared" si="6"/>
        <v>341.2</v>
      </c>
      <c r="AX6" s="22">
        <f t="shared" si="6"/>
        <v>389.25</v>
      </c>
      <c r="AY6" s="22">
        <f t="shared" si="6"/>
        <v>371.81</v>
      </c>
      <c r="AZ6" s="22">
        <f t="shared" si="6"/>
        <v>384.23</v>
      </c>
      <c r="BA6" s="22">
        <f t="shared" si="6"/>
        <v>364.3</v>
      </c>
      <c r="BB6" s="22">
        <f t="shared" si="6"/>
        <v>378.87</v>
      </c>
      <c r="BC6" s="22">
        <f t="shared" si="6"/>
        <v>362.35</v>
      </c>
      <c r="BD6" s="21" t="str">
        <f>IF(BD7="","",IF(BD7="-","【-】","【"&amp;SUBSTITUTE(TEXT(BD7,"#,##0.00"),"-","△")&amp;"】"))</f>
        <v>【239.69】</v>
      </c>
      <c r="BE6" s="22">
        <f>IF(BE7="",NA(),BE7)</f>
        <v>269.98</v>
      </c>
      <c r="BF6" s="22">
        <f t="shared" ref="BF6:BN6" si="7">IF(BF7="",NA(),BF7)</f>
        <v>249.47</v>
      </c>
      <c r="BG6" s="22">
        <f t="shared" si="7"/>
        <v>227.08</v>
      </c>
      <c r="BH6" s="22">
        <f t="shared" si="7"/>
        <v>207.31</v>
      </c>
      <c r="BI6" s="22">
        <f t="shared" si="7"/>
        <v>189.75</v>
      </c>
      <c r="BJ6" s="22">
        <f t="shared" si="7"/>
        <v>465.85</v>
      </c>
      <c r="BK6" s="22">
        <f t="shared" si="7"/>
        <v>439.43</v>
      </c>
      <c r="BL6" s="22">
        <f t="shared" si="7"/>
        <v>438.41</v>
      </c>
      <c r="BM6" s="22">
        <f t="shared" si="7"/>
        <v>430.23</v>
      </c>
      <c r="BN6" s="22">
        <f t="shared" si="7"/>
        <v>429.24</v>
      </c>
      <c r="BO6" s="21" t="str">
        <f>IF(BO7="","",IF(BO7="-","【-】","【"&amp;SUBSTITUTE(TEXT(BO7,"#,##0.00"),"-","△")&amp;"】"))</f>
        <v>【264.86】</v>
      </c>
      <c r="BP6" s="22">
        <f>IF(BP7="",NA(),BP7)</f>
        <v>94.67</v>
      </c>
      <c r="BQ6" s="22">
        <f t="shared" ref="BQ6:BY6" si="8">IF(BQ7="",NA(),BQ7)</f>
        <v>96.52</v>
      </c>
      <c r="BR6" s="22">
        <f t="shared" si="8"/>
        <v>89.26</v>
      </c>
      <c r="BS6" s="22">
        <f t="shared" si="8"/>
        <v>92.23</v>
      </c>
      <c r="BT6" s="22">
        <f t="shared" si="8"/>
        <v>93.82</v>
      </c>
      <c r="BU6" s="22">
        <f t="shared" si="8"/>
        <v>92.39</v>
      </c>
      <c r="BV6" s="22">
        <f t="shared" si="8"/>
        <v>94.41</v>
      </c>
      <c r="BW6" s="22">
        <f t="shared" si="8"/>
        <v>90.96</v>
      </c>
      <c r="BX6" s="22">
        <f t="shared" si="8"/>
        <v>90.66</v>
      </c>
      <c r="BY6" s="22">
        <f t="shared" si="8"/>
        <v>90.78</v>
      </c>
      <c r="BZ6" s="21" t="str">
        <f>IF(BZ7="","",IF(BZ7="-","【-】","【"&amp;SUBSTITUTE(TEXT(BZ7,"#,##0.00"),"-","△")&amp;"】"))</f>
        <v>【97.59】</v>
      </c>
      <c r="CA6" s="22">
        <f>IF(CA7="",NA(),CA7)</f>
        <v>175.73</v>
      </c>
      <c r="CB6" s="22">
        <f t="shared" ref="CB6:CJ6" si="9">IF(CB7="",NA(),CB7)</f>
        <v>172.51</v>
      </c>
      <c r="CC6" s="22">
        <f t="shared" si="9"/>
        <v>186.62</v>
      </c>
      <c r="CD6" s="22">
        <f t="shared" si="9"/>
        <v>180.66</v>
      </c>
      <c r="CE6" s="22">
        <f t="shared" si="9"/>
        <v>177.99</v>
      </c>
      <c r="CF6" s="22">
        <f t="shared" si="9"/>
        <v>192.98</v>
      </c>
      <c r="CG6" s="22">
        <f t="shared" si="9"/>
        <v>192.13</v>
      </c>
      <c r="CH6" s="22">
        <f t="shared" si="9"/>
        <v>197.04</v>
      </c>
      <c r="CI6" s="22">
        <f t="shared" si="9"/>
        <v>199.33</v>
      </c>
      <c r="CJ6" s="22">
        <f t="shared" si="9"/>
        <v>202.75</v>
      </c>
      <c r="CK6" s="21" t="str">
        <f>IF(CK7="","",IF(CK7="-","【-】","【"&amp;SUBSTITUTE(TEXT(CK7,"#,##0.00"),"-","△")&amp;"】"))</f>
        <v>【181.66】</v>
      </c>
      <c r="CL6" s="22">
        <f>IF(CL7="",NA(),CL7)</f>
        <v>57.72</v>
      </c>
      <c r="CM6" s="22">
        <f t="shared" ref="CM6:CU6" si="10">IF(CM7="",NA(),CM7)</f>
        <v>56.29</v>
      </c>
      <c r="CN6" s="22">
        <f t="shared" si="10"/>
        <v>56.69</v>
      </c>
      <c r="CO6" s="22">
        <f t="shared" si="10"/>
        <v>56.81</v>
      </c>
      <c r="CP6" s="22">
        <f t="shared" si="10"/>
        <v>55.12</v>
      </c>
      <c r="CQ6" s="22">
        <f t="shared" si="10"/>
        <v>54.43</v>
      </c>
      <c r="CR6" s="22">
        <f t="shared" si="10"/>
        <v>53.87</v>
      </c>
      <c r="CS6" s="22">
        <f t="shared" si="10"/>
        <v>54.49</v>
      </c>
      <c r="CT6" s="22">
        <f t="shared" si="10"/>
        <v>54.8</v>
      </c>
      <c r="CU6" s="22">
        <f t="shared" si="10"/>
        <v>55.47</v>
      </c>
      <c r="CV6" s="21" t="str">
        <f>IF(CV7="","",IF(CV7="-","【-】","【"&amp;SUBSTITUTE(TEXT(CV7,"#,##0.00"),"-","△")&amp;"】"))</f>
        <v>【60.21】</v>
      </c>
      <c r="CW6" s="22">
        <f>IF(CW7="",NA(),CW7)</f>
        <v>83.1</v>
      </c>
      <c r="CX6" s="22">
        <f t="shared" ref="CX6:DF6" si="11">IF(CX7="",NA(),CX7)</f>
        <v>83.65</v>
      </c>
      <c r="CY6" s="22">
        <f t="shared" si="11"/>
        <v>82.19</v>
      </c>
      <c r="CZ6" s="22">
        <f t="shared" si="11"/>
        <v>80.459999999999994</v>
      </c>
      <c r="DA6" s="22">
        <f t="shared" si="11"/>
        <v>80.61</v>
      </c>
      <c r="DB6" s="22">
        <f t="shared" si="11"/>
        <v>79.44</v>
      </c>
      <c r="DC6" s="22">
        <f t="shared" si="11"/>
        <v>79.489999999999995</v>
      </c>
      <c r="DD6" s="22">
        <f t="shared" si="11"/>
        <v>78.8</v>
      </c>
      <c r="DE6" s="22">
        <f t="shared" si="11"/>
        <v>77.98</v>
      </c>
      <c r="DF6" s="22">
        <f t="shared" si="11"/>
        <v>76.97</v>
      </c>
      <c r="DG6" s="21" t="str">
        <f>IF(DG7="","",IF(DG7="-","【-】","【"&amp;SUBSTITUTE(TEXT(DG7,"#,##0.00"),"-","△")&amp;"】"))</f>
        <v>【89.21】</v>
      </c>
      <c r="DH6" s="22">
        <f>IF(DH7="",NA(),DH7)</f>
        <v>47.46</v>
      </c>
      <c r="DI6" s="22">
        <f t="shared" ref="DI6:DQ6" si="12">IF(DI7="",NA(),DI7)</f>
        <v>49.66</v>
      </c>
      <c r="DJ6" s="22">
        <f t="shared" si="12"/>
        <v>51</v>
      </c>
      <c r="DK6" s="22">
        <f t="shared" si="12"/>
        <v>53.01</v>
      </c>
      <c r="DL6" s="22">
        <f t="shared" si="12"/>
        <v>54.77</v>
      </c>
      <c r="DM6" s="22">
        <f t="shared" si="12"/>
        <v>49.39</v>
      </c>
      <c r="DN6" s="22">
        <f t="shared" si="12"/>
        <v>50.75</v>
      </c>
      <c r="DO6" s="22">
        <f t="shared" si="12"/>
        <v>51.72</v>
      </c>
      <c r="DP6" s="22">
        <f t="shared" si="12"/>
        <v>52.27</v>
      </c>
      <c r="DQ6" s="22">
        <f t="shared" si="12"/>
        <v>52.87</v>
      </c>
      <c r="DR6" s="21" t="str">
        <f>IF(DR7="","",IF(DR7="-","【-】","【"&amp;SUBSTITUTE(TEXT(DR7,"#,##0.00"),"-","△")&amp;"】"))</f>
        <v>【52.41】</v>
      </c>
      <c r="DS6" s="21">
        <f>IF(DS7="",NA(),DS7)</f>
        <v>0</v>
      </c>
      <c r="DT6" s="21">
        <f t="shared" ref="DT6:EB6" si="13">IF(DT7="",NA(),DT7)</f>
        <v>0</v>
      </c>
      <c r="DU6" s="21">
        <f t="shared" si="13"/>
        <v>0</v>
      </c>
      <c r="DV6" s="22">
        <f t="shared" si="13"/>
        <v>11.28</v>
      </c>
      <c r="DW6" s="22">
        <f t="shared" si="13"/>
        <v>11.5</v>
      </c>
      <c r="DX6" s="22">
        <f t="shared" si="13"/>
        <v>18.57</v>
      </c>
      <c r="DY6" s="22">
        <f t="shared" si="13"/>
        <v>21.14</v>
      </c>
      <c r="DZ6" s="22">
        <f t="shared" si="13"/>
        <v>22.12</v>
      </c>
      <c r="EA6" s="22">
        <f t="shared" si="13"/>
        <v>25.67</v>
      </c>
      <c r="EB6" s="22">
        <f t="shared" si="13"/>
        <v>26.86</v>
      </c>
      <c r="EC6" s="21" t="str">
        <f>IF(EC7="","",IF(EC7="-","【-】","【"&amp;SUBSTITUTE(TEXT(EC7,"#,##0.00"),"-","△")&amp;"】"))</f>
        <v>【26.78】</v>
      </c>
      <c r="ED6" s="21">
        <f>IF(ED7="",NA(),ED7)</f>
        <v>0</v>
      </c>
      <c r="EE6" s="21">
        <f t="shared" ref="EE6:EM6" si="14">IF(EE7="",NA(),EE7)</f>
        <v>0</v>
      </c>
      <c r="EF6" s="21">
        <f t="shared" si="14"/>
        <v>0</v>
      </c>
      <c r="EG6" s="22">
        <f t="shared" si="14"/>
        <v>0.25</v>
      </c>
      <c r="EH6" s="21">
        <f t="shared" si="14"/>
        <v>0</v>
      </c>
      <c r="EI6" s="22">
        <f t="shared" si="14"/>
        <v>0.44</v>
      </c>
      <c r="EJ6" s="22">
        <f t="shared" si="14"/>
        <v>0.5</v>
      </c>
      <c r="EK6" s="22">
        <f t="shared" si="14"/>
        <v>0.4</v>
      </c>
      <c r="EL6" s="22">
        <f t="shared" si="14"/>
        <v>0.4</v>
      </c>
      <c r="EM6" s="22">
        <f t="shared" si="14"/>
        <v>0.39</v>
      </c>
      <c r="EN6" s="21" t="str">
        <f>IF(EN7="","",IF(EN7="-","【-】","【"&amp;SUBSTITUTE(TEXT(EN7,"#,##0.00"),"-","△")&amp;"】"))</f>
        <v>【0.59】</v>
      </c>
    </row>
    <row r="7" spans="1:144" s="23" customFormat="1" x14ac:dyDescent="0.15">
      <c r="A7" s="15"/>
      <c r="B7" s="24">
        <v>2024</v>
      </c>
      <c r="C7" s="24">
        <v>153613</v>
      </c>
      <c r="D7" s="24">
        <v>46</v>
      </c>
      <c r="E7" s="24">
        <v>1</v>
      </c>
      <c r="F7" s="24">
        <v>0</v>
      </c>
      <c r="G7" s="24">
        <v>1</v>
      </c>
      <c r="H7" s="24" t="s">
        <v>93</v>
      </c>
      <c r="I7" s="24" t="s">
        <v>94</v>
      </c>
      <c r="J7" s="24" t="s">
        <v>95</v>
      </c>
      <c r="K7" s="24" t="s">
        <v>96</v>
      </c>
      <c r="L7" s="24" t="s">
        <v>97</v>
      </c>
      <c r="M7" s="24" t="s">
        <v>98</v>
      </c>
      <c r="N7" s="25" t="s">
        <v>99</v>
      </c>
      <c r="O7" s="25">
        <v>80.180000000000007</v>
      </c>
      <c r="P7" s="25">
        <v>99.41</v>
      </c>
      <c r="Q7" s="25">
        <v>3234</v>
      </c>
      <c r="R7" s="25">
        <v>10581</v>
      </c>
      <c r="S7" s="25">
        <v>31.71</v>
      </c>
      <c r="T7" s="25">
        <v>333.68</v>
      </c>
      <c r="U7" s="25">
        <v>10448</v>
      </c>
      <c r="V7" s="25">
        <v>20.58</v>
      </c>
      <c r="W7" s="25">
        <v>507.68</v>
      </c>
      <c r="X7" s="25">
        <v>95.57</v>
      </c>
      <c r="Y7" s="25">
        <v>97.93</v>
      </c>
      <c r="Z7" s="25">
        <v>90.13</v>
      </c>
      <c r="AA7" s="25">
        <v>93.04</v>
      </c>
      <c r="AB7" s="25">
        <v>94.79</v>
      </c>
      <c r="AC7" s="25">
        <v>109.02</v>
      </c>
      <c r="AD7" s="25">
        <v>107.81</v>
      </c>
      <c r="AE7" s="25">
        <v>107.21</v>
      </c>
      <c r="AF7" s="25">
        <v>105.97</v>
      </c>
      <c r="AG7" s="25">
        <v>105.08</v>
      </c>
      <c r="AH7" s="25">
        <v>107.26</v>
      </c>
      <c r="AI7" s="25">
        <v>0</v>
      </c>
      <c r="AJ7" s="25">
        <v>0</v>
      </c>
      <c r="AK7" s="25">
        <v>0</v>
      </c>
      <c r="AL7" s="25">
        <v>0</v>
      </c>
      <c r="AM7" s="25">
        <v>0</v>
      </c>
      <c r="AN7" s="25">
        <v>11</v>
      </c>
      <c r="AO7" s="25">
        <v>8.86</v>
      </c>
      <c r="AP7" s="25">
        <v>7.65</v>
      </c>
      <c r="AQ7" s="25">
        <v>8.52</v>
      </c>
      <c r="AR7" s="25">
        <v>10.8</v>
      </c>
      <c r="AS7" s="25">
        <v>1.61</v>
      </c>
      <c r="AT7" s="25">
        <v>882.81</v>
      </c>
      <c r="AU7" s="25">
        <v>340.16</v>
      </c>
      <c r="AV7" s="25">
        <v>283.33</v>
      </c>
      <c r="AW7" s="25">
        <v>341.2</v>
      </c>
      <c r="AX7" s="25">
        <v>389.25</v>
      </c>
      <c r="AY7" s="25">
        <v>371.81</v>
      </c>
      <c r="AZ7" s="25">
        <v>384.23</v>
      </c>
      <c r="BA7" s="25">
        <v>364.3</v>
      </c>
      <c r="BB7" s="25">
        <v>378.87</v>
      </c>
      <c r="BC7" s="25">
        <v>362.35</v>
      </c>
      <c r="BD7" s="25">
        <v>239.69</v>
      </c>
      <c r="BE7" s="25">
        <v>269.98</v>
      </c>
      <c r="BF7" s="25">
        <v>249.47</v>
      </c>
      <c r="BG7" s="25">
        <v>227.08</v>
      </c>
      <c r="BH7" s="25">
        <v>207.31</v>
      </c>
      <c r="BI7" s="25">
        <v>189.75</v>
      </c>
      <c r="BJ7" s="25">
        <v>465.85</v>
      </c>
      <c r="BK7" s="25">
        <v>439.43</v>
      </c>
      <c r="BL7" s="25">
        <v>438.41</v>
      </c>
      <c r="BM7" s="25">
        <v>430.23</v>
      </c>
      <c r="BN7" s="25">
        <v>429.24</v>
      </c>
      <c r="BO7" s="25">
        <v>264.86</v>
      </c>
      <c r="BP7" s="25">
        <v>94.67</v>
      </c>
      <c r="BQ7" s="25">
        <v>96.52</v>
      </c>
      <c r="BR7" s="25">
        <v>89.26</v>
      </c>
      <c r="BS7" s="25">
        <v>92.23</v>
      </c>
      <c r="BT7" s="25">
        <v>93.82</v>
      </c>
      <c r="BU7" s="25">
        <v>92.39</v>
      </c>
      <c r="BV7" s="25">
        <v>94.41</v>
      </c>
      <c r="BW7" s="25">
        <v>90.96</v>
      </c>
      <c r="BX7" s="25">
        <v>90.66</v>
      </c>
      <c r="BY7" s="25">
        <v>90.78</v>
      </c>
      <c r="BZ7" s="25">
        <v>97.59</v>
      </c>
      <c r="CA7" s="25">
        <v>175.73</v>
      </c>
      <c r="CB7" s="25">
        <v>172.51</v>
      </c>
      <c r="CC7" s="25">
        <v>186.62</v>
      </c>
      <c r="CD7" s="25">
        <v>180.66</v>
      </c>
      <c r="CE7" s="25">
        <v>177.99</v>
      </c>
      <c r="CF7" s="25">
        <v>192.98</v>
      </c>
      <c r="CG7" s="25">
        <v>192.13</v>
      </c>
      <c r="CH7" s="25">
        <v>197.04</v>
      </c>
      <c r="CI7" s="25">
        <v>199.33</v>
      </c>
      <c r="CJ7" s="25">
        <v>202.75</v>
      </c>
      <c r="CK7" s="25">
        <v>181.66</v>
      </c>
      <c r="CL7" s="25">
        <v>57.72</v>
      </c>
      <c r="CM7" s="25">
        <v>56.29</v>
      </c>
      <c r="CN7" s="25">
        <v>56.69</v>
      </c>
      <c r="CO7" s="25">
        <v>56.81</v>
      </c>
      <c r="CP7" s="25">
        <v>55.12</v>
      </c>
      <c r="CQ7" s="25">
        <v>54.43</v>
      </c>
      <c r="CR7" s="25">
        <v>53.87</v>
      </c>
      <c r="CS7" s="25">
        <v>54.49</v>
      </c>
      <c r="CT7" s="25">
        <v>54.8</v>
      </c>
      <c r="CU7" s="25">
        <v>55.47</v>
      </c>
      <c r="CV7" s="25">
        <v>60.21</v>
      </c>
      <c r="CW7" s="25">
        <v>83.1</v>
      </c>
      <c r="CX7" s="25">
        <v>83.65</v>
      </c>
      <c r="CY7" s="25">
        <v>82.19</v>
      </c>
      <c r="CZ7" s="25">
        <v>80.459999999999994</v>
      </c>
      <c r="DA7" s="25">
        <v>80.61</v>
      </c>
      <c r="DB7" s="25">
        <v>79.44</v>
      </c>
      <c r="DC7" s="25">
        <v>79.489999999999995</v>
      </c>
      <c r="DD7" s="25">
        <v>78.8</v>
      </c>
      <c r="DE7" s="25">
        <v>77.98</v>
      </c>
      <c r="DF7" s="25">
        <v>76.97</v>
      </c>
      <c r="DG7" s="25">
        <v>89.21</v>
      </c>
      <c r="DH7" s="25">
        <v>47.46</v>
      </c>
      <c r="DI7" s="25">
        <v>49.66</v>
      </c>
      <c r="DJ7" s="25">
        <v>51</v>
      </c>
      <c r="DK7" s="25">
        <v>53.01</v>
      </c>
      <c r="DL7" s="25">
        <v>54.77</v>
      </c>
      <c r="DM7" s="25">
        <v>49.39</v>
      </c>
      <c r="DN7" s="25">
        <v>50.75</v>
      </c>
      <c r="DO7" s="25">
        <v>51.72</v>
      </c>
      <c r="DP7" s="25">
        <v>52.27</v>
      </c>
      <c r="DQ7" s="25">
        <v>52.87</v>
      </c>
      <c r="DR7" s="25">
        <v>52.41</v>
      </c>
      <c r="DS7" s="25">
        <v>0</v>
      </c>
      <c r="DT7" s="25">
        <v>0</v>
      </c>
      <c r="DU7" s="25">
        <v>0</v>
      </c>
      <c r="DV7" s="25">
        <v>11.28</v>
      </c>
      <c r="DW7" s="25">
        <v>11.5</v>
      </c>
      <c r="DX7" s="25">
        <v>18.57</v>
      </c>
      <c r="DY7" s="25">
        <v>21.14</v>
      </c>
      <c r="DZ7" s="25">
        <v>22.12</v>
      </c>
      <c r="EA7" s="25">
        <v>25.67</v>
      </c>
      <c r="EB7" s="25">
        <v>26.86</v>
      </c>
      <c r="EC7" s="25">
        <v>26.78</v>
      </c>
      <c r="ED7" s="25">
        <v>0</v>
      </c>
      <c r="EE7" s="25">
        <v>0</v>
      </c>
      <c r="EF7" s="25">
        <v>0</v>
      </c>
      <c r="EG7" s="25">
        <v>0.25</v>
      </c>
      <c r="EH7" s="25">
        <v>0</v>
      </c>
      <c r="EI7" s="25">
        <v>0.44</v>
      </c>
      <c r="EJ7" s="25">
        <v>0.5</v>
      </c>
      <c r="EK7" s="25">
        <v>0.4</v>
      </c>
      <c r="EL7" s="25">
        <v>0.4</v>
      </c>
      <c r="EM7" s="25">
        <v>0.39</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109</v>
      </c>
      <c r="E13" t="s">
        <v>110</v>
      </c>
      <c r="F13" t="s">
        <v>111</v>
      </c>
      <c r="G13" t="s">
        <v>112</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TAGAM320</dc:creator>
  <cp:lastModifiedBy>TAGAM320</cp:lastModifiedBy>
  <cp:lastPrinted>2026-02-19T00:39:55Z</cp:lastPrinted>
  <dcterms:created xsi:type="dcterms:W3CDTF">2026-02-19T00:38:48Z</dcterms:created>
  <dcterms:modified xsi:type="dcterms:W3CDTF">2026-02-19T00:39:57Z</dcterms:modified>
</cp:coreProperties>
</file>