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3田上町\"/>
    </mc:Choice>
  </mc:AlternateContent>
  <xr:revisionPtr revIDLastSave="0" documentId="13_ncr:1_{D68F12CB-CA3B-428E-8F43-1BB829F0FA5C}" xr6:coauthVersionLast="47" xr6:coauthVersionMax="47" xr10:uidLastSave="{00000000-0000-0000-0000-000000000000}"/>
  <workbookProtection workbookAlgorithmName="SHA-512" workbookHashValue="URe/eIVH38D5E1etEzXgjd+i+kueTpLt7HyPRdu/ea7Tivap0PYEyWhVoOhJuziAm4J6qILOAMKflMOMlxMaUw==" workbookSaltValue="gim/+JZjbdDVr+WfUHPQMw=="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N6" i="5"/>
  <c r="B10" i="4" s="1"/>
  <c r="M6" i="5"/>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E85" i="4"/>
  <c r="BB10" i="4"/>
  <c r="AT10" i="4"/>
  <c r="AD10" i="4"/>
  <c r="W10" i="4"/>
  <c r="P10" i="4"/>
  <c r="I10" i="4"/>
  <c r="BB8" i="4"/>
  <c r="AT8" i="4"/>
  <c r="AD8" i="4"/>
  <c r="W8" i="4"/>
  <c r="P8" i="4"/>
  <c r="I8" i="4"/>
  <c r="B6"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<sst xmlns="http://schemas.openxmlformats.org/spreadsheetml/2006/main" count="319" uniqueCount="114">
  <si>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</si>
  <si>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</si>
  <si>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</si>
  <si>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</si>
  <si>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</si>
  <si>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</si>
  <si>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</si>
  <si>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</si>
  <si>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</si>
  <si>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</si>
  <si>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新潟県　田上町</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</si>
  <si>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</si>
  <si>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</si>
  <si>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</si>
  <si>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</si>
  <si>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</si>
  <si>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</si>
  <si>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</si>
  <si>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</si>
  <si>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</si>
  <si>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</si>
  <si>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</si>
  <si>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</si>
  <si>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</si>
  <si>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</si>
  <si>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</si>
  <si>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</si>
  <si>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</si>
  <si>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</si>
  <si>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</si>
  <si>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</si>
  <si>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</si>
  <si>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</si>
  <si>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</si>
  <si>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</si>
  <si>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</si>
  <si>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</si>
  <si>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</si>
  <si>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</si>
  <si>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</si>
  <si>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</si>
  <si>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</si>
  <si>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</si>
  <si>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</si>
  <si>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</si>
  <si>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</si>
  <si>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</si>
  <si>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</si>
  <si>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</si>
  <si>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</si>
  <si>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</si>
  <si>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</si>
  <si>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</si>
  <si>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</si>
  <si>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</si>
  <si>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</si>
  <si>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</si>
  <si>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</si>
  <si>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</si>
  <si>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</si>
  <si>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</si>
  <si>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</si>
  <si>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</si>
  <si>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</si>
  <si>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</si>
  <si>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</si>
  <si>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</si>
  <si>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</si>
  <si>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</si>
  <si>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</si>
  <si>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</si>
  <si>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</si>
  <si>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</si>
  <si>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</si>
  <si>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</si>
  <si>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</si>
  <si>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</si>
  <si>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</si>
  <si>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</si>
  <si>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</si>
  <si>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</si>
  <si>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</si>
  <si>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</si>
  <si>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</si>
  <si>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</si>
  <si>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</si>
  <si>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</si>
  <si>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</si>
  <si>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</si>
  <si>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</si>
  <si>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</si>
  <si>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</si>
  <si>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</si>
  <si>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</si>
  <si>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</si>
  <si>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</si>
  <si>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</si>
  <si>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</si>
  <si>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</si>
  <si>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</si>
  <si>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</si>
  <si>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</si>
  <si>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</si>
  <si>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</si>
  <si>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</si>
  <si>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</si>
  <si>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</si>
  <si>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</si>
  <si>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</si>
  <si>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</si>
  <si>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</si>
  <si>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令和6年度は、公営企業会計に移行して初年度になります。
　水洗化率は、類似団体と比較して高い水準でありますが、今後、使用料収入も人口減少、住民の節水志向により、減少していくことが想定されます。処理施設の老朽化のため、今後は、ストックマネジメント計画に基づく改築更新を実施していく予定でありますが、改築更新には多額の費用がかかり、その借入金の償還が経営を圧迫していくことが考えられます。これまで減少傾向であった企業債残高が、改築更新の実施に伴い、一定水準で推移してくことが考えられることから、より一層、維持管理費の節減に努めなければなりません。</t>
    <rPh sb="1" eb="3">
      <t>レイワ</t>
    </rPh>
    <rPh sb="4" eb="6">
      <t>ネンド</t>
    </rPh>
    <rPh sb="8" eb="10">
      <t>コウエイ</t>
    </rPh>
    <rPh sb="10" eb="12">
      <t>キギョウ</t>
    </rPh>
    <rPh sb="12" eb="14">
      <t>カイケイ</t>
    </rPh>
    <rPh sb="15" eb="17">
      <t>イコウ</t>
    </rPh>
    <rPh sb="19" eb="22">
      <t>ショネンド</t>
    </rPh>
    <rPh sb="30" eb="32">
      <t>スイセン</t>
    </rPh>
    <rPh sb="32" eb="33">
      <t>カ</t>
    </rPh>
    <rPh sb="33" eb="34">
      <t>リツ</t>
    </rPh>
    <rPh sb="36" eb="38">
      <t>ルイジ</t>
    </rPh>
    <rPh sb="38" eb="40">
      <t>ダンタイ</t>
    </rPh>
    <rPh sb="41" eb="43">
      <t>ヒカク</t>
    </rPh>
    <rPh sb="45" eb="46">
      <t>タカ</t>
    </rPh>
    <rPh sb="47" eb="49">
      <t>スイジュン</t>
    </rPh>
    <rPh sb="56" eb="58">
      <t>コンゴ</t>
    </rPh>
    <rPh sb="59" eb="62">
      <t>シヨウリョウ</t>
    </rPh>
    <rPh sb="62" eb="64">
      <t>シュウニュウ</t>
    </rPh>
    <rPh sb="65" eb="67">
      <t>ジンコウ</t>
    </rPh>
    <rPh sb="67" eb="69">
      <t>ゲンショウ</t>
    </rPh>
    <rPh sb="70" eb="72">
      <t>ジュウミン</t>
    </rPh>
    <rPh sb="73" eb="75">
      <t>セッスイ</t>
    </rPh>
    <rPh sb="75" eb="77">
      <t>シコウ</t>
    </rPh>
    <rPh sb="81" eb="83">
      <t>ゲンショウ</t>
    </rPh>
    <rPh sb="90" eb="92">
      <t>ソウテイ</t>
    </rPh>
    <rPh sb="97" eb="99">
      <t>ショリ</t>
    </rPh>
    <rPh sb="99" eb="101">
      <t>シセツ</t>
    </rPh>
    <rPh sb="102" eb="105">
      <t>ロウキュウカ</t>
    </rPh>
    <rPh sb="109" eb="111">
      <t>コンゴ</t>
    </rPh>
    <rPh sb="123" eb="125">
      <t>ケイカク</t>
    </rPh>
    <rPh sb="126" eb="127">
      <t>モト</t>
    </rPh>
    <rPh sb="129" eb="131">
      <t>カイチク</t>
    </rPh>
    <rPh sb="131" eb="133">
      <t>コウシン</t>
    </rPh>
    <rPh sb="134" eb="136">
      <t>ジッシ</t>
    </rPh>
    <rPh sb="140" eb="142">
      <t>ヨテイ</t>
    </rPh>
    <rPh sb="149" eb="151">
      <t>カイチク</t>
    </rPh>
    <rPh sb="151" eb="153">
      <t>コウシン</t>
    </rPh>
    <rPh sb="155" eb="157">
      <t>タガク</t>
    </rPh>
    <rPh sb="158" eb="160">
      <t>ヒヨウ</t>
    </rPh>
    <rPh sb="167" eb="170">
      <t>カリイレキン</t>
    </rPh>
    <rPh sb="171" eb="173">
      <t>ショウカン</t>
    </rPh>
    <rPh sb="174" eb="176">
      <t>ケイエイ</t>
    </rPh>
    <rPh sb="177" eb="179">
      <t>アッパク</t>
    </rPh>
    <rPh sb="186" eb="187">
      <t>カンガ</t>
    </rPh>
    <rPh sb="197" eb="199">
      <t>ゲンショウ</t>
    </rPh>
    <rPh sb="199" eb="201">
      <t>ケイコウ</t>
    </rPh>
    <rPh sb="205" eb="208">
      <t>キギョウサイ</t>
    </rPh>
    <rPh sb="208" eb="210">
      <t>ザンダカ</t>
    </rPh>
    <rPh sb="212" eb="214">
      <t>カイチク</t>
    </rPh>
    <rPh sb="214" eb="216">
      <t>コウシン</t>
    </rPh>
    <rPh sb="217" eb="219">
      <t>ジッシ</t>
    </rPh>
    <rPh sb="220" eb="221">
      <t>トモナ</t>
    </rPh>
    <rPh sb="223" eb="225">
      <t>イッテイ</t>
    </rPh>
    <rPh sb="225" eb="227">
      <t>スイジュン</t>
    </rPh>
    <rPh sb="228" eb="230">
      <t>スイイ</t>
    </rPh>
    <rPh sb="236" eb="237">
      <t>カンガ</t>
    </rPh>
    <rPh sb="248" eb="250">
      <t>イッソウ</t>
    </rPh>
    <rPh sb="251" eb="253">
      <t>イジ</t>
    </rPh>
    <rPh sb="253" eb="255">
      <t>カンリ</t>
    </rPh>
    <rPh sb="255" eb="256">
      <t>ヒ</t>
    </rPh>
    <rPh sb="257" eb="259">
      <t>セツゲン</t>
    </rPh>
    <rPh sb="260" eb="261">
      <t>ツト</t>
    </rPh>
    <phoneticPr fontId="1"/>
  </si>
  <si>
    <r>
      <t>①経常収支比率
　100％を下回っており、収益より経費が上回っている状態です。
②累積欠損金比率
　公営企業会計移行により、前年度の消費税分を当年度の特別損失として計上したため、欠損金が発生したものであり、移行初年度の発生であります。
③流動比率
　</t>
    </r>
    <r>
      <rPr>
        <sz val="10"/>
        <rFont val="ＭＳ ゴシック"/>
        <family val="3"/>
        <charset val="128"/>
      </rPr>
      <t>流動負債には、1年以内に支払わなければならない多くの企業債償還が含まれており、現金では賄えず、他会計からの繰入金に依存している状況であります。近年は、施設の改築更新も実施しており、企業債償還も多くなってきていることから、類似団体に比べ低い状態となっています。
④企業債残高対事業規模比率
　建設当時の企業債償還に関しては、経過年数とともに少なくなってきておりますが、処理施設の高額な機器の更新が増えてきており、企業債残高が多く残っている状況が続いています。
⑤経費回収率⑥汚水処理原価
　使用料収入が減少しており、また施設の経年劣化が進んでいるため、類似団体に比較して経費回収率が低く、汚水処理原価が高くなっています。
⑦施設利用率
　人口減少や節水型の機器の普及により、汚水流入量が減ってきており、施設利用率が類似団体より低くなっています。
⑧水洗化率
　供用開始から37年経過し、面整備も終了していることから、類似団体と比較して高い状態でありますが、今後も引き続き普及促進を行い、水質保全に努めます。</t>
    </r>
    <rPh sb="1" eb="3">
      <t>ケイジョウ</t>
    </rPh>
    <rPh sb="3" eb="5">
      <t>シュウシ</t>
    </rPh>
    <rPh sb="5" eb="7">
      <t>ヒリツ</t>
    </rPh>
    <rPh sb="14" eb="15">
      <t>シタ</t>
    </rPh>
    <rPh sb="15" eb="16">
      <t>マワ</t>
    </rPh>
    <rPh sb="21" eb="23">
      <t>シュウエキ</t>
    </rPh>
    <rPh sb="25" eb="27">
      <t>ケイヒ</t>
    </rPh>
    <rPh sb="28" eb="30">
      <t>ウワマワ</t>
    </rPh>
    <rPh sb="34" eb="36">
      <t>ジョウタイ</t>
    </rPh>
    <rPh sb="41" eb="43">
      <t>ルイセキ</t>
    </rPh>
    <rPh sb="43" eb="46">
      <t>ケッソンキン</t>
    </rPh>
    <rPh sb="46" eb="48">
      <t>ヒリツ</t>
    </rPh>
    <rPh sb="50" eb="52">
      <t>コウエイ</t>
    </rPh>
    <rPh sb="52" eb="54">
      <t>キギョウ</t>
    </rPh>
    <rPh sb="54" eb="56">
      <t>カイケイ</t>
    </rPh>
    <rPh sb="56" eb="58">
      <t>イコウ</t>
    </rPh>
    <rPh sb="62" eb="65">
      <t>ゼンネンド</t>
    </rPh>
    <rPh sb="66" eb="69">
      <t>ショウヒゼイ</t>
    </rPh>
    <rPh sb="69" eb="70">
      <t>ブン</t>
    </rPh>
    <rPh sb="71" eb="74">
      <t>トウネンド</t>
    </rPh>
    <rPh sb="75" eb="77">
      <t>トクベツ</t>
    </rPh>
    <rPh sb="77" eb="79">
      <t>ソンシツ</t>
    </rPh>
    <rPh sb="82" eb="84">
      <t>ケイジョウ</t>
    </rPh>
    <rPh sb="89" eb="92">
      <t>ケッソンキン</t>
    </rPh>
    <rPh sb="93" eb="95">
      <t>ハッセイ</t>
    </rPh>
    <rPh sb="103" eb="105">
      <t>イコウ</t>
    </rPh>
    <rPh sb="105" eb="108">
      <t>ショネンド</t>
    </rPh>
    <rPh sb="109" eb="111">
      <t>ハッセイ</t>
    </rPh>
    <rPh sb="119" eb="121">
      <t>リュウドウ</t>
    </rPh>
    <rPh sb="121" eb="123">
      <t>ヒリツ</t>
    </rPh>
    <rPh sb="125" eb="127">
      <t>リュウドウ</t>
    </rPh>
    <rPh sb="127" eb="129">
      <t>フサイ</t>
    </rPh>
    <rPh sb="133" eb="134">
      <t>ネン</t>
    </rPh>
    <rPh sb="134" eb="136">
      <t>イナイ</t>
    </rPh>
    <rPh sb="137" eb="139">
      <t>シハラ</t>
    </rPh>
    <rPh sb="148" eb="149">
      <t>オオ</t>
    </rPh>
    <rPh sb="151" eb="154">
      <t>キギョウサイ</t>
    </rPh>
    <rPh sb="154" eb="156">
      <t>ショウカン</t>
    </rPh>
    <rPh sb="157" eb="158">
      <t>フク</t>
    </rPh>
    <rPh sb="164" eb="166">
      <t>ゲンキン</t>
    </rPh>
    <rPh sb="168" eb="169">
      <t>マカナ</t>
    </rPh>
    <rPh sb="172" eb="175">
      <t>タカイケイ</t>
    </rPh>
    <rPh sb="178" eb="181">
      <t>クリイレキン</t>
    </rPh>
    <rPh sb="182" eb="184">
      <t>イゾン</t>
    </rPh>
    <rPh sb="188" eb="190">
      <t>ジョウキョウ</t>
    </rPh>
    <rPh sb="196" eb="198">
      <t>キンネン</t>
    </rPh>
    <rPh sb="200" eb="202">
      <t>シセツ</t>
    </rPh>
    <rPh sb="203" eb="205">
      <t>カイチク</t>
    </rPh>
    <rPh sb="205" eb="207">
      <t>コウシン</t>
    </rPh>
    <rPh sb="208" eb="210">
      <t>ジッシ</t>
    </rPh>
    <rPh sb="215" eb="218">
      <t>キギョウサイ</t>
    </rPh>
    <rPh sb="218" eb="220">
      <t>ショウカン</t>
    </rPh>
    <rPh sb="221" eb="222">
      <t>オオ</t>
    </rPh>
    <rPh sb="235" eb="237">
      <t>ルイジ</t>
    </rPh>
    <rPh sb="237" eb="239">
      <t>ダンタイ</t>
    </rPh>
    <rPh sb="240" eb="241">
      <t>クラ</t>
    </rPh>
    <rPh sb="242" eb="243">
      <t>ヒク</t>
    </rPh>
    <rPh sb="244" eb="246">
      <t>ジョウタイ</t>
    </rPh>
    <rPh sb="256" eb="259">
      <t>キギョウサイ</t>
    </rPh>
    <rPh sb="259" eb="261">
      <t>ザンダカ</t>
    </rPh>
    <rPh sb="261" eb="262">
      <t>タイ</t>
    </rPh>
    <rPh sb="262" eb="264">
      <t>ジギョウ</t>
    </rPh>
    <rPh sb="264" eb="266">
      <t>キボ</t>
    </rPh>
    <rPh sb="266" eb="268">
      <t>ヒリツ</t>
    </rPh>
    <rPh sb="270" eb="272">
      <t>ケンセツ</t>
    </rPh>
    <rPh sb="272" eb="274">
      <t>トウジ</t>
    </rPh>
    <rPh sb="275" eb="278">
      <t>キギョウサイ</t>
    </rPh>
    <rPh sb="278" eb="280">
      <t>ショウカン</t>
    </rPh>
    <rPh sb="281" eb="282">
      <t>カン</t>
    </rPh>
    <rPh sb="286" eb="288">
      <t>ケイカ</t>
    </rPh>
    <rPh sb="288" eb="290">
      <t>ネンスウ</t>
    </rPh>
    <rPh sb="294" eb="295">
      <t>スク</t>
    </rPh>
    <rPh sb="308" eb="310">
      <t>ショリ</t>
    </rPh>
    <rPh sb="310" eb="312">
      <t>シセツ</t>
    </rPh>
    <rPh sb="313" eb="315">
      <t>コウガク</t>
    </rPh>
    <rPh sb="316" eb="318">
      <t>キキ</t>
    </rPh>
    <rPh sb="319" eb="321">
      <t>コウシン</t>
    </rPh>
    <rPh sb="322" eb="323">
      <t>フ</t>
    </rPh>
    <rPh sb="330" eb="333">
      <t>キギョウサイ</t>
    </rPh>
    <rPh sb="333" eb="335">
      <t>ザンダカ</t>
    </rPh>
    <rPh sb="336" eb="337">
      <t>オオ</t>
    </rPh>
    <rPh sb="338" eb="339">
      <t>ノコ</t>
    </rPh>
    <rPh sb="343" eb="345">
      <t>ジョウキョウ</t>
    </rPh>
    <rPh sb="346" eb="347">
      <t>ツヅ</t>
    </rPh>
    <rPh sb="355" eb="357">
      <t>ケイヒ</t>
    </rPh>
    <rPh sb="357" eb="359">
      <t>カイシュウ</t>
    </rPh>
    <rPh sb="359" eb="360">
      <t>リツ</t>
    </rPh>
    <rPh sb="361" eb="363">
      <t>オスイ</t>
    </rPh>
    <rPh sb="363" eb="365">
      <t>ショリ</t>
    </rPh>
    <rPh sb="365" eb="367">
      <t>ゲンカ</t>
    </rPh>
    <rPh sb="369" eb="372">
      <t>シヨウリョウ</t>
    </rPh>
    <rPh sb="372" eb="374">
      <t>シュウニュウ</t>
    </rPh>
    <rPh sb="375" eb="377">
      <t>ゲンショウ</t>
    </rPh>
    <rPh sb="384" eb="386">
      <t>シセツ</t>
    </rPh>
    <rPh sb="387" eb="389">
      <t>ケイネン</t>
    </rPh>
    <rPh sb="389" eb="391">
      <t>レッカ</t>
    </rPh>
    <rPh sb="392" eb="393">
      <t>スス</t>
    </rPh>
    <rPh sb="400" eb="402">
      <t>ルイジ</t>
    </rPh>
    <rPh sb="402" eb="404">
      <t>ダンタイ</t>
    </rPh>
    <rPh sb="405" eb="407">
      <t>ヒカク</t>
    </rPh>
    <rPh sb="409" eb="411">
      <t>ケイヒ</t>
    </rPh>
    <rPh sb="411" eb="413">
      <t>カイシュウ</t>
    </rPh>
    <rPh sb="413" eb="414">
      <t>リツ</t>
    </rPh>
    <rPh sb="415" eb="416">
      <t>ヒク</t>
    </rPh>
    <rPh sb="418" eb="420">
      <t>オスイ</t>
    </rPh>
    <rPh sb="420" eb="422">
      <t>ショリ</t>
    </rPh>
    <rPh sb="422" eb="424">
      <t>ゲンカ</t>
    </rPh>
    <rPh sb="425" eb="426">
      <t>タカ</t>
    </rPh>
    <rPh sb="436" eb="438">
      <t>シセツ</t>
    </rPh>
    <rPh sb="438" eb="441">
      <t>リヨウリツ</t>
    </rPh>
    <rPh sb="443" eb="445">
      <t>ジンコウ</t>
    </rPh>
    <rPh sb="445" eb="447">
      <t>ゲンショウ</t>
    </rPh>
    <rPh sb="448" eb="451">
      <t>セッスイガタ</t>
    </rPh>
    <rPh sb="452" eb="454">
      <t>キキ</t>
    </rPh>
    <rPh sb="455" eb="457">
      <t>フキュウ</t>
    </rPh>
    <rPh sb="461" eb="463">
      <t>オスイ</t>
    </rPh>
    <rPh sb="463" eb="466">
      <t>リュウニュウリョウ</t>
    </rPh>
    <rPh sb="467" eb="468">
      <t>ヘ</t>
    </rPh>
    <rPh sb="475" eb="477">
      <t>シセツ</t>
    </rPh>
    <rPh sb="477" eb="479">
      <t>リヨウ</t>
    </rPh>
    <rPh sb="479" eb="480">
      <t>リツ</t>
    </rPh>
    <rPh sb="481" eb="483">
      <t>ルイジ</t>
    </rPh>
    <rPh sb="483" eb="485">
      <t>ダンタイ</t>
    </rPh>
    <rPh sb="487" eb="488">
      <t>ヒク</t>
    </rPh>
    <rPh sb="498" eb="500">
      <t>スイセン</t>
    </rPh>
    <rPh sb="500" eb="501">
      <t>カ</t>
    </rPh>
    <rPh sb="501" eb="502">
      <t>リツ</t>
    </rPh>
    <rPh sb="504" eb="506">
      <t>キョウヨウ</t>
    </rPh>
    <rPh sb="506" eb="508">
      <t>カイシ</t>
    </rPh>
    <rPh sb="512" eb="513">
      <t>ネン</t>
    </rPh>
    <rPh sb="513" eb="515">
      <t>ケイカ</t>
    </rPh>
    <rPh sb="517" eb="518">
      <t>メン</t>
    </rPh>
    <rPh sb="518" eb="520">
      <t>セイビ</t>
    </rPh>
    <rPh sb="521" eb="523">
      <t>シュウリョウ</t>
    </rPh>
    <rPh sb="532" eb="534">
      <t>ルイジ</t>
    </rPh>
    <rPh sb="534" eb="536">
      <t>ダンタイ</t>
    </rPh>
    <rPh sb="537" eb="539">
      <t>ヒカク</t>
    </rPh>
    <rPh sb="541" eb="542">
      <t>タカ</t>
    </rPh>
    <rPh sb="543" eb="545">
      <t>ジョウタイ</t>
    </rPh>
    <rPh sb="552" eb="554">
      <t>コンゴ</t>
    </rPh>
    <rPh sb="555" eb="556">
      <t>ヒ</t>
    </rPh>
    <rPh sb="557" eb="558">
      <t>ツヅ</t>
    </rPh>
    <rPh sb="559" eb="561">
      <t>フキュウ</t>
    </rPh>
    <rPh sb="561" eb="563">
      <t>ソクシン</t>
    </rPh>
    <rPh sb="564" eb="565">
      <t>オコナ</t>
    </rPh>
    <rPh sb="567" eb="569">
      <t>スイシツ</t>
    </rPh>
    <rPh sb="569" eb="571">
      <t>ホゼン</t>
    </rPh>
    <rPh sb="572" eb="573">
      <t>ツト</t>
    </rPh>
    <phoneticPr fontId="1"/>
  </si>
  <si>
    <r>
      <t>　</t>
    </r>
    <r>
      <rPr>
        <sz val="11"/>
        <rFont val="ＭＳ ゴシック"/>
        <family val="3"/>
        <charset val="128"/>
      </rPr>
      <t>有形固定資産減価償却率は、6.57％と類似団体と比べ低い状況ではありますが、これは、令和6年度から公営企業会計に移行し、有形固定資産が計上され、減価償却費の初年度のみを計上しているため低くなっております。しかしながら処理施設については、供用開始から37年経過しており、老朽化が著しい状況であります。近年、修繕料などの維持管理費は増加傾向にあり、汚水処理原価は、今後さらに増加していくことが予想されます。
　汚水管路施設については、汚水処理施設と同様に、供用開始から37年経過していますが、順次管渠内のカメラ調査を実施しており、不具合箇所の修繕を実施しています。なお、現在大きな不具合は発生していません。</t>
    </r>
    <rPh sb="1" eb="3">
      <t>ユウケイ</t>
    </rPh>
    <rPh sb="3" eb="5">
      <t>コテイ</t>
    </rPh>
    <rPh sb="5" eb="7">
      <t>シサン</t>
    </rPh>
    <rPh sb="7" eb="9">
      <t>ゲンカ</t>
    </rPh>
    <rPh sb="9" eb="12">
      <t>ショウキャクリツ</t>
    </rPh>
    <rPh sb="20" eb="22">
      <t>ルイジ</t>
    </rPh>
    <rPh sb="22" eb="24">
      <t>ダンタイ</t>
    </rPh>
    <rPh sb="25" eb="26">
      <t>クラ</t>
    </rPh>
    <rPh sb="27" eb="28">
      <t>ヒク</t>
    </rPh>
    <rPh sb="29" eb="31">
      <t>ジョウキョウ</t>
    </rPh>
    <rPh sb="43" eb="45">
      <t>レイワ</t>
    </rPh>
    <rPh sb="46" eb="48">
      <t>ネンド</t>
    </rPh>
    <rPh sb="50" eb="52">
      <t>コウエイ</t>
    </rPh>
    <rPh sb="52" eb="54">
      <t>キギョウ</t>
    </rPh>
    <rPh sb="54" eb="56">
      <t>カイケイ</t>
    </rPh>
    <rPh sb="57" eb="59">
      <t>イコウ</t>
    </rPh>
    <rPh sb="61" eb="63">
      <t>ユウケイ</t>
    </rPh>
    <rPh sb="63" eb="65">
      <t>コテイ</t>
    </rPh>
    <rPh sb="65" eb="67">
      <t>シサン</t>
    </rPh>
    <rPh sb="68" eb="70">
      <t>ケイジョウ</t>
    </rPh>
    <rPh sb="73" eb="75">
      <t>ゲンカ</t>
    </rPh>
    <rPh sb="75" eb="78">
      <t>ショウキャクヒ</t>
    </rPh>
    <rPh sb="79" eb="82">
      <t>ショネンド</t>
    </rPh>
    <rPh sb="85" eb="87">
      <t>ケイジョウ</t>
    </rPh>
    <rPh sb="93" eb="94">
      <t>ヒク</t>
    </rPh>
    <rPh sb="109" eb="111">
      <t>ショリ</t>
    </rPh>
    <rPh sb="111" eb="113">
      <t>シセツ</t>
    </rPh>
    <rPh sb="119" eb="121">
      <t>キョウヨウ</t>
    </rPh>
    <rPh sb="121" eb="123">
      <t>カイシ</t>
    </rPh>
    <rPh sb="127" eb="128">
      <t>ネン</t>
    </rPh>
    <rPh sb="128" eb="130">
      <t>ケイカ</t>
    </rPh>
    <rPh sb="135" eb="138">
      <t>ロウキュウカ</t>
    </rPh>
    <rPh sb="139" eb="140">
      <t>イチジル</t>
    </rPh>
    <rPh sb="142" eb="144">
      <t>ジョウキョウ</t>
    </rPh>
    <rPh sb="150" eb="152">
      <t>キンネン</t>
    </rPh>
    <rPh sb="153" eb="155">
      <t>シュウゼン</t>
    </rPh>
    <rPh sb="155" eb="156">
      <t>リョウ</t>
    </rPh>
    <rPh sb="159" eb="161">
      <t>イジ</t>
    </rPh>
    <rPh sb="161" eb="163">
      <t>カンリ</t>
    </rPh>
    <rPh sb="163" eb="164">
      <t>ヒ</t>
    </rPh>
    <rPh sb="165" eb="167">
      <t>ゾウカ</t>
    </rPh>
    <rPh sb="167" eb="169">
      <t>ケイコウ</t>
    </rPh>
    <rPh sb="173" eb="175">
      <t>オスイ</t>
    </rPh>
    <rPh sb="175" eb="177">
      <t>ショリ</t>
    </rPh>
    <rPh sb="177" eb="179">
      <t>ゲンカ</t>
    </rPh>
    <rPh sb="181" eb="183">
      <t>コンゴ</t>
    </rPh>
    <rPh sb="186" eb="188">
      <t>ゾウカ</t>
    </rPh>
    <rPh sb="195" eb="197">
      <t>ヨソウ</t>
    </rPh>
    <rPh sb="204" eb="206">
      <t>オスイ</t>
    </rPh>
    <rPh sb="206" eb="208">
      <t>カンロ</t>
    </rPh>
    <rPh sb="208" eb="210">
      <t>シセツ</t>
    </rPh>
    <rPh sb="216" eb="218">
      <t>オスイ</t>
    </rPh>
    <rPh sb="218" eb="220">
      <t>ショリ</t>
    </rPh>
    <rPh sb="220" eb="222">
      <t>シセツ</t>
    </rPh>
    <rPh sb="223" eb="225">
      <t>ドウヨウ</t>
    </rPh>
    <rPh sb="227" eb="229">
      <t>キョウヨウ</t>
    </rPh>
    <rPh sb="229" eb="231">
      <t>カイシ</t>
    </rPh>
    <rPh sb="235" eb="236">
      <t>ネン</t>
    </rPh>
    <rPh sb="236" eb="238">
      <t>ケイカ</t>
    </rPh>
    <rPh sb="245" eb="247">
      <t>ジュンジ</t>
    </rPh>
    <rPh sb="247" eb="249">
      <t>カンキョ</t>
    </rPh>
    <rPh sb="249" eb="250">
      <t>ナイ</t>
    </rPh>
    <rPh sb="254" eb="256">
      <t>チョウサ</t>
    </rPh>
    <rPh sb="257" eb="259">
      <t>ジッシ</t>
    </rPh>
    <rPh sb="264" eb="267">
      <t>フグアイ</t>
    </rPh>
    <rPh sb="267" eb="269">
      <t>カショ</t>
    </rPh>
    <rPh sb="270" eb="272">
      <t>シュウゼン</t>
    </rPh>
    <rPh sb="273" eb="275">
      <t>ジッシ</t>
    </rPh>
    <rPh sb="284" eb="286">
      <t>ゲンザイ</t>
    </rPh>
    <rPh sb="286" eb="287">
      <t>オオ</t>
    </rPh>
    <rPh sb="289" eb="292">
      <t>フグアイ</t>
    </rPh>
    <rPh sb="293" eb="295">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</si>
</sst>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name val="ＭＳ ゴシック"/>
      <family val="3"/>
    </font>
    <font>
      <sz val="10"/>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B7-4064-A8CE-7980771A7B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D7B7-4064-A8CE-7980771A7B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35.869999999999997</c:v>
                </c:pt>
              </c:numCache>
            </c:numRef>
          </c:val>
          <c:extLst>
            <c:ext xmlns:c16="http://schemas.microsoft.com/office/drawing/2014/chart" uri="{C3380CC4-5D6E-409C-BE32-E72D297353CC}">
              <c16:uniqueId val="{00000000-B931-4D1D-B741-450AFE8241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B931-4D1D-B741-450AFE8241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93.77</c:v>
                </c:pt>
              </c:numCache>
            </c:numRef>
          </c:val>
          <c:extLst>
            <c:ext xmlns:c16="http://schemas.microsoft.com/office/drawing/2014/chart" uri="{C3380CC4-5D6E-409C-BE32-E72D297353CC}">
              <c16:uniqueId val="{00000000-E716-4293-9D28-44981477B6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E716-4293-9D28-44981477B6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99.98</c:v>
                </c:pt>
              </c:numCache>
            </c:numRef>
          </c:val>
          <c:extLst>
            <c:ext xmlns:c16="http://schemas.microsoft.com/office/drawing/2014/chart" uri="{C3380CC4-5D6E-409C-BE32-E72D297353CC}">
              <c16:uniqueId val="{00000000-F3D1-4CDF-8970-BA2D966883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F3D1-4CDF-8970-BA2D966883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6.57</c:v>
                </c:pt>
              </c:numCache>
            </c:numRef>
          </c:val>
          <c:extLst>
            <c:ext xmlns:c16="http://schemas.microsoft.com/office/drawing/2014/chart" uri="{C3380CC4-5D6E-409C-BE32-E72D297353CC}">
              <c16:uniqueId val="{00000000-0037-4834-AAAA-23AA278CFF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0037-4834-AAAA-23AA278CFF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FC-47A7-9F36-AE5F685421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F8FC-47A7-9F36-AE5F685421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c:v>
                </c:pt>
              </c:numCache>
            </c:numRef>
          </c:val>
          <c:extLst>
            <c:ext xmlns:c16="http://schemas.microsoft.com/office/drawing/2014/chart" uri="{C3380CC4-5D6E-409C-BE32-E72D297353CC}">
              <c16:uniqueId val="{00000000-947D-42B9-BCCE-44371B5C5B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947D-42B9-BCCE-44371B5C5B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34.65</c:v>
                </c:pt>
              </c:numCache>
            </c:numRef>
          </c:val>
          <c:extLst>
            <c:ext xmlns:c16="http://schemas.microsoft.com/office/drawing/2014/chart" uri="{C3380CC4-5D6E-409C-BE32-E72D297353CC}">
              <c16:uniqueId val="{00000000-975F-432D-B4AB-0DBC2FC55E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975F-432D-B4AB-0DBC2FC55E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1897.22</c:v>
                </c:pt>
              </c:numCache>
            </c:numRef>
          </c:val>
          <c:extLst>
            <c:ext xmlns:c16="http://schemas.microsoft.com/office/drawing/2014/chart" uri="{C3380CC4-5D6E-409C-BE32-E72D297353CC}">
              <c16:uniqueId val="{00000000-95F7-4CDC-9759-57A3D1BB16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95F7-4CDC-9759-57A3D1BB16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40.31</c:v>
                </c:pt>
              </c:numCache>
            </c:numRef>
          </c:val>
          <c:extLst>
            <c:ext xmlns:c16="http://schemas.microsoft.com/office/drawing/2014/chart" uri="{C3380CC4-5D6E-409C-BE32-E72D297353CC}">
              <c16:uniqueId val="{00000000-34E9-4EE4-AF2F-8AC02BEBC8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34E9-4EE4-AF2F-8AC02BEBC8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492.37</c:v>
                </c:pt>
              </c:numCache>
            </c:numRef>
          </c:val>
          <c:extLst>
            <c:ext xmlns:c16="http://schemas.microsoft.com/office/drawing/2014/chart" uri="{C3380CC4-5D6E-409C-BE32-E72D297353CC}">
              <c16:uniqueId val="{00000000-FBB2-4DB0-982E-8344F7C3F0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FBB2-4DB0-982E-8344F7C3F0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CQ49" sqref="CQ49"/>
    </sheetView>
  </sheetViews>
  <sheetFormatPr defaultColWidth="2.6640625" defaultRowHeight="12.75" x14ac:dyDescent="0.25"/>
  <cols>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8" t="str">
        <f>データ!H6</f>
        <v>新潟県　田上町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29" t="s">
        <v>3</v>
      </c>
      <c r="C7" s="29"/>
      <c r="D7" s="29"/>
      <c r="E7" s="29"/>
      <c r="F7" s="29"/>
      <c r="G7" s="29"/>
      <c r="H7" s="29"/>
      <c r="I7" s="29" t="s">
        <v>13</v>
      </c>
      <c r="J7" s="29"/>
      <c r="K7" s="29"/>
      <c r="L7" s="29"/>
      <c r="M7" s="29"/>
      <c r="N7" s="29"/>
      <c r="O7" s="29"/>
      <c r="P7" s="29" t="s">
        <v>4</v>
      </c>
      <c r="Q7" s="29"/>
      <c r="R7" s="29"/>
      <c r="S7" s="29"/>
      <c r="T7" s="29"/>
      <c r="U7" s="29"/>
      <c r="V7" s="29"/>
      <c r="W7" s="29" t="s">
        <v>16</v>
      </c>
      <c r="X7" s="29"/>
      <c r="Y7" s="29"/>
      <c r="Z7" s="29"/>
      <c r="AA7" s="29"/>
      <c r="AB7" s="29"/>
      <c r="AC7" s="29"/>
      <c r="AD7" s="29" t="s">
        <v>7</v>
      </c>
      <c r="AE7" s="29"/>
      <c r="AF7" s="29"/>
      <c r="AG7" s="29"/>
      <c r="AH7" s="29"/>
      <c r="AI7" s="29"/>
      <c r="AJ7" s="29"/>
      <c r="AK7" s="3"/>
      <c r="AL7" s="29" t="s">
        <v>18</v>
      </c>
      <c r="AM7" s="29"/>
      <c r="AN7" s="29"/>
      <c r="AO7" s="29"/>
      <c r="AP7" s="29"/>
      <c r="AQ7" s="29"/>
      <c r="AR7" s="29"/>
      <c r="AS7" s="29"/>
      <c r="AT7" s="29" t="s">
        <v>8</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5">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D1</v>
      </c>
      <c r="X8" s="33"/>
      <c r="Y8" s="33"/>
      <c r="Z8" s="33"/>
      <c r="AA8" s="33"/>
      <c r="AB8" s="33"/>
      <c r="AC8" s="33"/>
      <c r="AD8" s="34" t="str">
        <f>データ!$M$6</f>
        <v>非設置</v>
      </c>
      <c r="AE8" s="34"/>
      <c r="AF8" s="34"/>
      <c r="AG8" s="34"/>
      <c r="AH8" s="34"/>
      <c r="AI8" s="34"/>
      <c r="AJ8" s="34"/>
      <c r="AK8" s="3"/>
      <c r="AL8" s="35">
        <f>データ!S6</f>
        <v>10581</v>
      </c>
      <c r="AM8" s="35"/>
      <c r="AN8" s="35"/>
      <c r="AO8" s="35"/>
      <c r="AP8" s="35"/>
      <c r="AQ8" s="35"/>
      <c r="AR8" s="35"/>
      <c r="AS8" s="35"/>
      <c r="AT8" s="36">
        <f>データ!T6</f>
        <v>31.71</v>
      </c>
      <c r="AU8" s="36"/>
      <c r="AV8" s="36"/>
      <c r="AW8" s="36"/>
      <c r="AX8" s="36"/>
      <c r="AY8" s="36"/>
      <c r="AZ8" s="36"/>
      <c r="BA8" s="36"/>
      <c r="BB8" s="36">
        <f>データ!U6</f>
        <v>333.68</v>
      </c>
      <c r="BC8" s="36"/>
      <c r="BD8" s="36"/>
      <c r="BE8" s="36"/>
      <c r="BF8" s="36"/>
      <c r="BG8" s="36"/>
      <c r="BH8" s="36"/>
      <c r="BI8" s="36"/>
      <c r="BJ8" s="3"/>
      <c r="BK8" s="3"/>
      <c r="BL8" s="37" t="s">
        <v>15</v>
      </c>
      <c r="BM8" s="38"/>
      <c r="BN8" s="39" t="s">
        <v>22</v>
      </c>
      <c r="BO8" s="39"/>
      <c r="BP8" s="39"/>
      <c r="BQ8" s="39"/>
      <c r="BR8" s="39"/>
      <c r="BS8" s="39"/>
      <c r="BT8" s="39"/>
      <c r="BU8" s="39"/>
      <c r="BV8" s="39"/>
      <c r="BW8" s="39"/>
      <c r="BX8" s="39"/>
      <c r="BY8" s="40"/>
    </row>
    <row r="9" spans="1:78" ht="18.75" customHeight="1" x14ac:dyDescent="0.25">
      <c r="A9" s="2"/>
      <c r="B9" s="29" t="s">
        <v>23</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24</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33</v>
      </c>
      <c r="BC9" s="29"/>
      <c r="BD9" s="29"/>
      <c r="BE9" s="29"/>
      <c r="BF9" s="29"/>
      <c r="BG9" s="29"/>
      <c r="BH9" s="29"/>
      <c r="BI9" s="29"/>
      <c r="BJ9" s="3"/>
      <c r="BK9" s="3"/>
      <c r="BL9" s="41" t="s">
        <v>36</v>
      </c>
      <c r="BM9" s="42"/>
      <c r="BN9" s="43" t="s">
        <v>37</v>
      </c>
      <c r="BO9" s="43"/>
      <c r="BP9" s="43"/>
      <c r="BQ9" s="43"/>
      <c r="BR9" s="43"/>
      <c r="BS9" s="43"/>
      <c r="BT9" s="43"/>
      <c r="BU9" s="43"/>
      <c r="BV9" s="43"/>
      <c r="BW9" s="43"/>
      <c r="BX9" s="43"/>
      <c r="BY9" s="44"/>
    </row>
    <row r="10" spans="1:78" ht="18.75" customHeight="1" x14ac:dyDescent="0.25">
      <c r="A10" s="2"/>
      <c r="B10" s="36" t="str">
        <f>データ!N6</f>
        <v>-</v>
      </c>
      <c r="C10" s="36"/>
      <c r="D10" s="36"/>
      <c r="E10" s="36"/>
      <c r="F10" s="36"/>
      <c r="G10" s="36"/>
      <c r="H10" s="36"/>
      <c r="I10" s="36">
        <f>データ!O6</f>
        <v>61.82</v>
      </c>
      <c r="J10" s="36"/>
      <c r="K10" s="36"/>
      <c r="L10" s="36"/>
      <c r="M10" s="36"/>
      <c r="N10" s="36"/>
      <c r="O10" s="36"/>
      <c r="P10" s="36">
        <f>データ!P6</f>
        <v>24.13</v>
      </c>
      <c r="Q10" s="36"/>
      <c r="R10" s="36"/>
      <c r="S10" s="36"/>
      <c r="T10" s="36"/>
      <c r="U10" s="36"/>
      <c r="V10" s="36"/>
      <c r="W10" s="36">
        <f>データ!Q6</f>
        <v>83.08</v>
      </c>
      <c r="X10" s="36"/>
      <c r="Y10" s="36"/>
      <c r="Z10" s="36"/>
      <c r="AA10" s="36"/>
      <c r="AB10" s="36"/>
      <c r="AC10" s="36"/>
      <c r="AD10" s="35">
        <f>データ!R6</f>
        <v>3630</v>
      </c>
      <c r="AE10" s="35"/>
      <c r="AF10" s="35"/>
      <c r="AG10" s="35"/>
      <c r="AH10" s="35"/>
      <c r="AI10" s="35"/>
      <c r="AJ10" s="35"/>
      <c r="AK10" s="2"/>
      <c r="AL10" s="35">
        <f>データ!V6</f>
        <v>2536</v>
      </c>
      <c r="AM10" s="35"/>
      <c r="AN10" s="35"/>
      <c r="AO10" s="35"/>
      <c r="AP10" s="35"/>
      <c r="AQ10" s="35"/>
      <c r="AR10" s="35"/>
      <c r="AS10" s="35"/>
      <c r="AT10" s="36">
        <f>データ!W6</f>
        <v>1.0900000000000001</v>
      </c>
      <c r="AU10" s="36"/>
      <c r="AV10" s="36"/>
      <c r="AW10" s="36"/>
      <c r="AX10" s="36"/>
      <c r="AY10" s="36"/>
      <c r="AZ10" s="36"/>
      <c r="BA10" s="36"/>
      <c r="BB10" s="36">
        <f>データ!X6</f>
        <v>2326.61</v>
      </c>
      <c r="BC10" s="36"/>
      <c r="BD10" s="36"/>
      <c r="BE10" s="36"/>
      <c r="BF10" s="36"/>
      <c r="BG10" s="36"/>
      <c r="BH10" s="36"/>
      <c r="BI10" s="36"/>
      <c r="BJ10" s="2"/>
      <c r="BK10" s="2"/>
      <c r="BL10" s="45" t="s">
        <v>39</v>
      </c>
      <c r="BM10" s="46"/>
      <c r="BN10" s="47" t="s">
        <v>40</v>
      </c>
      <c r="BO10" s="47"/>
      <c r="BP10" s="47"/>
      <c r="BQ10" s="47"/>
      <c r="BR10" s="47"/>
      <c r="BS10" s="47"/>
      <c r="BT10" s="47"/>
      <c r="BU10" s="47"/>
      <c r="BV10" s="47"/>
      <c r="BW10" s="47"/>
      <c r="BX10" s="47"/>
      <c r="BY10" s="48"/>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2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112</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85" t="s">
        <v>113</v>
      </c>
      <c r="BM47" s="86"/>
      <c r="BN47" s="86"/>
      <c r="BO47" s="86"/>
      <c r="BP47" s="86"/>
      <c r="BQ47" s="86"/>
      <c r="BR47" s="86"/>
      <c r="BS47" s="86"/>
      <c r="BT47" s="86"/>
      <c r="BU47" s="86"/>
      <c r="BV47" s="86"/>
      <c r="BW47" s="86"/>
      <c r="BX47" s="86"/>
      <c r="BY47" s="86"/>
      <c r="BZ47" s="87"/>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85"/>
      <c r="BM48" s="86"/>
      <c r="BN48" s="86"/>
      <c r="BO48" s="86"/>
      <c r="BP48" s="86"/>
      <c r="BQ48" s="86"/>
      <c r="BR48" s="86"/>
      <c r="BS48" s="86"/>
      <c r="BT48" s="86"/>
      <c r="BU48" s="86"/>
      <c r="BV48" s="86"/>
      <c r="BW48" s="86"/>
      <c r="BX48" s="86"/>
      <c r="BY48" s="86"/>
      <c r="BZ48" s="87"/>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85"/>
      <c r="BM49" s="86"/>
      <c r="BN49" s="86"/>
      <c r="BO49" s="86"/>
      <c r="BP49" s="86"/>
      <c r="BQ49" s="86"/>
      <c r="BR49" s="86"/>
      <c r="BS49" s="86"/>
      <c r="BT49" s="86"/>
      <c r="BU49" s="86"/>
      <c r="BV49" s="86"/>
      <c r="BW49" s="86"/>
      <c r="BX49" s="86"/>
      <c r="BY49" s="86"/>
      <c r="BZ49" s="87"/>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85"/>
      <c r="BM50" s="86"/>
      <c r="BN50" s="86"/>
      <c r="BO50" s="86"/>
      <c r="BP50" s="86"/>
      <c r="BQ50" s="86"/>
      <c r="BR50" s="86"/>
      <c r="BS50" s="86"/>
      <c r="BT50" s="86"/>
      <c r="BU50" s="86"/>
      <c r="BV50" s="86"/>
      <c r="BW50" s="86"/>
      <c r="BX50" s="86"/>
      <c r="BY50" s="86"/>
      <c r="BZ50" s="87"/>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85"/>
      <c r="BM51" s="86"/>
      <c r="BN51" s="86"/>
      <c r="BO51" s="86"/>
      <c r="BP51" s="86"/>
      <c r="BQ51" s="86"/>
      <c r="BR51" s="86"/>
      <c r="BS51" s="86"/>
      <c r="BT51" s="86"/>
      <c r="BU51" s="86"/>
      <c r="BV51" s="86"/>
      <c r="BW51" s="86"/>
      <c r="BX51" s="86"/>
      <c r="BY51" s="86"/>
      <c r="BZ51" s="87"/>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85"/>
      <c r="BM52" s="86"/>
      <c r="BN52" s="86"/>
      <c r="BO52" s="86"/>
      <c r="BP52" s="86"/>
      <c r="BQ52" s="86"/>
      <c r="BR52" s="86"/>
      <c r="BS52" s="86"/>
      <c r="BT52" s="86"/>
      <c r="BU52" s="86"/>
      <c r="BV52" s="86"/>
      <c r="BW52" s="86"/>
      <c r="BX52" s="86"/>
      <c r="BY52" s="86"/>
      <c r="BZ52" s="87"/>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85"/>
      <c r="BM53" s="86"/>
      <c r="BN53" s="86"/>
      <c r="BO53" s="86"/>
      <c r="BP53" s="86"/>
      <c r="BQ53" s="86"/>
      <c r="BR53" s="86"/>
      <c r="BS53" s="86"/>
      <c r="BT53" s="86"/>
      <c r="BU53" s="86"/>
      <c r="BV53" s="86"/>
      <c r="BW53" s="86"/>
      <c r="BX53" s="86"/>
      <c r="BY53" s="86"/>
      <c r="BZ53" s="87"/>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85"/>
      <c r="BM54" s="86"/>
      <c r="BN54" s="86"/>
      <c r="BO54" s="86"/>
      <c r="BP54" s="86"/>
      <c r="BQ54" s="86"/>
      <c r="BR54" s="86"/>
      <c r="BS54" s="86"/>
      <c r="BT54" s="86"/>
      <c r="BU54" s="86"/>
      <c r="BV54" s="86"/>
      <c r="BW54" s="86"/>
      <c r="BX54" s="86"/>
      <c r="BY54" s="86"/>
      <c r="BZ54" s="87"/>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85"/>
      <c r="BM55" s="86"/>
      <c r="BN55" s="86"/>
      <c r="BO55" s="86"/>
      <c r="BP55" s="86"/>
      <c r="BQ55" s="86"/>
      <c r="BR55" s="86"/>
      <c r="BS55" s="86"/>
      <c r="BT55" s="86"/>
      <c r="BU55" s="86"/>
      <c r="BV55" s="86"/>
      <c r="BW55" s="86"/>
      <c r="BX55" s="86"/>
      <c r="BY55" s="86"/>
      <c r="BZ55" s="87"/>
    </row>
    <row r="56" spans="1:78" ht="13.5" customHeight="1" x14ac:dyDescent="0.2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85"/>
      <c r="BM56" s="86"/>
      <c r="BN56" s="86"/>
      <c r="BO56" s="86"/>
      <c r="BP56" s="86"/>
      <c r="BQ56" s="86"/>
      <c r="BR56" s="86"/>
      <c r="BS56" s="86"/>
      <c r="BT56" s="86"/>
      <c r="BU56" s="86"/>
      <c r="BV56" s="86"/>
      <c r="BW56" s="86"/>
      <c r="BX56" s="86"/>
      <c r="BY56" s="86"/>
      <c r="BZ56" s="87"/>
    </row>
    <row r="57" spans="1:78" ht="13.5" customHeight="1" x14ac:dyDescent="0.2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85"/>
      <c r="BM57" s="86"/>
      <c r="BN57" s="86"/>
      <c r="BO57" s="86"/>
      <c r="BP57" s="86"/>
      <c r="BQ57" s="86"/>
      <c r="BR57" s="86"/>
      <c r="BS57" s="86"/>
      <c r="BT57" s="86"/>
      <c r="BU57" s="86"/>
      <c r="BV57" s="86"/>
      <c r="BW57" s="86"/>
      <c r="BX57" s="86"/>
      <c r="BY57" s="86"/>
      <c r="BZ57" s="87"/>
    </row>
    <row r="58" spans="1:78" ht="13.5" customHeight="1" x14ac:dyDescent="0.2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85"/>
      <c r="BM58" s="86"/>
      <c r="BN58" s="86"/>
      <c r="BO58" s="86"/>
      <c r="BP58" s="86"/>
      <c r="BQ58" s="86"/>
      <c r="BR58" s="86"/>
      <c r="BS58" s="86"/>
      <c r="BT58" s="86"/>
      <c r="BU58" s="86"/>
      <c r="BV58" s="86"/>
      <c r="BW58" s="86"/>
      <c r="BX58" s="86"/>
      <c r="BY58" s="86"/>
      <c r="BZ58" s="87"/>
    </row>
    <row r="59" spans="1:78" ht="13.5" customHeight="1" x14ac:dyDescent="0.2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85"/>
      <c r="BM59" s="86"/>
      <c r="BN59" s="86"/>
      <c r="BO59" s="86"/>
      <c r="BP59" s="86"/>
      <c r="BQ59" s="86"/>
      <c r="BR59" s="86"/>
      <c r="BS59" s="86"/>
      <c r="BT59" s="86"/>
      <c r="BU59" s="86"/>
      <c r="BV59" s="86"/>
      <c r="BW59" s="86"/>
      <c r="BX59" s="86"/>
      <c r="BY59" s="86"/>
      <c r="BZ59" s="87"/>
    </row>
    <row r="60" spans="1:78" ht="13.5" customHeight="1" x14ac:dyDescent="0.2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5"/>
      <c r="BM60" s="86"/>
      <c r="BN60" s="86"/>
      <c r="BO60" s="86"/>
      <c r="BP60" s="86"/>
      <c r="BQ60" s="86"/>
      <c r="BR60" s="86"/>
      <c r="BS60" s="86"/>
      <c r="BT60" s="86"/>
      <c r="BU60" s="86"/>
      <c r="BV60" s="86"/>
      <c r="BW60" s="86"/>
      <c r="BX60" s="86"/>
      <c r="BY60" s="86"/>
      <c r="BZ60" s="87"/>
    </row>
    <row r="61" spans="1:78" ht="13.5" customHeight="1" x14ac:dyDescent="0.2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5"/>
      <c r="BM61" s="86"/>
      <c r="BN61" s="86"/>
      <c r="BO61" s="86"/>
      <c r="BP61" s="86"/>
      <c r="BQ61" s="86"/>
      <c r="BR61" s="86"/>
      <c r="BS61" s="86"/>
      <c r="BT61" s="86"/>
      <c r="BU61" s="86"/>
      <c r="BV61" s="86"/>
      <c r="BW61" s="86"/>
      <c r="BX61" s="86"/>
      <c r="BY61" s="86"/>
      <c r="BZ61" s="87"/>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85"/>
      <c r="BM62" s="86"/>
      <c r="BN62" s="86"/>
      <c r="BO62" s="86"/>
      <c r="BP62" s="86"/>
      <c r="BQ62" s="86"/>
      <c r="BR62" s="86"/>
      <c r="BS62" s="86"/>
      <c r="BT62" s="86"/>
      <c r="BU62" s="86"/>
      <c r="BV62" s="86"/>
      <c r="BW62" s="86"/>
      <c r="BX62" s="86"/>
      <c r="BY62" s="86"/>
      <c r="BZ62" s="87"/>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8"/>
      <c r="BM63" s="89"/>
      <c r="BN63" s="89"/>
      <c r="BO63" s="89"/>
      <c r="BP63" s="89"/>
      <c r="BQ63" s="89"/>
      <c r="BR63" s="89"/>
      <c r="BS63" s="89"/>
      <c r="BT63" s="89"/>
      <c r="BU63" s="89"/>
      <c r="BV63" s="89"/>
      <c r="BW63" s="89"/>
      <c r="BX63" s="89"/>
      <c r="BY63" s="89"/>
      <c r="BZ63" s="9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11</v>
      </c>
      <c r="BM64" s="60"/>
      <c r="BN64" s="60"/>
      <c r="BO64" s="60"/>
      <c r="BP64" s="60"/>
      <c r="BQ64" s="60"/>
      <c r="BR64" s="60"/>
      <c r="BS64" s="60"/>
      <c r="BT64" s="60"/>
      <c r="BU64" s="60"/>
      <c r="BV64" s="60"/>
      <c r="BW64" s="60"/>
      <c r="BX64" s="60"/>
      <c r="BY64" s="60"/>
      <c r="BZ64" s="61"/>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111</v>
      </c>
      <c r="BM66" s="66"/>
      <c r="BN66" s="66"/>
      <c r="BO66" s="66"/>
      <c r="BP66" s="66"/>
      <c r="BQ66" s="66"/>
      <c r="BR66" s="66"/>
      <c r="BS66" s="66"/>
      <c r="BT66" s="66"/>
      <c r="BU66" s="66"/>
      <c r="BV66" s="66"/>
      <c r="BW66" s="66"/>
      <c r="BX66" s="66"/>
      <c r="BY66" s="66"/>
      <c r="BZ66" s="67"/>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5">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5">
      <c r="B84" s="6" t="s">
        <v>47</v>
      </c>
      <c r="C84" s="6"/>
      <c r="D84" s="6"/>
      <c r="E84" s="6" t="s">
        <v>48</v>
      </c>
      <c r="F84" s="6" t="s">
        <v>50</v>
      </c>
      <c r="G84" s="6" t="s">
        <v>51</v>
      </c>
      <c r="H84" s="6" t="s">
        <v>45</v>
      </c>
      <c r="I84" s="6" t="s">
        <v>12</v>
      </c>
      <c r="J84" s="6" t="s">
        <v>52</v>
      </c>
      <c r="K84" s="6" t="s">
        <v>53</v>
      </c>
      <c r="L84" s="6" t="s">
        <v>34</v>
      </c>
      <c r="M84" s="6" t="s">
        <v>38</v>
      </c>
      <c r="N84" s="6" t="s">
        <v>54</v>
      </c>
      <c r="O84" s="6" t="s">
        <v>56</v>
      </c>
    </row>
    <row r="85" spans="1:78" hidden="1" x14ac:dyDescent="0.2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HMTwo1+EI13amzUckGf8rx1pIaFcFuUZdR3p4U3y2MKzqJB4gfhddeBTnqApSoLWRQr+11LM5Yy1ZUkuRSGe3Q==" saltValue="jVvv7gTuvhUXCzrh8fjtv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5">
      <c r="A3" s="14" t="s">
        <v>21</v>
      </c>
      <c r="B3" s="16" t="s">
        <v>35</v>
      </c>
      <c r="C3" s="16" t="s">
        <v>61</v>
      </c>
      <c r="D3" s="16" t="s">
        <v>41</v>
      </c>
      <c r="E3" s="16" t="s">
        <v>6</v>
      </c>
      <c r="F3" s="16" t="s">
        <v>5</v>
      </c>
      <c r="G3" s="16" t="s">
        <v>27</v>
      </c>
      <c r="H3" s="73" t="s">
        <v>62</v>
      </c>
      <c r="I3" s="74"/>
      <c r="J3" s="74"/>
      <c r="K3" s="74"/>
      <c r="L3" s="74"/>
      <c r="M3" s="74"/>
      <c r="N3" s="74"/>
      <c r="O3" s="74"/>
      <c r="P3" s="74"/>
      <c r="Q3" s="74"/>
      <c r="R3" s="74"/>
      <c r="S3" s="74"/>
      <c r="T3" s="74"/>
      <c r="U3" s="74"/>
      <c r="V3" s="74"/>
      <c r="W3" s="74"/>
      <c r="X3" s="75"/>
      <c r="Y3" s="71"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63</v>
      </c>
      <c r="B4" s="17"/>
      <c r="C4" s="17"/>
      <c r="D4" s="17"/>
      <c r="E4" s="17"/>
      <c r="F4" s="17"/>
      <c r="G4" s="17"/>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49</v>
      </c>
      <c r="AK4" s="72"/>
      <c r="AL4" s="72"/>
      <c r="AM4" s="72"/>
      <c r="AN4" s="72"/>
      <c r="AO4" s="72"/>
      <c r="AP4" s="72"/>
      <c r="AQ4" s="72"/>
      <c r="AR4" s="72"/>
      <c r="AS4" s="72"/>
      <c r="AT4" s="72"/>
      <c r="AU4" s="72" t="s">
        <v>30</v>
      </c>
      <c r="AV4" s="72"/>
      <c r="AW4" s="72"/>
      <c r="AX4" s="72"/>
      <c r="AY4" s="72"/>
      <c r="AZ4" s="72"/>
      <c r="BA4" s="72"/>
      <c r="BB4" s="72"/>
      <c r="BC4" s="72"/>
      <c r="BD4" s="72"/>
      <c r="BE4" s="72"/>
      <c r="BF4" s="72" t="s">
        <v>65</v>
      </c>
      <c r="BG4" s="72"/>
      <c r="BH4" s="72"/>
      <c r="BI4" s="72"/>
      <c r="BJ4" s="72"/>
      <c r="BK4" s="72"/>
      <c r="BL4" s="72"/>
      <c r="BM4" s="72"/>
      <c r="BN4" s="72"/>
      <c r="BO4" s="72"/>
      <c r="BP4" s="72"/>
      <c r="BQ4" s="72" t="s">
        <v>17</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5">
      <c r="A5" s="14" t="s">
        <v>70</v>
      </c>
      <c r="B5" s="18"/>
      <c r="C5" s="18"/>
      <c r="D5" s="18"/>
      <c r="E5" s="18"/>
      <c r="F5" s="18"/>
      <c r="G5" s="18"/>
      <c r="H5" s="22" t="s">
        <v>60</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47</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5">
      <c r="A6" s="14" t="s">
        <v>96</v>
      </c>
      <c r="B6" s="19">
        <f t="shared" ref="B6:X6" si="1">B7</f>
        <v>2024</v>
      </c>
      <c r="C6" s="19">
        <f t="shared" si="1"/>
        <v>153613</v>
      </c>
      <c r="D6" s="19">
        <f t="shared" si="1"/>
        <v>46</v>
      </c>
      <c r="E6" s="19">
        <f t="shared" si="1"/>
        <v>17</v>
      </c>
      <c r="F6" s="19">
        <f t="shared" si="1"/>
        <v>4</v>
      </c>
      <c r="G6" s="19">
        <f t="shared" si="1"/>
        <v>0</v>
      </c>
      <c r="H6" s="19" t="str">
        <f t="shared" si="1"/>
        <v>新潟県　田上町</v>
      </c>
      <c r="I6" s="19" t="str">
        <f t="shared" si="1"/>
        <v>法適用</v>
      </c>
      <c r="J6" s="19" t="str">
        <f t="shared" si="1"/>
        <v>下水道事業</v>
      </c>
      <c r="K6" s="19" t="str">
        <f t="shared" si="1"/>
        <v>特定環境保全公共下水道</v>
      </c>
      <c r="L6" s="19" t="str">
        <f t="shared" si="1"/>
        <v>D1</v>
      </c>
      <c r="M6" s="19" t="str">
        <f t="shared" si="1"/>
        <v>非設置</v>
      </c>
      <c r="N6" s="23" t="str">
        <f t="shared" si="1"/>
        <v>-</v>
      </c>
      <c r="O6" s="23">
        <f t="shared" si="1"/>
        <v>61.82</v>
      </c>
      <c r="P6" s="23">
        <f t="shared" si="1"/>
        <v>24.13</v>
      </c>
      <c r="Q6" s="23">
        <f t="shared" si="1"/>
        <v>83.08</v>
      </c>
      <c r="R6" s="23">
        <f t="shared" si="1"/>
        <v>3630</v>
      </c>
      <c r="S6" s="23">
        <f t="shared" si="1"/>
        <v>10581</v>
      </c>
      <c r="T6" s="23">
        <f t="shared" si="1"/>
        <v>31.71</v>
      </c>
      <c r="U6" s="23">
        <f t="shared" si="1"/>
        <v>333.68</v>
      </c>
      <c r="V6" s="23">
        <f t="shared" si="1"/>
        <v>2536</v>
      </c>
      <c r="W6" s="23">
        <f t="shared" si="1"/>
        <v>1.0900000000000001</v>
      </c>
      <c r="X6" s="23">
        <f t="shared" si="1"/>
        <v>2326.61</v>
      </c>
      <c r="Y6" s="27" t="str">
        <f t="shared" ref="Y6:AH6" si="2">IF(Y7="",NA(),Y7)</f>
        <v>-</v>
      </c>
      <c r="Z6" s="27" t="str">
        <f t="shared" si="2"/>
        <v>-</v>
      </c>
      <c r="AA6" s="27" t="str">
        <f t="shared" si="2"/>
        <v>-</v>
      </c>
      <c r="AB6" s="27" t="str">
        <f t="shared" si="2"/>
        <v>-</v>
      </c>
      <c r="AC6" s="27">
        <f t="shared" si="2"/>
        <v>99.98</v>
      </c>
      <c r="AD6" s="27" t="str">
        <f t="shared" si="2"/>
        <v>-</v>
      </c>
      <c r="AE6" s="27" t="str">
        <f t="shared" si="2"/>
        <v>-</v>
      </c>
      <c r="AF6" s="27" t="str">
        <f t="shared" si="2"/>
        <v>-</v>
      </c>
      <c r="AG6" s="27" t="str">
        <f t="shared" si="2"/>
        <v>-</v>
      </c>
      <c r="AH6" s="27">
        <f t="shared" si="2"/>
        <v>103.79</v>
      </c>
      <c r="AI6" s="23" t="str">
        <f>IF(AI7="","",IF(AI7="-","【-】","【"&amp;SUBSTITUTE(TEXT(AI7,"#,##0.00"),"-","△")&amp;"】"))</f>
        <v>【105.07】</v>
      </c>
      <c r="AJ6" s="27" t="str">
        <f t="shared" ref="AJ6:AS6" si="3">IF(AJ7="",NA(),AJ7)</f>
        <v>-</v>
      </c>
      <c r="AK6" s="27" t="str">
        <f t="shared" si="3"/>
        <v>-</v>
      </c>
      <c r="AL6" s="27" t="str">
        <f t="shared" si="3"/>
        <v>-</v>
      </c>
      <c r="AM6" s="27" t="str">
        <f t="shared" si="3"/>
        <v>-</v>
      </c>
      <c r="AN6" s="27">
        <f t="shared" si="3"/>
        <v>5</v>
      </c>
      <c r="AO6" s="27" t="str">
        <f t="shared" si="3"/>
        <v>-</v>
      </c>
      <c r="AP6" s="27" t="str">
        <f t="shared" si="3"/>
        <v>-</v>
      </c>
      <c r="AQ6" s="27" t="str">
        <f t="shared" si="3"/>
        <v>-</v>
      </c>
      <c r="AR6" s="27" t="str">
        <f t="shared" si="3"/>
        <v>-</v>
      </c>
      <c r="AS6" s="27">
        <f t="shared" si="3"/>
        <v>53.87</v>
      </c>
      <c r="AT6" s="23" t="str">
        <f>IF(AT7="","",IF(AT7="-","【-】","【"&amp;SUBSTITUTE(TEXT(AT7,"#,##0.00"),"-","△")&amp;"】"))</f>
        <v>【63.54】</v>
      </c>
      <c r="AU6" s="27" t="str">
        <f t="shared" ref="AU6:BD6" si="4">IF(AU7="",NA(),AU7)</f>
        <v>-</v>
      </c>
      <c r="AV6" s="27" t="str">
        <f t="shared" si="4"/>
        <v>-</v>
      </c>
      <c r="AW6" s="27" t="str">
        <f t="shared" si="4"/>
        <v>-</v>
      </c>
      <c r="AX6" s="27" t="str">
        <f t="shared" si="4"/>
        <v>-</v>
      </c>
      <c r="AY6" s="27">
        <f t="shared" si="4"/>
        <v>34.65</v>
      </c>
      <c r="AZ6" s="27" t="str">
        <f t="shared" si="4"/>
        <v>-</v>
      </c>
      <c r="BA6" s="27" t="str">
        <f t="shared" si="4"/>
        <v>-</v>
      </c>
      <c r="BB6" s="27" t="str">
        <f t="shared" si="4"/>
        <v>-</v>
      </c>
      <c r="BC6" s="27" t="str">
        <f t="shared" si="4"/>
        <v>-</v>
      </c>
      <c r="BD6" s="27">
        <f t="shared" si="4"/>
        <v>46.37</v>
      </c>
      <c r="BE6" s="23" t="str">
        <f>IF(BE7="","",IF(BE7="-","【-】","【"&amp;SUBSTITUTE(TEXT(BE7,"#,##0.00"),"-","△")&amp;"】"))</f>
        <v>【50.90】</v>
      </c>
      <c r="BF6" s="27" t="str">
        <f t="shared" ref="BF6:BO6" si="5">IF(BF7="",NA(),BF7)</f>
        <v>-</v>
      </c>
      <c r="BG6" s="27" t="str">
        <f t="shared" si="5"/>
        <v>-</v>
      </c>
      <c r="BH6" s="27" t="str">
        <f t="shared" si="5"/>
        <v>-</v>
      </c>
      <c r="BI6" s="27" t="str">
        <f t="shared" si="5"/>
        <v>-</v>
      </c>
      <c r="BJ6" s="27">
        <f t="shared" si="5"/>
        <v>1897.22</v>
      </c>
      <c r="BK6" s="27" t="str">
        <f t="shared" si="5"/>
        <v>-</v>
      </c>
      <c r="BL6" s="27" t="str">
        <f t="shared" si="5"/>
        <v>-</v>
      </c>
      <c r="BM6" s="27" t="str">
        <f t="shared" si="5"/>
        <v>-</v>
      </c>
      <c r="BN6" s="27" t="str">
        <f t="shared" si="5"/>
        <v>-</v>
      </c>
      <c r="BO6" s="27">
        <f t="shared" si="5"/>
        <v>1062.58</v>
      </c>
      <c r="BP6" s="23" t="str">
        <f>IF(BP7="","",IF(BP7="-","【-】","【"&amp;SUBSTITUTE(TEXT(BP7,"#,##0.00"),"-","△")&amp;"】"))</f>
        <v>【1,099.15】</v>
      </c>
      <c r="BQ6" s="27" t="str">
        <f t="shared" ref="BQ6:BZ6" si="6">IF(BQ7="",NA(),BQ7)</f>
        <v>-</v>
      </c>
      <c r="BR6" s="27" t="str">
        <f t="shared" si="6"/>
        <v>-</v>
      </c>
      <c r="BS6" s="27" t="str">
        <f t="shared" si="6"/>
        <v>-</v>
      </c>
      <c r="BT6" s="27" t="str">
        <f t="shared" si="6"/>
        <v>-</v>
      </c>
      <c r="BU6" s="27">
        <f t="shared" si="6"/>
        <v>40.31</v>
      </c>
      <c r="BV6" s="27" t="str">
        <f t="shared" si="6"/>
        <v>-</v>
      </c>
      <c r="BW6" s="27" t="str">
        <f t="shared" si="6"/>
        <v>-</v>
      </c>
      <c r="BX6" s="27" t="str">
        <f t="shared" si="6"/>
        <v>-</v>
      </c>
      <c r="BY6" s="27" t="str">
        <f t="shared" si="6"/>
        <v>-</v>
      </c>
      <c r="BZ6" s="27">
        <f t="shared" si="6"/>
        <v>80.36</v>
      </c>
      <c r="CA6" s="23" t="str">
        <f>IF(CA7="","",IF(CA7="-","【-】","【"&amp;SUBSTITUTE(TEXT(CA7,"#,##0.00"),"-","△")&amp;"】"))</f>
        <v>【72.92】</v>
      </c>
      <c r="CB6" s="27" t="str">
        <f t="shared" ref="CB6:CK6" si="7">IF(CB7="",NA(),CB7)</f>
        <v>-</v>
      </c>
      <c r="CC6" s="27" t="str">
        <f t="shared" si="7"/>
        <v>-</v>
      </c>
      <c r="CD6" s="27" t="str">
        <f t="shared" si="7"/>
        <v>-</v>
      </c>
      <c r="CE6" s="27" t="str">
        <f t="shared" si="7"/>
        <v>-</v>
      </c>
      <c r="CF6" s="27">
        <f t="shared" si="7"/>
        <v>492.37</v>
      </c>
      <c r="CG6" s="27" t="str">
        <f t="shared" si="7"/>
        <v>-</v>
      </c>
      <c r="CH6" s="27" t="str">
        <f t="shared" si="7"/>
        <v>-</v>
      </c>
      <c r="CI6" s="27" t="str">
        <f t="shared" si="7"/>
        <v>-</v>
      </c>
      <c r="CJ6" s="27" t="str">
        <f t="shared" si="7"/>
        <v>-</v>
      </c>
      <c r="CK6" s="27">
        <f t="shared" si="7"/>
        <v>201.33</v>
      </c>
      <c r="CL6" s="23" t="str">
        <f>IF(CL7="","",IF(CL7="-","【-】","【"&amp;SUBSTITUTE(TEXT(CL7,"#,##0.00"),"-","△")&amp;"】"))</f>
        <v>【225.78】</v>
      </c>
      <c r="CM6" s="27" t="str">
        <f t="shared" ref="CM6:CV6" si="8">IF(CM7="",NA(),CM7)</f>
        <v>-</v>
      </c>
      <c r="CN6" s="27" t="str">
        <f t="shared" si="8"/>
        <v>-</v>
      </c>
      <c r="CO6" s="27" t="str">
        <f t="shared" si="8"/>
        <v>-</v>
      </c>
      <c r="CP6" s="27" t="str">
        <f t="shared" si="8"/>
        <v>-</v>
      </c>
      <c r="CQ6" s="27">
        <f t="shared" si="8"/>
        <v>35.869999999999997</v>
      </c>
      <c r="CR6" s="27" t="str">
        <f t="shared" si="8"/>
        <v>-</v>
      </c>
      <c r="CS6" s="27" t="str">
        <f t="shared" si="8"/>
        <v>-</v>
      </c>
      <c r="CT6" s="27" t="str">
        <f t="shared" si="8"/>
        <v>-</v>
      </c>
      <c r="CU6" s="27" t="str">
        <f t="shared" si="8"/>
        <v>-</v>
      </c>
      <c r="CV6" s="27">
        <f t="shared" si="8"/>
        <v>44.79</v>
      </c>
      <c r="CW6" s="23" t="str">
        <f>IF(CW7="","",IF(CW7="-","【-】","【"&amp;SUBSTITUTE(TEXT(CW7,"#,##0.00"),"-","△")&amp;"】"))</f>
        <v>【43.17】</v>
      </c>
      <c r="CX6" s="27" t="str">
        <f t="shared" ref="CX6:DG6" si="9">IF(CX7="",NA(),CX7)</f>
        <v>-</v>
      </c>
      <c r="CY6" s="27" t="str">
        <f t="shared" si="9"/>
        <v>-</v>
      </c>
      <c r="CZ6" s="27" t="str">
        <f t="shared" si="9"/>
        <v>-</v>
      </c>
      <c r="DA6" s="27" t="str">
        <f t="shared" si="9"/>
        <v>-</v>
      </c>
      <c r="DB6" s="27">
        <f t="shared" si="9"/>
        <v>93.77</v>
      </c>
      <c r="DC6" s="27" t="str">
        <f t="shared" si="9"/>
        <v>-</v>
      </c>
      <c r="DD6" s="27" t="str">
        <f t="shared" si="9"/>
        <v>-</v>
      </c>
      <c r="DE6" s="27" t="str">
        <f t="shared" si="9"/>
        <v>-</v>
      </c>
      <c r="DF6" s="27" t="str">
        <f t="shared" si="9"/>
        <v>-</v>
      </c>
      <c r="DG6" s="27">
        <f t="shared" si="9"/>
        <v>88.68</v>
      </c>
      <c r="DH6" s="23" t="str">
        <f>IF(DH7="","",IF(DH7="-","【-】","【"&amp;SUBSTITUTE(TEXT(DH7,"#,##0.00"),"-","△")&amp;"】"))</f>
        <v>【86.31】</v>
      </c>
      <c r="DI6" s="27" t="str">
        <f t="shared" ref="DI6:DR6" si="10">IF(DI7="",NA(),DI7)</f>
        <v>-</v>
      </c>
      <c r="DJ6" s="27" t="str">
        <f t="shared" si="10"/>
        <v>-</v>
      </c>
      <c r="DK6" s="27" t="str">
        <f t="shared" si="10"/>
        <v>-</v>
      </c>
      <c r="DL6" s="27" t="str">
        <f t="shared" si="10"/>
        <v>-</v>
      </c>
      <c r="DM6" s="27">
        <f t="shared" si="10"/>
        <v>6.57</v>
      </c>
      <c r="DN6" s="27" t="str">
        <f t="shared" si="10"/>
        <v>-</v>
      </c>
      <c r="DO6" s="27" t="str">
        <f t="shared" si="10"/>
        <v>-</v>
      </c>
      <c r="DP6" s="27" t="str">
        <f t="shared" si="10"/>
        <v>-</v>
      </c>
      <c r="DQ6" s="27" t="str">
        <f t="shared" si="10"/>
        <v>-</v>
      </c>
      <c r="DR6" s="27">
        <f t="shared" si="10"/>
        <v>34.590000000000003</v>
      </c>
      <c r="DS6" s="23" t="str">
        <f>IF(DS7="","",IF(DS7="-","【-】","【"&amp;SUBSTITUTE(TEXT(DS7,"#,##0.00"),"-","△")&amp;"】"))</f>
        <v>【30.82】</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0.1</v>
      </c>
      <c r="ED6" s="23" t="str">
        <f>IF(ED7="","",IF(ED7="-","【-】","【"&amp;SUBSTITUTE(TEXT(ED7,"#,##0.00"),"-","△")&amp;"】"))</f>
        <v>【0.06】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0.27</v>
      </c>
      <c r="EO6" s="23" t="str">
        <f>IF(EO7="","",IF(EO7="-","【-】","【"&amp;SUBSTITUTE(TEXT(EO7,"#,##0.00"),"-","△")&amp;"】"))</f>
        <v>【0.15】</v>
      </c>
    </row>
    <row r="7" spans="1:148" s="13" customFormat="1" x14ac:dyDescent="0.25">
      <c r="A7" s="14"/>
      <c r="B7" s="20">
        <v>2024</v>
      </c>
      <c r="C7" s="20">
        <v>153613</v>
      </c>
      <c r="D7" s="20">
        <v>46</v>
      </c>
      <c r="E7" s="20">
        <v>17</v>
      </c>
      <c r="F7" s="20">
        <v>4</v>
      </c>
      <c r="G7" s="20">
        <v>0</v>
      </c>
      <c r="H7" s="20" t="s">
        <v>10</v>
      </c>
      <c r="I7" s="20" t="s">
        <v>97</v>
      </c>
      <c r="J7" s="20" t="s">
        <v>98</v>
      </c>
      <c r="K7" s="20" t="s">
        <v>14</v>
      </c>
      <c r="L7" s="20" t="s">
        <v>99</v>
      </c>
      <c r="M7" s="20" t="s">
        <v>100</v>
      </c>
      <c r="N7" s="24" t="s">
        <v>101</v>
      </c>
      <c r="O7" s="24">
        <v>61.82</v>
      </c>
      <c r="P7" s="24">
        <v>24.13</v>
      </c>
      <c r="Q7" s="24">
        <v>83.08</v>
      </c>
      <c r="R7" s="24">
        <v>3630</v>
      </c>
      <c r="S7" s="24">
        <v>10581</v>
      </c>
      <c r="T7" s="24">
        <v>31.71</v>
      </c>
      <c r="U7" s="24">
        <v>333.68</v>
      </c>
      <c r="V7" s="24">
        <v>2536</v>
      </c>
      <c r="W7" s="24">
        <v>1.0900000000000001</v>
      </c>
      <c r="X7" s="24">
        <v>2326.61</v>
      </c>
      <c r="Y7" s="24" t="s">
        <v>101</v>
      </c>
      <c r="Z7" s="24" t="s">
        <v>101</v>
      </c>
      <c r="AA7" s="24" t="s">
        <v>101</v>
      </c>
      <c r="AB7" s="24" t="s">
        <v>101</v>
      </c>
      <c r="AC7" s="24">
        <v>99.98</v>
      </c>
      <c r="AD7" s="24" t="s">
        <v>101</v>
      </c>
      <c r="AE7" s="24" t="s">
        <v>101</v>
      </c>
      <c r="AF7" s="24" t="s">
        <v>101</v>
      </c>
      <c r="AG7" s="24" t="s">
        <v>101</v>
      </c>
      <c r="AH7" s="24">
        <v>103.79</v>
      </c>
      <c r="AI7" s="24">
        <v>105.07</v>
      </c>
      <c r="AJ7" s="24" t="s">
        <v>101</v>
      </c>
      <c r="AK7" s="24" t="s">
        <v>101</v>
      </c>
      <c r="AL7" s="24" t="s">
        <v>101</v>
      </c>
      <c r="AM7" s="24" t="s">
        <v>101</v>
      </c>
      <c r="AN7" s="24">
        <v>5</v>
      </c>
      <c r="AO7" s="24" t="s">
        <v>101</v>
      </c>
      <c r="AP7" s="24" t="s">
        <v>101</v>
      </c>
      <c r="AQ7" s="24" t="s">
        <v>101</v>
      </c>
      <c r="AR7" s="24" t="s">
        <v>101</v>
      </c>
      <c r="AS7" s="24">
        <v>53.87</v>
      </c>
      <c r="AT7" s="24">
        <v>63.54</v>
      </c>
      <c r="AU7" s="24" t="s">
        <v>101</v>
      </c>
      <c r="AV7" s="24" t="s">
        <v>101</v>
      </c>
      <c r="AW7" s="24" t="s">
        <v>101</v>
      </c>
      <c r="AX7" s="24" t="s">
        <v>101</v>
      </c>
      <c r="AY7" s="24">
        <v>34.65</v>
      </c>
      <c r="AZ7" s="24" t="s">
        <v>101</v>
      </c>
      <c r="BA7" s="24" t="s">
        <v>101</v>
      </c>
      <c r="BB7" s="24" t="s">
        <v>101</v>
      </c>
      <c r="BC7" s="24" t="s">
        <v>101</v>
      </c>
      <c r="BD7" s="24">
        <v>46.37</v>
      </c>
      <c r="BE7" s="24">
        <v>50.9</v>
      </c>
      <c r="BF7" s="24" t="s">
        <v>101</v>
      </c>
      <c r="BG7" s="24" t="s">
        <v>101</v>
      </c>
      <c r="BH7" s="24" t="s">
        <v>101</v>
      </c>
      <c r="BI7" s="24" t="s">
        <v>101</v>
      </c>
      <c r="BJ7" s="24">
        <v>1897.22</v>
      </c>
      <c r="BK7" s="24" t="s">
        <v>101</v>
      </c>
      <c r="BL7" s="24" t="s">
        <v>101</v>
      </c>
      <c r="BM7" s="24" t="s">
        <v>101</v>
      </c>
      <c r="BN7" s="24" t="s">
        <v>101</v>
      </c>
      <c r="BO7" s="24">
        <v>1062.58</v>
      </c>
      <c r="BP7" s="24">
        <v>1099.1500000000001</v>
      </c>
      <c r="BQ7" s="24" t="s">
        <v>101</v>
      </c>
      <c r="BR7" s="24" t="s">
        <v>101</v>
      </c>
      <c r="BS7" s="24" t="s">
        <v>101</v>
      </c>
      <c r="BT7" s="24" t="s">
        <v>101</v>
      </c>
      <c r="BU7" s="24">
        <v>40.31</v>
      </c>
      <c r="BV7" s="24" t="s">
        <v>101</v>
      </c>
      <c r="BW7" s="24" t="s">
        <v>101</v>
      </c>
      <c r="BX7" s="24" t="s">
        <v>101</v>
      </c>
      <c r="BY7" s="24" t="s">
        <v>101</v>
      </c>
      <c r="BZ7" s="24">
        <v>80.36</v>
      </c>
      <c r="CA7" s="24">
        <v>72.92</v>
      </c>
      <c r="CB7" s="24" t="s">
        <v>101</v>
      </c>
      <c r="CC7" s="24" t="s">
        <v>101</v>
      </c>
      <c r="CD7" s="24" t="s">
        <v>101</v>
      </c>
      <c r="CE7" s="24" t="s">
        <v>101</v>
      </c>
      <c r="CF7" s="24">
        <v>492.37</v>
      </c>
      <c r="CG7" s="24" t="s">
        <v>101</v>
      </c>
      <c r="CH7" s="24" t="s">
        <v>101</v>
      </c>
      <c r="CI7" s="24" t="s">
        <v>101</v>
      </c>
      <c r="CJ7" s="24" t="s">
        <v>101</v>
      </c>
      <c r="CK7" s="24">
        <v>201.33</v>
      </c>
      <c r="CL7" s="24">
        <v>225.78</v>
      </c>
      <c r="CM7" s="24" t="s">
        <v>101</v>
      </c>
      <c r="CN7" s="24" t="s">
        <v>101</v>
      </c>
      <c r="CO7" s="24" t="s">
        <v>101</v>
      </c>
      <c r="CP7" s="24" t="s">
        <v>101</v>
      </c>
      <c r="CQ7" s="24">
        <v>35.869999999999997</v>
      </c>
      <c r="CR7" s="24" t="s">
        <v>101</v>
      </c>
      <c r="CS7" s="24" t="s">
        <v>101</v>
      </c>
      <c r="CT7" s="24" t="s">
        <v>101</v>
      </c>
      <c r="CU7" s="24" t="s">
        <v>101</v>
      </c>
      <c r="CV7" s="24">
        <v>44.79</v>
      </c>
      <c r="CW7" s="24">
        <v>43.17</v>
      </c>
      <c r="CX7" s="24" t="s">
        <v>101</v>
      </c>
      <c r="CY7" s="24" t="s">
        <v>101</v>
      </c>
      <c r="CZ7" s="24" t="s">
        <v>101</v>
      </c>
      <c r="DA7" s="24" t="s">
        <v>101</v>
      </c>
      <c r="DB7" s="24">
        <v>93.77</v>
      </c>
      <c r="DC7" s="24" t="s">
        <v>101</v>
      </c>
      <c r="DD7" s="24" t="s">
        <v>101</v>
      </c>
      <c r="DE7" s="24" t="s">
        <v>101</v>
      </c>
      <c r="DF7" s="24" t="s">
        <v>101</v>
      </c>
      <c r="DG7" s="24">
        <v>88.68</v>
      </c>
      <c r="DH7" s="24">
        <v>86.31</v>
      </c>
      <c r="DI7" s="24" t="s">
        <v>101</v>
      </c>
      <c r="DJ7" s="24" t="s">
        <v>101</v>
      </c>
      <c r="DK7" s="24" t="s">
        <v>101</v>
      </c>
      <c r="DL7" s="24" t="s">
        <v>101</v>
      </c>
      <c r="DM7" s="24">
        <v>6.57</v>
      </c>
      <c r="DN7" s="24" t="s">
        <v>101</v>
      </c>
      <c r="DO7" s="24" t="s">
        <v>101</v>
      </c>
      <c r="DP7" s="24" t="s">
        <v>101</v>
      </c>
      <c r="DQ7" s="24" t="s">
        <v>101</v>
      </c>
      <c r="DR7" s="24">
        <v>34.590000000000003</v>
      </c>
      <c r="DS7" s="24">
        <v>30.82</v>
      </c>
      <c r="DT7" s="24" t="s">
        <v>101</v>
      </c>
      <c r="DU7" s="24" t="s">
        <v>101</v>
      </c>
      <c r="DV7" s="24" t="s">
        <v>101</v>
      </c>
      <c r="DW7" s="24" t="s">
        <v>101</v>
      </c>
      <c r="DX7" s="24">
        <v>0</v>
      </c>
      <c r="DY7" s="24" t="s">
        <v>101</v>
      </c>
      <c r="DZ7" s="24" t="s">
        <v>101</v>
      </c>
      <c r="EA7" s="24" t="s">
        <v>101</v>
      </c>
      <c r="EB7" s="24" t="s">
        <v>101</v>
      </c>
      <c r="EC7" s="24">
        <v>0.1</v>
      </c>
      <c r="ED7" s="24">
        <v>0.06</v>
      </c>
      <c r="EE7" s="24" t="s">
        <v>101</v>
      </c>
      <c r="EF7" s="24" t="s">
        <v>101</v>
      </c>
      <c r="EG7" s="24" t="s">
        <v>101</v>
      </c>
      <c r="EH7" s="24" t="s">
        <v>101</v>
      </c>
      <c r="EI7" s="24">
        <v>0</v>
      </c>
      <c r="EJ7" s="24" t="s">
        <v>101</v>
      </c>
      <c r="EK7" s="24" t="s">
        <v>101</v>
      </c>
      <c r="EL7" s="24" t="s">
        <v>101</v>
      </c>
      <c r="EM7" s="24" t="s">
        <v>101</v>
      </c>
      <c r="EN7" s="24">
        <v>0.27</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15" t="s">
        <v>35</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5">
      <c r="B11">
        <v>22</v>
      </c>
      <c r="C11">
        <v>21</v>
      </c>
      <c r="D11">
        <v>20</v>
      </c>
      <c r="E11">
        <v>19</v>
      </c>
      <c r="F11">
        <v>18</v>
      </c>
      <c r="G11" t="s">
        <v>107</v>
      </c>
    </row>
    <row r="12" spans="1:148" x14ac:dyDescent="0.25">
      <c r="B12">
        <v>1</v>
      </c>
      <c r="C12">
        <v>1</v>
      </c>
      <c r="D12">
        <v>2</v>
      </c>
      <c r="E12">
        <v>3</v>
      </c>
      <c r="F12">
        <v>4</v>
      </c>
      <c r="G12" t="s">
        <v>108</v>
      </c>
    </row>
    <row r="13" spans="1:148" x14ac:dyDescent="0.2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created xsi:type="dcterms:W3CDTF">2026-01-28T06:14:51Z</dcterms:created>
  <dcterms:modified xsi:type="dcterms:W3CDTF">2026-02-26T05:32:59Z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2026-02-24T06:28:18Z</vt:filetime>
  </property>
</Properties>
</file>