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5_確認後データ\市町村\24阿賀町\"/>
    </mc:Choice>
  </mc:AlternateContent>
  <xr:revisionPtr revIDLastSave="0" documentId="14_{BD17C729-BD96-426C-B397-F7E1E1F859D4}" xr6:coauthVersionLast="47" xr6:coauthVersionMax="47" xr10:uidLastSave="{00000000-0000-0000-0000-000000000000}"/>
  <workbookProtection workbookAlgorithmName="SHA-512" workbookHashValue="pfUSpKNFfhs9BshXopcVAvD/x9psD3eAQOKAjdSCWfH1PlcE6wSLzK87OMUFJmSiDUcBmxlalHpw7u+geVpW6A==" workbookSaltValue="VQfZNQROKtW1yaoi8OjPvg==" workbookSpinCount="100000" lockStructure="1"/>
  <bookViews>
    <workbookView xWindow="-28920" yWindow="2190" windowWidth="29040" windowHeight="1572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BB10" i="4"/>
  <c r="AT10" i="4"/>
  <c r="AT8" i="4"/>
  <c r="W8"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<sst xmlns="http://schemas.openxmlformats.org/spreadsheetml/2006/main" count="319" uniqueCount="117">
  <si>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</si>
  <si>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</si>
  <si>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</si>
  <si>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</si>
  <si>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</si>
  <si>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</si>
  <si>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</si>
  <si>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</si>
  <si>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</si>
  <si>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</si>
  <si>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</si>
  <si>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</si>
  <si>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</si>
  <si>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</si>
  <si>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</si>
  <si>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</si>
  <si>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</si>
  <si>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</si>
  <si>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</si>
  <si>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</si>
  <si>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</si>
  <si>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</si>
  <si>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</si>
  <si>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</si>
  <si>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</si>
  <si>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</si>
  <si>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</si>
  <si>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</si>
  <si>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</si>
  <si>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</si>
  <si>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</si>
  <si>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</si>
  <si>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</si>
  <si>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</si>
  <si>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</si>
  <si>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</si>
  <si>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</si>
  <si>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</si>
  <si>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</si>
  <si>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</si>
  <si>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</si>
  <si>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</si>
  <si>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</si>
  <si>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</si>
  <si>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</si>
  <si>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</si>
  <si>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</si>
  <si>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</si>
  <si>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</si>
  <si>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</si>
  <si>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</si>
  <si>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</si>
  <si>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</si>
  <si>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</si>
  <si>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</si>
  <si>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</si>
  <si>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</si>
  <si>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</si>
  <si>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</si>
  <si>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</si>
  <si>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</si>
  <si>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</si>
  <si>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</si>
  <si>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</si>
  <si>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</si>
  <si>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</si>
  <si>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</si>
  <si>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</si>
  <si>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</si>
  <si>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</si>
  <si>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</si>
  <si>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</si>
  <si>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</si>
  <si>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</si>
  <si>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</si>
  <si>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</si>
  <si>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</si>
  <si>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</si>
  <si>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</si>
  <si>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</si>
  <si>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</si>
  <si>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</si>
  <si>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</si>
  <si>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</si>
  <si>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</si>
  <si>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</si>
  <si>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</si>
  <si>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</si>
  <si>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</si>
  <si>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</si>
  <si>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</si>
  <si>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</si>
  <si>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</si>
  <si>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</si>
  <si>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</si>
  <si>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</si>
  <si>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</si>
  <si>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</si>
  <si>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</si>
  <si>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</si>
  <si>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</si>
  <si>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</si>
  <si>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</si>
  <si>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</si>
  <si>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</si>
  <si>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</si>
  <si>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</si>
  <si>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</si>
  <si>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</si>
  <si>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</si>
  <si>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</si>
  <si>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</si>
  <si>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</si>
  <si>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</si>
  <si>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⑨有形固定資産減価償却率は5.43%。当該事業の施設や設備、管渠の耐用年数が、他市町村より残っていることから平均を下回っているものと推察される。
　主要な管路の点検調査においても、緊急度が認められた管路は無く、施設もストックマネジメント計画に基づき計画更新を進めている。</t>
    <rPh sb="1" eb="3">
      <t>ユウケイ</t>
    </rPh>
    <rPh sb="3" eb="5">
      <t>コテイ</t>
    </rPh>
    <rPh sb="5" eb="7">
      <t>シサン</t>
    </rPh>
    <rPh sb="7" eb="9">
      <t>ゲンカ</t>
    </rPh>
    <rPh sb="9" eb="11">
      <t>ショウキャク</t>
    </rPh>
    <rPh sb="11" eb="12">
      <t>リツ</t>
    </rPh>
    <rPh sb="19" eb="21">
      <t>トウガイ</t>
    </rPh>
    <rPh sb="21" eb="23">
      <t>ジギョウ</t>
    </rPh>
    <rPh sb="24" eb="26">
      <t>シセツ</t>
    </rPh>
    <rPh sb="27" eb="29">
      <t>セツビ</t>
    </rPh>
    <rPh sb="30" eb="32">
      <t>カンキョ</t>
    </rPh>
    <rPh sb="33" eb="35">
      <t>タイヨウ</t>
    </rPh>
    <rPh sb="35" eb="37">
      <t>ネンスウ</t>
    </rPh>
    <rPh sb="39" eb="40">
      <t>タ</t>
    </rPh>
    <rPh sb="40" eb="43">
      <t>シチョウソン</t>
    </rPh>
    <rPh sb="45" eb="46">
      <t>ノコ</t>
    </rPh>
    <rPh sb="54" eb="56">
      <t>ヘイキン</t>
    </rPh>
    <rPh sb="57" eb="59">
      <t>シタマワ</t>
    </rPh>
    <rPh sb="66" eb="68">
      <t>スイサツ</t>
    </rPh>
    <rPh sb="74" eb="76">
      <t>シュヨウ</t>
    </rPh>
    <rPh sb="77" eb="79">
      <t>カンロ</t>
    </rPh>
    <rPh sb="80" eb="82">
      <t>テンケン</t>
    </rPh>
    <rPh sb="82" eb="84">
      <t>チョウサ</t>
    </rPh>
    <rPh sb="90" eb="93">
      <t>キンキュウド</t>
    </rPh>
    <rPh sb="94" eb="95">
      <t>ミト</t>
    </rPh>
    <rPh sb="99" eb="101">
      <t>カンロ</t>
    </rPh>
    <rPh sb="102" eb="103">
      <t>ナ</t>
    </rPh>
    <rPh sb="105" eb="107">
      <t>シセツ</t>
    </rPh>
    <rPh sb="118" eb="120">
      <t>ケイカク</t>
    </rPh>
    <rPh sb="121" eb="122">
      <t>モト</t>
    </rPh>
    <phoneticPr fontId="4"/>
  </si>
  <si>
    <t xml:space="preserve">　法適化初年度であり、この年度の決算から本格的な経営分析に取り掛かることが可能となった。各指標数値を用いて、類似団体との比較、比較結果の分析、今後の推移観察、等により得たデータから、経営の見直しを行っていく。
【課題】
・著しい人口減少：施設利用率や経費回収率の低
・施設の老朽化：更新費用の増
・物価や労務費の高騰：経常経費の増
【今後の対応】
・施設統廃合可能性調査（実施中）
・調査結果による統廃合やダウンサイジング、
　処理方式変更、浄化槽区域化等の検討
・処理の共同化（県広域化共同化計画で検討中）
・更新における省エネ化（実施中）
・適正な使用料の検討
</t>
    <rPh sb="106" eb="108">
      <t>カダイ</t>
    </rPh>
    <rPh sb="111" eb="112">
      <t>イチジル</t>
    </rPh>
    <rPh sb="114" eb="116">
      <t>ジンコウ</t>
    </rPh>
    <rPh sb="116" eb="118">
      <t>ゲンショウ</t>
    </rPh>
    <rPh sb="119" eb="121">
      <t>シセツ</t>
    </rPh>
    <rPh sb="121" eb="123">
      <t>リヨウ</t>
    </rPh>
    <rPh sb="123" eb="124">
      <t>リツ</t>
    </rPh>
    <rPh sb="125" eb="127">
      <t>ケイヒ</t>
    </rPh>
    <rPh sb="127" eb="129">
      <t>カイシュウ</t>
    </rPh>
    <rPh sb="129" eb="130">
      <t>リツ</t>
    </rPh>
    <rPh sb="134" eb="136">
      <t>シセツ</t>
    </rPh>
    <rPh sb="137" eb="140">
      <t>ロウキュウカ</t>
    </rPh>
    <rPh sb="141" eb="143">
      <t>コウシン</t>
    </rPh>
    <rPh sb="143" eb="145">
      <t>ヒヨウ</t>
    </rPh>
    <rPh sb="146" eb="147">
      <t>ゾウ</t>
    </rPh>
    <rPh sb="149" eb="151">
      <t>ブッカ</t>
    </rPh>
    <rPh sb="152" eb="155">
      <t>ロウムヒ</t>
    </rPh>
    <rPh sb="156" eb="158">
      <t>コウトウ</t>
    </rPh>
    <rPh sb="159" eb="161">
      <t>ケイジョウ</t>
    </rPh>
    <rPh sb="161" eb="163">
      <t>ケイヒ</t>
    </rPh>
    <rPh sb="164" eb="165">
      <t>ゾウ</t>
    </rPh>
    <rPh sb="167" eb="169">
      <t>コンゴ</t>
    </rPh>
    <rPh sb="170" eb="172">
      <t>タイオウ</t>
    </rPh>
    <rPh sb="192" eb="194">
      <t>チョウサ</t>
    </rPh>
    <rPh sb="194" eb="196">
      <t>ケッカ</t>
    </rPh>
    <rPh sb="199" eb="202">
      <t>トウハイゴウ</t>
    </rPh>
    <rPh sb="214" eb="216">
      <t>ショリ</t>
    </rPh>
    <rPh sb="216" eb="218">
      <t>ホウシキ</t>
    </rPh>
    <rPh sb="218" eb="220">
      <t>ヘンコウ</t>
    </rPh>
    <rPh sb="221" eb="224">
      <t>ジョウカソウ</t>
    </rPh>
    <rPh sb="224" eb="226">
      <t>クイキ</t>
    </rPh>
    <rPh sb="226" eb="227">
      <t>カ</t>
    </rPh>
    <rPh sb="227" eb="228">
      <t>トウ</t>
    </rPh>
    <rPh sb="229" eb="231">
      <t>ケントウ</t>
    </rPh>
    <rPh sb="233" eb="235">
      <t>ショリ</t>
    </rPh>
    <rPh sb="236" eb="239">
      <t>キョウドウカ</t>
    </rPh>
    <rPh sb="240" eb="241">
      <t>ケン</t>
    </rPh>
    <rPh sb="241" eb="244">
      <t>コウイキカ</t>
    </rPh>
    <rPh sb="244" eb="247">
      <t>キョウドウカ</t>
    </rPh>
    <rPh sb="247" eb="249">
      <t>ケイカク</t>
    </rPh>
    <rPh sb="250" eb="253">
      <t>ケントウチュウ</t>
    </rPh>
    <rPh sb="256" eb="258">
      <t>コウシン</t>
    </rPh>
    <rPh sb="262" eb="263">
      <t>ショウ</t>
    </rPh>
    <rPh sb="265" eb="266">
      <t>カ</t>
    </rPh>
    <rPh sb="267" eb="270">
      <t>ジッシチュウ</t>
    </rPh>
    <rPh sb="273" eb="275">
      <t>テキセイ</t>
    </rPh>
    <rPh sb="280" eb="282">
      <t>ケントウノウシュウフクキョウドウカジョウカソウカトウケントウオスイショリヒヨウテイゲンハカ</t>
    </rPh>
    <phoneticPr fontId="4"/>
  </si>
  <si>
    <t xml:space="preserve">※令和６年度より法適化
①経常収支比率は115.85%。平均値を上回る数値となったが、一般会計負担金に依存した経営となっている。
③流動比率は43.32%。平均値を下回り、現金等の不足により支払能力が低い状況となっている。
④企業債残高対事業規模比率は1154.18％。企業債残高は減少傾向にあるが、人口減により使用料収入も減少の一途にある。施設が更新時期のため、起債に伴う比率の増加が見込まれる。
⑤経費回収率は62.75%。人口減少により使用料収入は減、施設老朽化により維持管理経費は増が見込まれ、引き続き低下していく見通し。施設規模が処理人口に見合ってない状況にあり、平均を大きく下回っている。
⑥汚水処理原価は262.93円。物価高や労務費等の上昇に伴い汚水処理費用が増加傾向にある中、人口減に伴う使用料の減少が進んでいるため、引き続き上昇の見込み。
⑦施設利用率は44.86%。近年は46%程から微減で推移している。著しい人口減少により計画人口との差異が非常に大きく、相応の低い利用率となっている。
⑧水洗化率は76.53%。毎年数件の新規接続があり、微増を続けている。また、主に高齢世帯が非水洗化のため、死亡等による分母の減による影響も小さくない。
</t>
    <rPh sb="1" eb="3">
      <t>レイワ</t>
    </rPh>
    <rPh sb="4" eb="6">
      <t>ネンド</t>
    </rPh>
    <rPh sb="8" eb="9">
      <t>ホウ</t>
    </rPh>
    <rPh sb="9" eb="10">
      <t>テキ</t>
    </rPh>
    <rPh sb="10" eb="11">
      <t>カ</t>
    </rPh>
    <rPh sb="13" eb="15">
      <t>ケイジョウ</t>
    </rPh>
    <rPh sb="28" eb="31">
      <t>ヘイキンチ</t>
    </rPh>
    <rPh sb="32" eb="34">
      <t>ウワマワ</t>
    </rPh>
    <rPh sb="35" eb="37">
      <t>スウチ</t>
    </rPh>
    <rPh sb="43" eb="45">
      <t>イッパン</t>
    </rPh>
    <rPh sb="45" eb="47">
      <t>カイケイ</t>
    </rPh>
    <rPh sb="47" eb="49">
      <t>フタン</t>
    </rPh>
    <rPh sb="66" eb="68">
      <t>リュウドウ</t>
    </rPh>
    <rPh sb="68" eb="70">
      <t>ヒリツ</t>
    </rPh>
    <rPh sb="78" eb="81">
      <t>ヘイキンチ</t>
    </rPh>
    <rPh sb="82" eb="84">
      <t>シタマワ</t>
    </rPh>
    <rPh sb="86" eb="88">
      <t>ゲンキン</t>
    </rPh>
    <rPh sb="88" eb="89">
      <t>トウ</t>
    </rPh>
    <rPh sb="90" eb="92">
      <t>フソク</t>
    </rPh>
    <rPh sb="95" eb="97">
      <t>シハライ</t>
    </rPh>
    <rPh sb="97" eb="99">
      <t>ノウリョク</t>
    </rPh>
    <rPh sb="100" eb="101">
      <t>ヒク</t>
    </rPh>
    <rPh sb="102" eb="104">
      <t>ジョウキョウ</t>
    </rPh>
    <rPh sb="141" eb="143">
      <t>ゲンショウ</t>
    </rPh>
    <rPh sb="143" eb="145">
      <t>ケイコウ</t>
    </rPh>
    <rPh sb="150" eb="153">
      <t>ジンコウゲン</t>
    </rPh>
    <rPh sb="156" eb="159">
      <t>シヨウリョウ</t>
    </rPh>
    <rPh sb="159" eb="161">
      <t>シュウニュウ</t>
    </rPh>
    <rPh sb="162" eb="164">
      <t>ゲンショウ</t>
    </rPh>
    <rPh sb="165" eb="167">
      <t>イット</t>
    </rPh>
    <rPh sb="171" eb="173">
      <t>シセツ</t>
    </rPh>
    <rPh sb="174" eb="176">
      <t>コウシン</t>
    </rPh>
    <rPh sb="176" eb="178">
      <t>ジキ</t>
    </rPh>
    <rPh sb="221" eb="224">
      <t>シヨウリョウ</t>
    </rPh>
    <rPh sb="229" eb="231">
      <t>シセツ</t>
    </rPh>
    <rPh sb="231" eb="234">
      <t>ロウキュウカ</t>
    </rPh>
    <rPh sb="246" eb="248">
      <t>ミコ</t>
    </rPh>
    <rPh sb="251" eb="252">
      <t>ヒ</t>
    </rPh>
    <rPh sb="253" eb="254">
      <t>ツヅ</t>
    </rPh>
    <rPh sb="261" eb="263">
      <t>ミトオ</t>
    </rPh>
    <rPh sb="317" eb="320">
      <t>ブッカダカ</t>
    </rPh>
    <rPh sb="321" eb="324">
      <t>ロウムヒ</t>
    </rPh>
    <rPh sb="324" eb="325">
      <t>トウ</t>
    </rPh>
    <rPh sb="326" eb="328">
      <t>ジョウショウ</t>
    </rPh>
    <rPh sb="329" eb="330">
      <t>トモナ</t>
    </rPh>
    <rPh sb="331" eb="333">
      <t>オスイ</t>
    </rPh>
    <rPh sb="333" eb="335">
      <t>ショリ</t>
    </rPh>
    <rPh sb="335" eb="337">
      <t>ヒヨウ</t>
    </rPh>
    <rPh sb="338" eb="340">
      <t>ゾウカ</t>
    </rPh>
    <rPh sb="340" eb="342">
      <t>ケイコウ</t>
    </rPh>
    <rPh sb="345" eb="346">
      <t>ナカ</t>
    </rPh>
    <rPh sb="347" eb="349">
      <t>ジンコウ</t>
    </rPh>
    <rPh sb="349" eb="350">
      <t>ゲン</t>
    </rPh>
    <rPh sb="351" eb="352">
      <t>トモナ</t>
    </rPh>
    <rPh sb="353" eb="356">
      <t>シヨウリョウ</t>
    </rPh>
    <rPh sb="357" eb="359">
      <t>ゲンショウ</t>
    </rPh>
    <rPh sb="360" eb="361">
      <t>スス</t>
    </rPh>
    <rPh sb="368" eb="369">
      <t>ヒ</t>
    </rPh>
    <rPh sb="370" eb="371">
      <t>ツヅ</t>
    </rPh>
    <rPh sb="372" eb="374">
      <t>ジョウショウ</t>
    </rPh>
    <rPh sb="375" eb="377">
      <t>ミコ</t>
    </rPh>
    <rPh sb="394" eb="396">
      <t>キンネン</t>
    </rPh>
    <rPh sb="400" eb="401">
      <t>ホド</t>
    </rPh>
    <rPh sb="403" eb="405">
      <t>ビゲン</t>
    </rPh>
    <rPh sb="406" eb="408">
      <t>スイイ</t>
    </rPh>
    <rPh sb="413" eb="414">
      <t>イチジル</t>
    </rPh>
    <rPh sb="416" eb="418">
      <t>ジンコウ</t>
    </rPh>
    <rPh sb="418" eb="420">
      <t>ゲンショウ</t>
    </rPh>
    <rPh sb="423" eb="425">
      <t>ケイカク</t>
    </rPh>
    <rPh sb="425" eb="427">
      <t>ジンコウ</t>
    </rPh>
    <rPh sb="429" eb="431">
      <t>サイ</t>
    </rPh>
    <rPh sb="432" eb="434">
      <t>ヒジョウ</t>
    </rPh>
    <rPh sb="435" eb="436">
      <t>オオ</t>
    </rPh>
    <rPh sb="439" eb="441">
      <t>ソウオウ</t>
    </rPh>
    <rPh sb="442" eb="443">
      <t>ヒク</t>
    </rPh>
    <rPh sb="444" eb="447">
      <t>リヨウリツ</t>
    </rPh>
    <rPh sb="468" eb="470">
      <t>マイトシ</t>
    </rPh>
    <rPh sb="470" eb="472">
      <t>スウケン</t>
    </rPh>
    <rPh sb="473" eb="475">
      <t>シンキ</t>
    </rPh>
    <rPh sb="475" eb="477">
      <t>セツゾク</t>
    </rPh>
    <rPh sb="481" eb="483">
      <t>ビゾウ</t>
    </rPh>
    <rPh sb="484" eb="485">
      <t>ツヅ</t>
    </rPh>
    <rPh sb="493" eb="494">
      <t>オモ</t>
    </rPh>
    <rPh sb="495" eb="497">
      <t>コウレイ</t>
    </rPh>
    <rPh sb="497" eb="499">
      <t>セタイ</t>
    </rPh>
    <rPh sb="500" eb="501">
      <t>ヒ</t>
    </rPh>
    <rPh sb="501" eb="504">
      <t>スイセンカ</t>
    </rPh>
    <rPh sb="508" eb="510">
      <t>シボウ</t>
    </rPh>
    <rPh sb="510" eb="511">
      <t>トウ</t>
    </rPh>
    <rPh sb="514" eb="516">
      <t>ブンボ</t>
    </rPh>
    <rPh sb="517" eb="518">
      <t>ゲン</t>
    </rPh>
    <rPh sb="521" eb="523">
      <t>エイキョウ</t>
    </rPh>
    <rPh sb="524" eb="525">
      <t>チイ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</si>
</sst>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CF-406B-87DC-33B69BC76F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88CF-406B-87DC-33B69BC76F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44.86</c:v>
                </c:pt>
              </c:numCache>
            </c:numRef>
          </c:val>
          <c:extLst>
            <c:ext xmlns:c16="http://schemas.microsoft.com/office/drawing/2014/chart" uri="{C3380CC4-5D6E-409C-BE32-E72D297353CC}">
              <c16:uniqueId val="{00000000-091B-4EF4-8C06-D851347750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091B-4EF4-8C06-D851347750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76.53</c:v>
                </c:pt>
              </c:numCache>
            </c:numRef>
          </c:val>
          <c:extLst>
            <c:ext xmlns:c16="http://schemas.microsoft.com/office/drawing/2014/chart" uri="{C3380CC4-5D6E-409C-BE32-E72D297353CC}">
              <c16:uniqueId val="{00000000-7F89-4766-8195-297A93B383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7F89-4766-8195-297A93B383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115.85</c:v>
                </c:pt>
              </c:numCache>
            </c:numRef>
          </c:val>
          <c:extLst>
            <c:ext xmlns:c16="http://schemas.microsoft.com/office/drawing/2014/chart" uri="{C3380CC4-5D6E-409C-BE32-E72D297353CC}">
              <c16:uniqueId val="{00000000-AF74-40F3-8DBD-515F4551FB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AF74-40F3-8DBD-515F4551FB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5.43</c:v>
                </c:pt>
              </c:numCache>
            </c:numRef>
          </c:val>
          <c:extLst>
            <c:ext xmlns:c16="http://schemas.microsoft.com/office/drawing/2014/chart" uri="{C3380CC4-5D6E-409C-BE32-E72D297353CC}">
              <c16:uniqueId val="{00000000-233B-4DF4-AC68-4D93B964ED8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233B-4DF4-AC68-4D93B964ED8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EE3-4F38-AFE9-FAB0CFBD1E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EE3-4F38-AFE9-FAB0CFBD1E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37A-4E2E-80EA-59EBF21966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937A-4E2E-80EA-59EBF21966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43.32</c:v>
                </c:pt>
              </c:numCache>
            </c:numRef>
          </c:val>
          <c:extLst>
            <c:ext xmlns:c16="http://schemas.microsoft.com/office/drawing/2014/chart" uri="{C3380CC4-5D6E-409C-BE32-E72D297353CC}">
              <c16:uniqueId val="{00000000-0F67-419D-8524-3EA3A6CF0B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0F67-419D-8524-3EA3A6CF0B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1154.18</c:v>
                </c:pt>
              </c:numCache>
            </c:numRef>
          </c:val>
          <c:extLst>
            <c:ext xmlns:c16="http://schemas.microsoft.com/office/drawing/2014/chart" uri="{C3380CC4-5D6E-409C-BE32-E72D297353CC}">
              <c16:uniqueId val="{00000000-25C4-47FE-BE9D-145D98D42F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25C4-47FE-BE9D-145D98D42F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62.75</c:v>
                </c:pt>
              </c:numCache>
            </c:numRef>
          </c:val>
          <c:extLst>
            <c:ext xmlns:c16="http://schemas.microsoft.com/office/drawing/2014/chart" uri="{C3380CC4-5D6E-409C-BE32-E72D297353CC}">
              <c16:uniqueId val="{00000000-B004-490B-B11C-69319C4A31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B004-490B-B11C-69319C4A31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262.93</c:v>
                </c:pt>
              </c:numCache>
            </c:numRef>
          </c:val>
          <c:extLst>
            <c:ext xmlns:c16="http://schemas.microsoft.com/office/drawing/2014/chart" uri="{C3380CC4-5D6E-409C-BE32-E72D297353CC}">
              <c16:uniqueId val="{00000000-16B2-4452-8B8E-C7CAF86114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16B2-4452-8B8E-C7CAF86114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新潟県　阿賀町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9047</v>
      </c>
      <c r="AM8" s="41"/>
      <c r="AN8" s="41"/>
      <c r="AO8" s="41"/>
      <c r="AP8" s="41"/>
      <c r="AQ8" s="41"/>
      <c r="AR8" s="41"/>
      <c r="AS8" s="41"/>
      <c r="AT8" s="34">
        <f>データ!T6</f>
        <v>952.89</v>
      </c>
      <c r="AU8" s="34"/>
      <c r="AV8" s="34"/>
      <c r="AW8" s="34"/>
      <c r="AX8" s="34"/>
      <c r="AY8" s="34"/>
      <c r="AZ8" s="34"/>
      <c r="BA8" s="34"/>
      <c r="BB8" s="34">
        <f>データ!U6</f>
        <v>9.49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4" t="str">
        <f>データ!N6</f>
        <v>-</v>
      </c>
      <c r="C10" s="34"/>
      <c r="D10" s="34"/>
      <c r="E10" s="34"/>
      <c r="F10" s="34"/>
      <c r="G10" s="34"/>
      <c r="H10" s="34"/>
      <c r="I10" s="34">
        <f>データ!O6</f>
        <v>86.63</v>
      </c>
      <c r="J10" s="34"/>
      <c r="K10" s="34"/>
      <c r="L10" s="34"/>
      <c r="M10" s="34"/>
      <c r="N10" s="34"/>
      <c r="O10" s="34"/>
      <c r="P10" s="34">
        <f>データ!P6</f>
        <v>33.630000000000003</v>
      </c>
      <c r="Q10" s="34"/>
      <c r="R10" s="34"/>
      <c r="S10" s="34"/>
      <c r="T10" s="34"/>
      <c r="U10" s="34"/>
      <c r="V10" s="34"/>
      <c r="W10" s="34">
        <f>データ!Q6</f>
        <v>97.38</v>
      </c>
      <c r="X10" s="34"/>
      <c r="Y10" s="34"/>
      <c r="Z10" s="34"/>
      <c r="AA10" s="34"/>
      <c r="AB10" s="34"/>
      <c r="AC10" s="34"/>
      <c r="AD10" s="41">
        <f>データ!R6</f>
        <v>3300</v>
      </c>
      <c r="AE10" s="41"/>
      <c r="AF10" s="41"/>
      <c r="AG10" s="41"/>
      <c r="AH10" s="41"/>
      <c r="AI10" s="41"/>
      <c r="AJ10" s="41"/>
      <c r="AK10" s="2"/>
      <c r="AL10" s="41">
        <f>データ!V6</f>
        <v>2999</v>
      </c>
      <c r="AM10" s="41"/>
      <c r="AN10" s="41"/>
      <c r="AO10" s="41"/>
      <c r="AP10" s="41"/>
      <c r="AQ10" s="41"/>
      <c r="AR10" s="41"/>
      <c r="AS10" s="41"/>
      <c r="AT10" s="34">
        <f>データ!W6</f>
        <v>2.2599999999999998</v>
      </c>
      <c r="AU10" s="34"/>
      <c r="AV10" s="34"/>
      <c r="AW10" s="34"/>
      <c r="AX10" s="34"/>
      <c r="AY10" s="34"/>
      <c r="AZ10" s="34"/>
      <c r="BA10" s="34"/>
      <c r="BB10" s="34">
        <f>データ!X6</f>
        <v>1326.99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X/Ei/2N1oTQ3e0lQgG0gGu5Rg7G0x+NicDrbh+No2BMRhPm9HNk1XMEbozquOOVCr58zoS1IlV2OgESWzZJig==" saltValue="gayRsfnCbgE+8aZOe3Pt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153851</v>
      </c>
      <c r="D6" s="19">
        <f t="shared" si="3"/>
        <v>46</v>
      </c>
      <c r="E6" s="19">
        <f t="shared" si="3"/>
        <v>17</v>
      </c>
      <c r="F6" s="19">
        <f t="shared" si="3"/>
        <v>1</v>
      </c>
      <c r="G6" s="19">
        <f t="shared" si="3"/>
        <v>0</v>
      </c>
      <c r="H6" s="19" t="str">
        <f t="shared" si="3"/>
        <v>新潟県　阿賀町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86.63</v>
      </c>
      <c r="P6" s="20">
        <f t="shared" si="3"/>
        <v>33.630000000000003</v>
      </c>
      <c r="Q6" s="20">
        <f t="shared" si="3"/>
        <v>97.38</v>
      </c>
      <c r="R6" s="20">
        <f t="shared" si="3"/>
        <v>3300</v>
      </c>
      <c r="S6" s="20">
        <f t="shared" si="3"/>
        <v>9047</v>
      </c>
      <c r="T6" s="20">
        <f t="shared" si="3"/>
        <v>952.89</v>
      </c>
      <c r="U6" s="20">
        <f t="shared" si="3"/>
        <v>9.49</v>
      </c>
      <c r="V6" s="20">
        <f t="shared" si="3"/>
        <v>2999</v>
      </c>
      <c r="W6" s="20">
        <f t="shared" si="3"/>
        <v>2.2599999999999998</v>
      </c>
      <c r="X6" s="20">
        <f t="shared" si="3"/>
        <v>1326.99</v>
      </c>
      <c r="Y6" s="21" t="str">
        <f>IF(Y7="",NA(),Y7)</f>
        <v>-</v>
      </c>
      <c r="Z6" s="21" t="str">
        <f t="shared" ref="Z6:AH6" si="4">IF(Z7="",NA(),Z7)</f>
        <v>-</v>
      </c>
      <c r="AA6" s="21" t="str">
        <f t="shared" si="4"/>
        <v>-</v>
      </c>
      <c r="AB6" s="21" t="str">
        <f t="shared" si="4"/>
        <v>-</v>
      </c>
      <c r="AC6" s="21">
        <f t="shared" si="4"/>
        <v>115.85</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43.32</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1154.18</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62.75</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262.93</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44.86</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76.53</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5.43</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5">
      <c r="A7" s="14"/>
      <c r="B7" s="23">
        <v>2024</v>
      </c>
      <c r="C7" s="23">
        <v>153851</v>
      </c>
      <c r="D7" s="23">
        <v>46</v>
      </c>
      <c r="E7" s="23">
        <v>17</v>
      </c>
      <c r="F7" s="23">
        <v>1</v>
      </c>
      <c r="G7" s="23">
        <v>0</v>
      </c>
      <c r="H7" s="23" t="s">
        <v>96</v>
      </c>
      <c r="I7" s="23" t="s">
        <v>97</v>
      </c>
      <c r="J7" s="23" t="s">
        <v>98</v>
      </c>
      <c r="K7" s="23" t="s">
        <v>99</v>
      </c>
      <c r="L7" s="23" t="s">
        <v>100</v>
      </c>
      <c r="M7" s="23" t="s">
        <v>101</v>
      </c>
      <c r="N7" s="24" t="s">
        <v>102</v>
      </c>
      <c r="O7" s="24">
        <v>86.63</v>
      </c>
      <c r="P7" s="24">
        <v>33.630000000000003</v>
      </c>
      <c r="Q7" s="24">
        <v>97.38</v>
      </c>
      <c r="R7" s="24">
        <v>3300</v>
      </c>
      <c r="S7" s="24">
        <v>9047</v>
      </c>
      <c r="T7" s="24">
        <v>952.89</v>
      </c>
      <c r="U7" s="24">
        <v>9.49</v>
      </c>
      <c r="V7" s="24">
        <v>2999</v>
      </c>
      <c r="W7" s="24">
        <v>2.2599999999999998</v>
      </c>
      <c r="X7" s="24">
        <v>1326.99</v>
      </c>
      <c r="Y7" s="24" t="s">
        <v>102</v>
      </c>
      <c r="Z7" s="24" t="s">
        <v>102</v>
      </c>
      <c r="AA7" s="24" t="s">
        <v>102</v>
      </c>
      <c r="AB7" s="24" t="s">
        <v>102</v>
      </c>
      <c r="AC7" s="24">
        <v>115.85</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43.32</v>
      </c>
      <c r="AZ7" s="24" t="s">
        <v>102</v>
      </c>
      <c r="BA7" s="24" t="s">
        <v>102</v>
      </c>
      <c r="BB7" s="24" t="s">
        <v>102</v>
      </c>
      <c r="BC7" s="24" t="s">
        <v>102</v>
      </c>
      <c r="BD7" s="24">
        <v>56.13</v>
      </c>
      <c r="BE7" s="24">
        <v>82.75</v>
      </c>
      <c r="BF7" s="24" t="s">
        <v>102</v>
      </c>
      <c r="BG7" s="24" t="s">
        <v>102</v>
      </c>
      <c r="BH7" s="24" t="s">
        <v>102</v>
      </c>
      <c r="BI7" s="24" t="s">
        <v>102</v>
      </c>
      <c r="BJ7" s="24">
        <v>1154.18</v>
      </c>
      <c r="BK7" s="24" t="s">
        <v>102</v>
      </c>
      <c r="BL7" s="24" t="s">
        <v>102</v>
      </c>
      <c r="BM7" s="24" t="s">
        <v>102</v>
      </c>
      <c r="BN7" s="24" t="s">
        <v>102</v>
      </c>
      <c r="BO7" s="24">
        <v>1343.89</v>
      </c>
      <c r="BP7" s="24">
        <v>602.55999999999995</v>
      </c>
      <c r="BQ7" s="24" t="s">
        <v>102</v>
      </c>
      <c r="BR7" s="24" t="s">
        <v>102</v>
      </c>
      <c r="BS7" s="24" t="s">
        <v>102</v>
      </c>
      <c r="BT7" s="24" t="s">
        <v>102</v>
      </c>
      <c r="BU7" s="24">
        <v>62.75</v>
      </c>
      <c r="BV7" s="24" t="s">
        <v>102</v>
      </c>
      <c r="BW7" s="24" t="s">
        <v>102</v>
      </c>
      <c r="BX7" s="24" t="s">
        <v>102</v>
      </c>
      <c r="BY7" s="24" t="s">
        <v>102</v>
      </c>
      <c r="BZ7" s="24">
        <v>72.84</v>
      </c>
      <c r="CA7" s="24">
        <v>97.94</v>
      </c>
      <c r="CB7" s="24" t="s">
        <v>102</v>
      </c>
      <c r="CC7" s="24" t="s">
        <v>102</v>
      </c>
      <c r="CD7" s="24" t="s">
        <v>102</v>
      </c>
      <c r="CE7" s="24" t="s">
        <v>102</v>
      </c>
      <c r="CF7" s="24">
        <v>262.93</v>
      </c>
      <c r="CG7" s="24" t="s">
        <v>102</v>
      </c>
      <c r="CH7" s="24" t="s">
        <v>102</v>
      </c>
      <c r="CI7" s="24" t="s">
        <v>102</v>
      </c>
      <c r="CJ7" s="24" t="s">
        <v>102</v>
      </c>
      <c r="CK7" s="24">
        <v>232.33</v>
      </c>
      <c r="CL7" s="24">
        <v>140.97999999999999</v>
      </c>
      <c r="CM7" s="24" t="s">
        <v>102</v>
      </c>
      <c r="CN7" s="24" t="s">
        <v>102</v>
      </c>
      <c r="CO7" s="24" t="s">
        <v>102</v>
      </c>
      <c r="CP7" s="24" t="s">
        <v>102</v>
      </c>
      <c r="CQ7" s="24">
        <v>44.86</v>
      </c>
      <c r="CR7" s="24" t="s">
        <v>102</v>
      </c>
      <c r="CS7" s="24" t="s">
        <v>102</v>
      </c>
      <c r="CT7" s="24" t="s">
        <v>102</v>
      </c>
      <c r="CU7" s="24" t="s">
        <v>102</v>
      </c>
      <c r="CV7" s="24">
        <v>48.92</v>
      </c>
      <c r="CW7" s="24">
        <v>60.13</v>
      </c>
      <c r="CX7" s="24" t="s">
        <v>102</v>
      </c>
      <c r="CY7" s="24" t="s">
        <v>102</v>
      </c>
      <c r="CZ7" s="24" t="s">
        <v>102</v>
      </c>
      <c r="DA7" s="24" t="s">
        <v>102</v>
      </c>
      <c r="DB7" s="24">
        <v>76.53</v>
      </c>
      <c r="DC7" s="24" t="s">
        <v>102</v>
      </c>
      <c r="DD7" s="24" t="s">
        <v>102</v>
      </c>
      <c r="DE7" s="24" t="s">
        <v>102</v>
      </c>
      <c r="DF7" s="24" t="s">
        <v>102</v>
      </c>
      <c r="DG7" s="24">
        <v>80.760000000000005</v>
      </c>
      <c r="DH7" s="24">
        <v>96</v>
      </c>
      <c r="DI7" s="24" t="s">
        <v>102</v>
      </c>
      <c r="DJ7" s="24" t="s">
        <v>102</v>
      </c>
      <c r="DK7" s="24" t="s">
        <v>102</v>
      </c>
      <c r="DL7" s="24" t="s">
        <v>102</v>
      </c>
      <c r="DM7" s="24">
        <v>5.43</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 のぞみ</dc:creator>
  <cp:lastModifiedBy>新潟県</cp:lastModifiedBy>
  <cp:lastPrinted>2026-02-25T01:49:10Z</cp:lastPrinted>
  <dcterms:created xsi:type="dcterms:W3CDTF">2026-02-26T05:35:03Z</dcterms:created>
  <dcterms:modified xsi:type="dcterms:W3CDTF">2026-02-26T05:35:03Z</dcterms:modified>
</cp:coreProperties>
</file>