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財政係からの調査】\R7\R6経営分析\25出雲崎町_080218\【経営比較分析表】2024_154059_46_1718\"/>
    </mc:Choice>
  </mc:AlternateContent>
  <xr:revisionPtr revIDLastSave="0" documentId="13_ncr:1_{689386FF-D910-4BFA-8C33-9754F1C74574}" xr6:coauthVersionLast="47" xr6:coauthVersionMax="47" xr10:uidLastSave="{00000000-0000-0000-0000-000000000000}"/>
  <workbookProtection workbookAlgorithmName="SHA-512" workbookHashValue="PTcPF31GXResT0coVZL6gZWhB0Y1LX4clxLMRCXGZLXEXDlOUt7Q3ohAipw5tgI+u9/2IdRoVkMVABSt8IzzcQ==" workbookSaltValue="0hB6h5Qn6BYaUtAAcWPEb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<sst xmlns="http://schemas.openxmlformats.org/spreadsheetml/2006/main" count="319" uniqueCount="116">
  <si>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</si>
  <si>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</si>
  <si>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</si>
  <si>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</si>
  <si>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</si>
  <si>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</si>
  <si>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</si>
  <si>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</si>
  <si>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</si>
  <si>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</si>
  <si>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</si>
  <si>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</si>
  <si>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</si>
  <si>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</si>
  <si>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</si>
  <si>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</si>
  <si>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</si>
  <si>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</si>
  <si>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</si>
  <si>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</si>
  <si>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</si>
  <si>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</si>
  <si>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</si>
  <si>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</si>
  <si>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</si>
  <si>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</si>
  <si>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</si>
  <si>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</si>
  <si>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</si>
  <si>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</si>
  <si>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</si>
  <si>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</si>
  <si>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</si>
  <si>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</si>
  <si>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</si>
  <si>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</si>
  <si>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</si>
  <si>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</si>
  <si>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</si>
  <si>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</si>
  <si>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</si>
  <si>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</si>
  <si>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</si>
  <si>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</si>
  <si>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</si>
  <si>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</si>
  <si>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</si>
  <si>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</si>
  <si>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</si>
  <si>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</si>
  <si>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</si>
  <si>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</si>
  <si>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</si>
  <si>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</si>
  <si>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</si>
  <si>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</si>
  <si>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</si>
  <si>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</si>
  <si>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</si>
  <si>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</si>
  <si>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</si>
  <si>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</si>
  <si>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</si>
  <si>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</si>
  <si>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</si>
  <si>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</si>
  <si>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</si>
  <si>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</si>
  <si>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</si>
  <si>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</si>
  <si>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</si>
  <si>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</si>
  <si>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</si>
  <si>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</si>
  <si>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</si>
  <si>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</si>
  <si>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</si>
  <si>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</si>
  <si>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</si>
  <si>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</si>
  <si>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</si>
  <si>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</si>
  <si>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</si>
  <si>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</si>
  <si>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</si>
  <si>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</si>
  <si>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</si>
  <si>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</si>
  <si>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</si>
  <si>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</si>
  <si>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</si>
  <si>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</si>
  <si>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</si>
  <si>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</si>
  <si>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</si>
  <si>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</si>
  <si>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</si>
  <si>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</si>
  <si>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</si>
  <si>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</si>
  <si>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</si>
  <si>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</si>
  <si>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</si>
  <si>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</si>
  <si>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</si>
  <si>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</si>
  <si>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</si>
  <si>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</si>
  <si>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</si>
  <si>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</si>
  <si>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</si>
  <si>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</si>
  <si>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</si>
  <si>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②管渠経年化率：法定耐用年数を超過した管渠はまだないため、０％である。管渠清掃、点検により耐用年数の延伸に努める。
③管渠改善率：法定耐用年数を超過した管渠がなく更新工事を実施していないため、０％である。
ただし、処理場については、電気機械設備の多くが耐用年数を迎え更新等が必用な状況である。</t>
    <phoneticPr fontId="4"/>
  </si>
  <si>
    <t>　令和６年度より法適用事業（公営企業会計）に移行したため、単年分の分析表となっている。
　現在の経営状況は平均値と比較し良好な指標の項目もあるものの、人口減少に伴う使用料収入の減少が見込まれること、老朽化施設・管渠の更新に係る費用は物価高騰等の影響により年々上昇している状況であることから、今後の経営状況は厳しくなることが予想される。
　料金は類似団体に比べ高額であり、水洗化率も高いため、大幅な収入増は見込めない状況である。
　建設に係る起債償還は、減少しながら令和13年度に終了するため、処理場の維持管理費を縮減させながら施設の延命化に取り組む。また、処理場更新費用が増大する前の段階で下水道への統合を視野に維持管理費の縮減に努め、人口減少による料金収入減少へ対応していく。</t>
    <rPh sb="270" eb="271">
      <t>ト</t>
    </rPh>
    <rPh sb="272" eb="273">
      <t>ク</t>
    </rPh>
    <rPh sb="329" eb="331">
      <t>ゲンショウ</t>
    </rPh>
    <phoneticPr fontId="4"/>
  </si>
  <si>
    <t>①経常収支比率：100％を上回り当年度の収支が黒字であることを示している。
③流動比率：企業会計移行初年度であり内部留保がない状態のため平均値と比較しても低い水準である。流動負債の大半は企業債償還金であるが、短期債務の支払いに不足は生じていない。
④企業債残高対事業規模比率：平均値と比較し低い水準であるが、人口減少による使用料収入減少及び施設老朽化による更新費用の増加による企業債残高の増加が懸念される。
⑤経費回収率：100％以上であり、汚水処理に係る費用を使用料で賄えている状況である。ただし、④と同様の懸念がある。
⑥汚水処理原価：平均値と比較し低い水準であるが、施設老朽化による更新費用の増加、人口減少による有収水量の減少が懸念される。
⑦施設利用率：平均値と比較し高い水準であるが、人口減少の影響により施設利用率の低下が懸念される。</t>
    <rPh sb="131" eb="135">
      <t>ジギョウキボ</t>
    </rPh>
    <rPh sb="215" eb="217">
      <t>イジョウ</t>
    </rPh>
    <rPh sb="221" eb="225">
      <t>オスイショリ</t>
    </rPh>
    <rPh sb="226" eb="227">
      <t>カカ</t>
    </rPh>
    <rPh sb="228" eb="230">
      <t>ヒヨウ</t>
    </rPh>
    <rPh sb="231" eb="234">
      <t>シヨウリョウ</t>
    </rPh>
    <rPh sb="235" eb="236">
      <t>マカナ</t>
    </rPh>
    <rPh sb="240" eb="242">
      <t>ジョウキョウ</t>
    </rPh>
    <rPh sb="338" eb="339">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</si>
</sst>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F7-466F-973A-B0537B96C8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6F7-466F-973A-B0537B96C8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63.08</c:v>
                </c:pt>
              </c:numCache>
            </c:numRef>
          </c:val>
          <c:extLst>
            <c:ext xmlns:c16="http://schemas.microsoft.com/office/drawing/2014/chart" uri="{C3380CC4-5D6E-409C-BE32-E72D297353CC}">
              <c16:uniqueId val="{00000000-10F1-4806-9B08-1B14EA2024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0F1-4806-9B08-1B14EA2024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95.88</c:v>
                </c:pt>
              </c:numCache>
            </c:numRef>
          </c:val>
          <c:extLst>
            <c:ext xmlns:c16="http://schemas.microsoft.com/office/drawing/2014/chart" uri="{C3380CC4-5D6E-409C-BE32-E72D297353CC}">
              <c16:uniqueId val="{00000000-1881-492E-8500-2DA78875C3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1881-492E-8500-2DA78875C3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106.68</c:v>
                </c:pt>
              </c:numCache>
            </c:numRef>
          </c:val>
          <c:extLst>
            <c:ext xmlns:c16="http://schemas.microsoft.com/office/drawing/2014/chart" uri="{C3380CC4-5D6E-409C-BE32-E72D297353CC}">
              <c16:uniqueId val="{00000000-B1CF-4A33-8779-2213943FB8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B1CF-4A33-8779-2213943FB8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3.58</c:v>
                </c:pt>
              </c:numCache>
            </c:numRef>
          </c:val>
          <c:extLst>
            <c:ext xmlns:c16="http://schemas.microsoft.com/office/drawing/2014/chart" uri="{C3380CC4-5D6E-409C-BE32-E72D297353CC}">
              <c16:uniqueId val="{00000000-33F0-4DDC-BF5F-1B7902BC61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33F0-4DDC-BF5F-1B7902BC61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5B-4367-B4B5-7144B4DB44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65B-4367-B4B5-7144B4DB44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5FA-42DA-BB7D-A9DDBA7BF1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D5FA-42DA-BB7D-A9DDBA7BF1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11.8</c:v>
                </c:pt>
              </c:numCache>
            </c:numRef>
          </c:val>
          <c:extLst>
            <c:ext xmlns:c16="http://schemas.microsoft.com/office/drawing/2014/chart" uri="{C3380CC4-5D6E-409C-BE32-E72D297353CC}">
              <c16:uniqueId val="{00000000-BA5B-4923-AC44-35C122FE06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BA5B-4923-AC44-35C122FE06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686.42</c:v>
                </c:pt>
              </c:numCache>
            </c:numRef>
          </c:val>
          <c:extLst>
            <c:ext xmlns:c16="http://schemas.microsoft.com/office/drawing/2014/chart" uri="{C3380CC4-5D6E-409C-BE32-E72D297353CC}">
              <c16:uniqueId val="{00000000-E659-4DD0-8104-43E4F8007D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E659-4DD0-8104-43E4F8007D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112.24</c:v>
                </c:pt>
              </c:numCache>
            </c:numRef>
          </c:val>
          <c:extLst>
            <c:ext xmlns:c16="http://schemas.microsoft.com/office/drawing/2014/chart" uri="{C3380CC4-5D6E-409C-BE32-E72D297353CC}">
              <c16:uniqueId val="{00000000-47DB-4AFE-8F1B-124F0C307B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47DB-4AFE-8F1B-124F0C307B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179.17</c:v>
                </c:pt>
              </c:numCache>
            </c:numRef>
          </c:val>
          <c:extLst>
            <c:ext xmlns:c16="http://schemas.microsoft.com/office/drawing/2014/chart" uri="{C3380CC4-5D6E-409C-BE32-E72D297353CC}">
              <c16:uniqueId val="{00000000-5453-4C01-9785-D6B114CF95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5453-4C01-9785-D6B114CF95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出雲崎町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3886</v>
      </c>
      <c r="AM8" s="36"/>
      <c r="AN8" s="36"/>
      <c r="AO8" s="36"/>
      <c r="AP8" s="36"/>
      <c r="AQ8" s="36"/>
      <c r="AR8" s="36"/>
      <c r="AS8" s="36"/>
      <c r="AT8" s="37">
        <f>データ!T6</f>
        <v>44.41</v>
      </c>
      <c r="AU8" s="37"/>
      <c r="AV8" s="37"/>
      <c r="AW8" s="37"/>
      <c r="AX8" s="37"/>
      <c r="AY8" s="37"/>
      <c r="AZ8" s="37"/>
      <c r="BA8" s="37"/>
      <c r="BB8" s="37">
        <f>データ!U6</f>
        <v>87.5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90.58</v>
      </c>
      <c r="J10" s="37"/>
      <c r="K10" s="37"/>
      <c r="L10" s="37"/>
      <c r="M10" s="37"/>
      <c r="N10" s="37"/>
      <c r="O10" s="37"/>
      <c r="P10" s="37">
        <f>データ!P6</f>
        <v>40.54</v>
      </c>
      <c r="Q10" s="37"/>
      <c r="R10" s="37"/>
      <c r="S10" s="37"/>
      <c r="T10" s="37"/>
      <c r="U10" s="37"/>
      <c r="V10" s="37"/>
      <c r="W10" s="37">
        <f>データ!Q6</f>
        <v>86.66</v>
      </c>
      <c r="X10" s="37"/>
      <c r="Y10" s="37"/>
      <c r="Z10" s="37"/>
      <c r="AA10" s="37"/>
      <c r="AB10" s="37"/>
      <c r="AC10" s="37"/>
      <c r="AD10" s="36">
        <f>データ!R6</f>
        <v>3960</v>
      </c>
      <c r="AE10" s="36"/>
      <c r="AF10" s="36"/>
      <c r="AG10" s="36"/>
      <c r="AH10" s="36"/>
      <c r="AI10" s="36"/>
      <c r="AJ10" s="36"/>
      <c r="AK10" s="2"/>
      <c r="AL10" s="36">
        <f>データ!V6</f>
        <v>1553</v>
      </c>
      <c r="AM10" s="36"/>
      <c r="AN10" s="36"/>
      <c r="AO10" s="36"/>
      <c r="AP10" s="36"/>
      <c r="AQ10" s="36"/>
      <c r="AR10" s="36"/>
      <c r="AS10" s="36"/>
      <c r="AT10" s="37">
        <f>データ!W6</f>
        <v>1.47</v>
      </c>
      <c r="AU10" s="37"/>
      <c r="AV10" s="37"/>
      <c r="AW10" s="37"/>
      <c r="AX10" s="37"/>
      <c r="AY10" s="37"/>
      <c r="AZ10" s="37"/>
      <c r="BA10" s="37"/>
      <c r="BB10" s="37">
        <f>データ!X6</f>
        <v>1056.46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zyBhIJeewuMo7gLrH+AdWbgxuahCOzmJNG8U9oDmrxdhGKX1QOTFAfpuYKXgEYEulMh7PEtH7UMYvjvHxi/zw==" saltValue="yw6LQfMkV7pNtosElxL+7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154059</v>
      </c>
      <c r="D6" s="19">
        <f t="shared" si="3"/>
        <v>46</v>
      </c>
      <c r="E6" s="19">
        <f t="shared" si="3"/>
        <v>17</v>
      </c>
      <c r="F6" s="19">
        <f t="shared" si="3"/>
        <v>5</v>
      </c>
      <c r="G6" s="19">
        <f t="shared" si="3"/>
        <v>0</v>
      </c>
      <c r="H6" s="19" t="str">
        <f t="shared" si="3"/>
        <v>新潟県　出雲崎町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90.58</v>
      </c>
      <c r="P6" s="20">
        <f t="shared" si="3"/>
        <v>40.54</v>
      </c>
      <c r="Q6" s="20">
        <f t="shared" si="3"/>
        <v>86.66</v>
      </c>
      <c r="R6" s="20">
        <f t="shared" si="3"/>
        <v>3960</v>
      </c>
      <c r="S6" s="20">
        <f t="shared" si="3"/>
        <v>3886</v>
      </c>
      <c r="T6" s="20">
        <f t="shared" si="3"/>
        <v>44.41</v>
      </c>
      <c r="U6" s="20">
        <f t="shared" si="3"/>
        <v>87.5</v>
      </c>
      <c r="V6" s="20">
        <f t="shared" si="3"/>
        <v>1553</v>
      </c>
      <c r="W6" s="20">
        <f t="shared" si="3"/>
        <v>1.47</v>
      </c>
      <c r="X6" s="20">
        <f t="shared" si="3"/>
        <v>1056.46</v>
      </c>
      <c r="Y6" s="21" t="str">
        <f>IF(Y7="",NA(),Y7)</f>
        <v>-</v>
      </c>
      <c r="Z6" s="21" t="str">
        <f t="shared" ref="Z6:AH6" si="4">IF(Z7="",NA(),Z7)</f>
        <v>-</v>
      </c>
      <c r="AA6" s="21" t="str">
        <f t="shared" si="4"/>
        <v>-</v>
      </c>
      <c r="AB6" s="21" t="str">
        <f t="shared" si="4"/>
        <v>-</v>
      </c>
      <c r="AC6" s="21">
        <f t="shared" si="4"/>
        <v>106.68</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11.8</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686.42</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112.24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179.17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63.08</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95.88</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3.58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154059</v>
      </c>
      <c r="D7" s="23">
        <v>46</v>
      </c>
      <c r="E7" s="23">
        <v>17</v>
      </c>
      <c r="F7" s="23">
        <v>5</v>
      </c>
      <c r="G7" s="23">
        <v>0</v>
      </c>
      <c r="H7" s="23" t="s">
        <v>96</v>
      </c>
      <c r="I7" s="23" t="s">
        <v>97</v>
      </c>
      <c r="J7" s="23" t="s">
        <v>98</v>
      </c>
      <c r="K7" s="23" t="s">
        <v>99</v>
      </c>
      <c r="L7" s="23" t="s">
        <v>100</v>
      </c>
      <c r="M7" s="23" t="s">
        <v>101</v>
      </c>
      <c r="N7" s="24" t="s">
        <v>102</v>
      </c>
      <c r="O7" s="24">
        <v>90.58</v>
      </c>
      <c r="P7" s="24">
        <v>40.54</v>
      </c>
      <c r="Q7" s="24">
        <v>86.66</v>
      </c>
      <c r="R7" s="24">
        <v>3960</v>
      </c>
      <c r="S7" s="24">
        <v>3886</v>
      </c>
      <c r="T7" s="24">
        <v>44.41</v>
      </c>
      <c r="U7" s="24">
        <v>87.5</v>
      </c>
      <c r="V7" s="24">
        <v>1553</v>
      </c>
      <c r="W7" s="24">
        <v>1.47</v>
      </c>
      <c r="X7" s="24">
        <v>1056.46</v>
      </c>
      <c r="Y7" s="24" t="s">
        <v>102</v>
      </c>
      <c r="Z7" s="24" t="s">
        <v>102</v>
      </c>
      <c r="AA7" s="24" t="s">
        <v>102</v>
      </c>
      <c r="AB7" s="24" t="s">
        <v>102</v>
      </c>
      <c r="AC7" s="24">
        <v>106.68</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11.8</v>
      </c>
      <c r="AZ7" s="24" t="s">
        <v>102</v>
      </c>
      <c r="BA7" s="24" t="s">
        <v>102</v>
      </c>
      <c r="BB7" s="24" t="s">
        <v>102</v>
      </c>
      <c r="BC7" s="24" t="s">
        <v>102</v>
      </c>
      <c r="BD7" s="24">
        <v>41.03</v>
      </c>
      <c r="BE7" s="24">
        <v>47.19</v>
      </c>
      <c r="BF7" s="24" t="s">
        <v>102</v>
      </c>
      <c r="BG7" s="24" t="s">
        <v>102</v>
      </c>
      <c r="BH7" s="24" t="s">
        <v>102</v>
      </c>
      <c r="BI7" s="24" t="s">
        <v>102</v>
      </c>
      <c r="BJ7" s="24">
        <v>686.42</v>
      </c>
      <c r="BK7" s="24" t="s">
        <v>102</v>
      </c>
      <c r="BL7" s="24" t="s">
        <v>102</v>
      </c>
      <c r="BM7" s="24" t="s">
        <v>102</v>
      </c>
      <c r="BN7" s="24" t="s">
        <v>102</v>
      </c>
      <c r="BO7" s="24">
        <v>796.8</v>
      </c>
      <c r="BP7" s="24">
        <v>798.1</v>
      </c>
      <c r="BQ7" s="24" t="s">
        <v>102</v>
      </c>
      <c r="BR7" s="24" t="s">
        <v>102</v>
      </c>
      <c r="BS7" s="24" t="s">
        <v>102</v>
      </c>
      <c r="BT7" s="24" t="s">
        <v>102</v>
      </c>
      <c r="BU7" s="24">
        <v>112.24</v>
      </c>
      <c r="BV7" s="24" t="s">
        <v>102</v>
      </c>
      <c r="BW7" s="24" t="s">
        <v>102</v>
      </c>
      <c r="BX7" s="24" t="s">
        <v>102</v>
      </c>
      <c r="BY7" s="24" t="s">
        <v>102</v>
      </c>
      <c r="BZ7" s="24">
        <v>58.41</v>
      </c>
      <c r="CA7" s="24">
        <v>54.51</v>
      </c>
      <c r="CB7" s="24" t="s">
        <v>102</v>
      </c>
      <c r="CC7" s="24" t="s">
        <v>102</v>
      </c>
      <c r="CD7" s="24" t="s">
        <v>102</v>
      </c>
      <c r="CE7" s="24" t="s">
        <v>102</v>
      </c>
      <c r="CF7" s="24">
        <v>179.17</v>
      </c>
      <c r="CG7" s="24" t="s">
        <v>102</v>
      </c>
      <c r="CH7" s="24" t="s">
        <v>102</v>
      </c>
      <c r="CI7" s="24" t="s">
        <v>102</v>
      </c>
      <c r="CJ7" s="24" t="s">
        <v>102</v>
      </c>
      <c r="CK7" s="24">
        <v>267.33999999999997</v>
      </c>
      <c r="CL7" s="24">
        <v>286.33</v>
      </c>
      <c r="CM7" s="24" t="s">
        <v>102</v>
      </c>
      <c r="CN7" s="24" t="s">
        <v>102</v>
      </c>
      <c r="CO7" s="24" t="s">
        <v>102</v>
      </c>
      <c r="CP7" s="24" t="s">
        <v>102</v>
      </c>
      <c r="CQ7" s="24">
        <v>63.08</v>
      </c>
      <c r="CR7" s="24" t="s">
        <v>102</v>
      </c>
      <c r="CS7" s="24" t="s">
        <v>102</v>
      </c>
      <c r="CT7" s="24" t="s">
        <v>102</v>
      </c>
      <c r="CU7" s="24" t="s">
        <v>102</v>
      </c>
      <c r="CV7" s="24">
        <v>52.34</v>
      </c>
      <c r="CW7" s="24">
        <v>49.92</v>
      </c>
      <c r="CX7" s="24" t="s">
        <v>102</v>
      </c>
      <c r="CY7" s="24" t="s">
        <v>102</v>
      </c>
      <c r="CZ7" s="24" t="s">
        <v>102</v>
      </c>
      <c r="DA7" s="24" t="s">
        <v>102</v>
      </c>
      <c r="DB7" s="24">
        <v>95.88</v>
      </c>
      <c r="DC7" s="24" t="s">
        <v>102</v>
      </c>
      <c r="DD7" s="24" t="s">
        <v>102</v>
      </c>
      <c r="DE7" s="24" t="s">
        <v>102</v>
      </c>
      <c r="DF7" s="24" t="s">
        <v>102</v>
      </c>
      <c r="DG7" s="24">
        <v>90.05</v>
      </c>
      <c r="DH7" s="24">
        <v>87.8</v>
      </c>
      <c r="DI7" s="24" t="s">
        <v>102</v>
      </c>
      <c r="DJ7" s="24" t="s">
        <v>102</v>
      </c>
      <c r="DK7" s="24" t="s">
        <v>102</v>
      </c>
      <c r="DL7" s="24" t="s">
        <v>102</v>
      </c>
      <c r="DM7" s="24">
        <v>3.58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