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8F8FD9D4-EBAE-4AD6-990D-B5AFADEAA34F}" xr6:coauthVersionLast="47" xr6:coauthVersionMax="47" xr10:uidLastSave="{00000000-0000-0000-0000-000000000000}"/>
  <workbookProtection workbookAlgorithmName="SHA-512" workbookHashValue="tA9BXO1RbQwIXgw+SI50novHCcMW4eXcN7CuMb9lkillteWOWh3kICdw4DUzNVyTsbkUxS4AVQLiP8Asih5VSg==" workbookSaltValue="UI7RWmRSbPZLn7PqEf49o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<sst xmlns="http://schemas.openxmlformats.org/spreadsheetml/2006/main" count="325" uniqueCount="115">
  <si>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</si>
  <si>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</si>
  <si>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</si>
  <si>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</si>
  <si>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</si>
  <si>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</si>
  <si>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</si>
  <si>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</si>
  <si>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</si>
  <si>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</si>
  <si>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</si>
  <si>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</si>
  <si>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</si>
  <si>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</si>
  <si>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</si>
  <si>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</si>
  <si>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</si>
  <si>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</si>
  <si>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</si>
  <si>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</si>
  <si>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</si>
  <si>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</si>
  <si>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</si>
  <si>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</si>
  <si>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</si>
  <si>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</si>
  <si>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</si>
  <si>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</si>
  <si>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</si>
  <si>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</si>
  <si>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</si>
  <si>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</si>
  <si>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</si>
  <si>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</si>
  <si>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</si>
  <si>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</si>
  <si>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</si>
  <si>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</si>
  <si>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</si>
  <si>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</si>
  <si>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</si>
  <si>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</si>
  <si>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</si>
  <si>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</si>
  <si>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</si>
  <si>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</si>
  <si>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</si>
  <si>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</si>
  <si>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</si>
  <si>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</si>
  <si>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</si>
  <si>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</si>
  <si>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</si>
  <si>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</si>
  <si>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</si>
  <si>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</si>
  <si>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</si>
  <si>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</si>
  <si>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</si>
  <si>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</si>
  <si>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</si>
  <si>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</si>
  <si>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</si>
  <si>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</si>
  <si>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</si>
  <si>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</si>
  <si>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</si>
  <si>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</si>
  <si>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</si>
  <si>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</si>
  <si>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</si>
  <si>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</si>
  <si>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</si>
  <si>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</si>
  <si>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</si>
  <si>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</si>
  <si>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</si>
  <si>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</si>
  <si>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</si>
  <si>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</si>
  <si>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</si>
  <si>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</si>
  <si>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</si>
  <si>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</si>
  <si>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</si>
  <si>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</si>
  <si>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</si>
  <si>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</si>
  <si>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</si>
  <si>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</si>
  <si>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</si>
  <si>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</si>
  <si>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</si>
  <si>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</si>
  <si>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</si>
  <si>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</si>
  <si>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</si>
  <si>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</si>
  <si>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</si>
  <si>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</si>
  <si>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</si>
  <si>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</si>
  <si>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</si>
  <si>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</si>
  <si>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</si>
  <si>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</si>
  <si>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</si>
  <si>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</si>
  <si>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</si>
  <si>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</si>
  <si>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</si>
  <si>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</si>
  <si>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平均値と比較し低い水準であるが、今後上昇が見込まれるため、施設更新等の計画を検討していく必要がある。現在は定期的な点検・清掃等の維持管理に努め、施設の長寿命化に努めている。</t>
    <rPh sb="1" eb="7">
      <t>ユウケイコテイシサン</t>
    </rPh>
    <rPh sb="7" eb="12">
      <t>ゲンカショウキャクリツ</t>
    </rPh>
    <rPh sb="13" eb="16">
      <t>ヘイキンチ</t>
    </rPh>
    <rPh sb="17" eb="19">
      <t>ヒカク</t>
    </rPh>
    <rPh sb="20" eb="21">
      <t>ヒク</t>
    </rPh>
    <rPh sb="22" eb="24">
      <t>スイジュン</t>
    </rPh>
    <rPh sb="29" eb="31">
      <t>コンゴ</t>
    </rPh>
    <rPh sb="31" eb="33">
      <t>ジョウショウ</t>
    </rPh>
    <rPh sb="34" eb="36">
      <t>ミコ</t>
    </rPh>
    <rPh sb="42" eb="47">
      <t>シセツコウシントウ</t>
    </rPh>
    <rPh sb="48" eb="50">
      <t>ケイカク</t>
    </rPh>
    <rPh sb="51" eb="53">
      <t>ケントウ</t>
    </rPh>
    <rPh sb="57" eb="59">
      <t>ヒツヨウ</t>
    </rPh>
    <rPh sb="63" eb="65">
      <t>ゲンザイ</t>
    </rPh>
    <rPh sb="66" eb="69">
      <t>テイキテキ</t>
    </rPh>
    <rPh sb="70" eb="72">
      <t>テンケン</t>
    </rPh>
    <rPh sb="73" eb="75">
      <t>セイソウ</t>
    </rPh>
    <rPh sb="75" eb="76">
      <t>トウ</t>
    </rPh>
    <rPh sb="77" eb="81">
      <t>イジカンリ</t>
    </rPh>
    <rPh sb="82" eb="83">
      <t>ツト</t>
    </rPh>
    <rPh sb="85" eb="87">
      <t>シセツ</t>
    </rPh>
    <rPh sb="88" eb="92">
      <t>チョウジュミョウカ</t>
    </rPh>
    <rPh sb="93" eb="94">
      <t>ツト</t>
    </rPh>
    <phoneticPr fontId="4"/>
  </si>
  <si>
    <t>　令和６年度より法適用事業（公営企業会計）に移行したため、単年分の分析表となっている。
　現在の経営状況は平均値と比較し良好な指標の項目もあるものの、人口減少に伴う使用料収入の減少と老朽化施設の維持管理・更新に係る費用の高騰により今後の経営状況は厳しくなることが予想される。ついては、料金改定の検討及び維持管理等の費用の削減に努め経営改善を図る。</t>
    <rPh sb="88" eb="90">
      <t>ゲンショウ</t>
    </rPh>
    <rPh sb="91" eb="94">
      <t>ロウキュウカ</t>
    </rPh>
    <rPh sb="94" eb="96">
      <t>シセツ</t>
    </rPh>
    <rPh sb="97" eb="101">
      <t>イジカンリ</t>
    </rPh>
    <rPh sb="102" eb="104">
      <t>コウシン</t>
    </rPh>
    <rPh sb="105" eb="106">
      <t>カカ</t>
    </rPh>
    <rPh sb="107" eb="109">
      <t>ヒヨウ</t>
    </rPh>
    <rPh sb="110" eb="112">
      <t>コウトウ</t>
    </rPh>
    <rPh sb="115" eb="117">
      <t>コンゴ</t>
    </rPh>
    <rPh sb="118" eb="122">
      <t>ケイエイジョウキョウ</t>
    </rPh>
    <rPh sb="123" eb="124">
      <t>キビ</t>
    </rPh>
    <rPh sb="131" eb="133">
      <t>ヨソウ</t>
    </rPh>
    <rPh sb="142" eb="146">
      <t>リョウキンカイテイ</t>
    </rPh>
    <rPh sb="147" eb="149">
      <t>ケントウ</t>
    </rPh>
    <rPh sb="149" eb="150">
      <t>オヨ</t>
    </rPh>
    <rPh sb="151" eb="156">
      <t>イジカンリトウ</t>
    </rPh>
    <rPh sb="157" eb="159">
      <t>ヒヨウ</t>
    </rPh>
    <rPh sb="160" eb="162">
      <t>サクゲン</t>
    </rPh>
    <rPh sb="163" eb="164">
      <t>ツト</t>
    </rPh>
    <rPh sb="165" eb="169">
      <t>ケイエイカイゼン</t>
    </rPh>
    <rPh sb="170" eb="171">
      <t>ハカ</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</si>
  <si>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
⑤経費回収率：平均値と比較し高い水準となっているが、人口減少による使用料収入の減少と汚水処理費の高騰により指標値である100％を下回っている。
⑥汚水処理原価：平均値と比較し低い水準であるが、施設老朽化による更新費用の増加、人口減少による有収水量の減少が懸念される。
⑦施設利用率：平均値と比較し低い水準であり、人口減少の影響により施設利用率の更なる低下が懸念される。</t>
    <rPh sb="131" eb="135">
      <t>ジギョウキボ</t>
    </rPh>
    <rPh sb="161" eb="163">
      <t>ヘイキン</t>
    </rPh>
    <rPh sb="163" eb="164">
      <t>チ</t>
    </rPh>
    <rPh sb="165" eb="167">
      <t>ヒカク</t>
    </rPh>
    <rPh sb="168" eb="169">
      <t>タカ</t>
    </rPh>
    <rPh sb="170" eb="172">
      <t>スイジュン</t>
    </rPh>
    <rPh sb="302" eb="303">
      <t>ヒク</t>
    </rPh>
    <rPh sb="326" eb="327">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</si>
</sst>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00-4B31-BD50-E12C4794E6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600-4B31-BD50-E12C4794E6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45.73</c:v>
                </c:pt>
              </c:numCache>
            </c:numRef>
          </c:val>
          <c:extLst>
            <c:ext xmlns:c16="http://schemas.microsoft.com/office/drawing/2014/chart" uri="{C3380CC4-5D6E-409C-BE32-E72D297353CC}">
              <c16:uniqueId val="{00000000-78E0-4089-A253-8BEEB7721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8E0-4089-A253-8BEEB7721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95.87</c:v>
                </c:pt>
              </c:numCache>
            </c:numRef>
          </c:val>
          <c:extLst>
            <c:ext xmlns:c16="http://schemas.microsoft.com/office/drawing/2014/chart" uri="{C3380CC4-5D6E-409C-BE32-E72D297353CC}">
              <c16:uniqueId val="{00000000-4F76-463F-AEDA-7B48CCAFFE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4F76-463F-AEDA-7B48CCAFFE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107.13</c:v>
                </c:pt>
              </c:numCache>
            </c:numRef>
          </c:val>
          <c:extLst>
            <c:ext xmlns:c16="http://schemas.microsoft.com/office/drawing/2014/chart" uri="{C3380CC4-5D6E-409C-BE32-E72D297353CC}">
              <c16:uniqueId val="{00000000-9836-4A6E-93BD-A3A1D7FF6C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9836-4A6E-93BD-A3A1D7FF6C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17.57</c:v>
                </c:pt>
              </c:numCache>
            </c:numRef>
          </c:val>
          <c:extLst>
            <c:ext xmlns:c16="http://schemas.microsoft.com/office/drawing/2014/chart" uri="{C3380CC4-5D6E-409C-BE32-E72D297353CC}">
              <c16:uniqueId val="{00000000-8402-40FB-BE18-B4D69E1DBA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402-40FB-BE18-B4D69E1DBA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41-497A-8AEC-E52090F43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541-497A-8AEC-E52090F43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FD-4D4B-8044-15E6EE5BE4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9DFD-4D4B-8044-15E6EE5BE4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77.180000000000007</c:v>
                </c:pt>
              </c:numCache>
            </c:numRef>
          </c:val>
          <c:extLst>
            <c:ext xmlns:c16="http://schemas.microsoft.com/office/drawing/2014/chart" uri="{C3380CC4-5D6E-409C-BE32-E72D297353CC}">
              <c16:uniqueId val="{00000000-96E6-4701-B69C-F69C9B4B66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6E6-4701-B69C-F69C9B4B66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270.36</c:v>
                </c:pt>
              </c:numCache>
            </c:numRef>
          </c:val>
          <c:extLst>
            <c:ext xmlns:c16="http://schemas.microsoft.com/office/drawing/2014/chart" uri="{C3380CC4-5D6E-409C-BE32-E72D297353CC}">
              <c16:uniqueId val="{00000000-063C-4C9B-B313-02FF00FD62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063C-4C9B-B313-02FF00FD62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77.11</c:v>
                </c:pt>
              </c:numCache>
            </c:numRef>
          </c:val>
          <c:extLst>
            <c:ext xmlns:c16="http://schemas.microsoft.com/office/drawing/2014/chart" uri="{C3380CC4-5D6E-409C-BE32-E72D297353CC}">
              <c16:uniqueId val="{00000000-779D-45B2-8E95-5663A35838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779D-45B2-8E95-5663A35838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249.29</c:v>
                </c:pt>
              </c:numCache>
            </c:numRef>
          </c:val>
          <c:extLst>
            <c:ext xmlns:c16="http://schemas.microsoft.com/office/drawing/2014/chart" uri="{C3380CC4-5D6E-409C-BE32-E72D297353CC}">
              <c16:uniqueId val="{00000000-434D-4793-A6BD-18C92E034C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434D-4793-A6BD-18C92E034C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V91" sqref="AV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出雲崎町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3886</v>
      </c>
      <c r="AM8" s="36"/>
      <c r="AN8" s="36"/>
      <c r="AO8" s="36"/>
      <c r="AP8" s="36"/>
      <c r="AQ8" s="36"/>
      <c r="AR8" s="36"/>
      <c r="AS8" s="36"/>
      <c r="AT8" s="37">
        <f>データ!T6</f>
        <v>44.41</v>
      </c>
      <c r="AU8" s="37"/>
      <c r="AV8" s="37"/>
      <c r="AW8" s="37"/>
      <c r="AX8" s="37"/>
      <c r="AY8" s="37"/>
      <c r="AZ8" s="37"/>
      <c r="BA8" s="37"/>
      <c r="BB8" s="37">
        <f>データ!U6</f>
        <v>87.5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v>
      </c>
      <c r="J10" s="37"/>
      <c r="K10" s="37"/>
      <c r="L10" s="37"/>
      <c r="M10" s="37"/>
      <c r="N10" s="37"/>
      <c r="O10" s="37"/>
      <c r="P10" s="37">
        <f>データ!P6</f>
        <v>8.2200000000000006</v>
      </c>
      <c r="Q10" s="37"/>
      <c r="R10" s="37"/>
      <c r="S10" s="37"/>
      <c r="T10" s="37"/>
      <c r="U10" s="37"/>
      <c r="V10" s="37"/>
      <c r="W10" s="37">
        <f>データ!Q6</f>
        <v>100</v>
      </c>
      <c r="X10" s="37"/>
      <c r="Y10" s="37"/>
      <c r="Z10" s="37"/>
      <c r="AA10" s="37"/>
      <c r="AB10" s="37"/>
      <c r="AC10" s="37"/>
      <c r="AD10" s="36">
        <f>データ!R6</f>
        <v>3740</v>
      </c>
      <c r="AE10" s="36"/>
      <c r="AF10" s="36"/>
      <c r="AG10" s="36"/>
      <c r="AH10" s="36"/>
      <c r="AI10" s="36"/>
      <c r="AJ10" s="36"/>
      <c r="AK10" s="2"/>
      <c r="AL10" s="36">
        <f>データ!V6</f>
        <v>315</v>
      </c>
      <c r="AM10" s="36"/>
      <c r="AN10" s="36"/>
      <c r="AO10" s="36"/>
      <c r="AP10" s="36"/>
      <c r="AQ10" s="36"/>
      <c r="AR10" s="36"/>
      <c r="AS10" s="36"/>
      <c r="AT10" s="37">
        <f>データ!W6</f>
        <v>0.1</v>
      </c>
      <c r="AU10" s="37"/>
      <c r="AV10" s="37"/>
      <c r="AW10" s="37"/>
      <c r="AX10" s="37"/>
      <c r="AY10" s="37"/>
      <c r="AZ10" s="37"/>
      <c r="BA10" s="37"/>
      <c r="BB10" s="37">
        <f>データ!X6</f>
        <v>3150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ivWVThoZ9Xc073+gSXqr3oO+QhPl/nwkmFc6oPQ5iWtlokSfJNqElQb8Y73SsFXCFFi2nS3OIr5XORGf/NF6w==" saltValue="LoZN3IUcaYdyLyLDSCHFb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154059</v>
      </c>
      <c r="D6" s="19">
        <f t="shared" si="3"/>
        <v>46</v>
      </c>
      <c r="E6" s="19">
        <f t="shared" si="3"/>
        <v>18</v>
      </c>
      <c r="F6" s="19">
        <f t="shared" si="3"/>
        <v>0</v>
      </c>
      <c r="G6" s="19">
        <f t="shared" si="3"/>
        <v>0</v>
      </c>
      <c r="H6" s="19" t="str">
        <f t="shared" si="3"/>
        <v>新潟県　出雲崎町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71</v>
      </c>
      <c r="P6" s="20">
        <f t="shared" si="3"/>
        <v>8.2200000000000006</v>
      </c>
      <c r="Q6" s="20">
        <f t="shared" si="3"/>
        <v>100</v>
      </c>
      <c r="R6" s="20">
        <f t="shared" si="3"/>
        <v>3740</v>
      </c>
      <c r="S6" s="20">
        <f t="shared" si="3"/>
        <v>3886</v>
      </c>
      <c r="T6" s="20">
        <f t="shared" si="3"/>
        <v>44.41</v>
      </c>
      <c r="U6" s="20">
        <f t="shared" si="3"/>
        <v>87.5</v>
      </c>
      <c r="V6" s="20">
        <f t="shared" si="3"/>
        <v>315</v>
      </c>
      <c r="W6" s="20">
        <f t="shared" si="3"/>
        <v>0.1</v>
      </c>
      <c r="X6" s="20">
        <f t="shared" si="3"/>
        <v>3150</v>
      </c>
      <c r="Y6" s="21" t="str">
        <f>IF(Y7="",NA(),Y7)</f>
        <v>-</v>
      </c>
      <c r="Z6" s="21" t="str">
        <f t="shared" ref="Z6:AH6" si="4">IF(Z7="",NA(),Z7)</f>
        <v>-</v>
      </c>
      <c r="AA6" s="21" t="str">
        <f t="shared" si="4"/>
        <v>-</v>
      </c>
      <c r="AB6" s="21" t="str">
        <f t="shared" si="4"/>
        <v>-</v>
      </c>
      <c r="AC6" s="21">
        <f t="shared" si="4"/>
        <v>107.13</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77.180000000000007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270.36</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77.11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249.29</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45.73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95.87</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17.57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154059</v>
      </c>
      <c r="D7" s="23">
        <v>46</v>
      </c>
      <c r="E7" s="23">
        <v>18</v>
      </c>
      <c r="F7" s="23">
        <v>0</v>
      </c>
      <c r="G7" s="23">
        <v>0</v>
      </c>
      <c r="H7" s="23" t="s">
        <v>95</v>
      </c>
      <c r="I7" s="23" t="s">
        <v>96</v>
      </c>
      <c r="J7" s="23" t="s">
        <v>97</v>
      </c>
      <c r="K7" s="23" t="s">
        <v>98</v>
      </c>
      <c r="L7" s="23" t="s">
        <v>99</v>
      </c>
      <c r="M7" s="23" t="s">
        <v>100</v>
      </c>
      <c r="N7" s="24" t="s">
        <v>101</v>
      </c>
      <c r="O7" s="24">
        <v>71</v>
      </c>
      <c r="P7" s="24">
        <v>8.2200000000000006</v>
      </c>
      <c r="Q7" s="24">
        <v>100</v>
      </c>
      <c r="R7" s="24">
        <v>3740</v>
      </c>
      <c r="S7" s="24">
        <v>3886</v>
      </c>
      <c r="T7" s="24">
        <v>44.41</v>
      </c>
      <c r="U7" s="24">
        <v>87.5</v>
      </c>
      <c r="V7" s="24">
        <v>315</v>
      </c>
      <c r="W7" s="24">
        <v>0.1</v>
      </c>
      <c r="X7" s="24">
        <v>3150</v>
      </c>
      <c r="Y7" s="24" t="s">
        <v>101</v>
      </c>
      <c r="Z7" s="24" t="s">
        <v>101</v>
      </c>
      <c r="AA7" s="24" t="s">
        <v>101</v>
      </c>
      <c r="AB7" s="24" t="s">
        <v>101</v>
      </c>
      <c r="AC7" s="24">
        <v>107.13</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77.180000000000007</v>
      </c>
      <c r="AZ7" s="24" t="s">
        <v>101</v>
      </c>
      <c r="BA7" s="24" t="s">
        <v>101</v>
      </c>
      <c r="BB7" s="24" t="s">
        <v>101</v>
      </c>
      <c r="BC7" s="24" t="s">
        <v>101</v>
      </c>
      <c r="BD7" s="24">
        <v>103.61</v>
      </c>
      <c r="BE7" s="24">
        <v>106.63</v>
      </c>
      <c r="BF7" s="24" t="s">
        <v>101</v>
      </c>
      <c r="BG7" s="24" t="s">
        <v>101</v>
      </c>
      <c r="BH7" s="24" t="s">
        <v>101</v>
      </c>
      <c r="BI7" s="24" t="s">
        <v>101</v>
      </c>
      <c r="BJ7" s="24">
        <v>270.36</v>
      </c>
      <c r="BK7" s="24" t="s">
        <v>101</v>
      </c>
      <c r="BL7" s="24" t="s">
        <v>101</v>
      </c>
      <c r="BM7" s="24" t="s">
        <v>101</v>
      </c>
      <c r="BN7" s="24" t="s">
        <v>101</v>
      </c>
      <c r="BO7" s="24">
        <v>368.83</v>
      </c>
      <c r="BP7" s="24">
        <v>386.06</v>
      </c>
      <c r="BQ7" s="24" t="s">
        <v>101</v>
      </c>
      <c r="BR7" s="24" t="s">
        <v>101</v>
      </c>
      <c r="BS7" s="24" t="s">
        <v>101</v>
      </c>
      <c r="BT7" s="24" t="s">
        <v>101</v>
      </c>
      <c r="BU7" s="24">
        <v>77.11</v>
      </c>
      <c r="BV7" s="24" t="s">
        <v>101</v>
      </c>
      <c r="BW7" s="24" t="s">
        <v>101</v>
      </c>
      <c r="BX7" s="24" t="s">
        <v>101</v>
      </c>
      <c r="BY7" s="24" t="s">
        <v>101</v>
      </c>
      <c r="BZ7" s="24">
        <v>53.25</v>
      </c>
      <c r="CA7" s="24">
        <v>51.14</v>
      </c>
      <c r="CB7" s="24" t="s">
        <v>101</v>
      </c>
      <c r="CC7" s="24" t="s">
        <v>101</v>
      </c>
      <c r="CD7" s="24" t="s">
        <v>101</v>
      </c>
      <c r="CE7" s="24" t="s">
        <v>101</v>
      </c>
      <c r="CF7" s="24">
        <v>249.29</v>
      </c>
      <c r="CG7" s="24" t="s">
        <v>101</v>
      </c>
      <c r="CH7" s="24" t="s">
        <v>101</v>
      </c>
      <c r="CI7" s="24" t="s">
        <v>101</v>
      </c>
      <c r="CJ7" s="24" t="s">
        <v>101</v>
      </c>
      <c r="CK7" s="24">
        <v>325.45</v>
      </c>
      <c r="CL7" s="24">
        <v>329.31</v>
      </c>
      <c r="CM7" s="24" t="s">
        <v>101</v>
      </c>
      <c r="CN7" s="24" t="s">
        <v>101</v>
      </c>
      <c r="CO7" s="24" t="s">
        <v>101</v>
      </c>
      <c r="CP7" s="24" t="s">
        <v>101</v>
      </c>
      <c r="CQ7" s="24">
        <v>45.73</v>
      </c>
      <c r="CR7" s="24" t="s">
        <v>101</v>
      </c>
      <c r="CS7" s="24" t="s">
        <v>101</v>
      </c>
      <c r="CT7" s="24" t="s">
        <v>101</v>
      </c>
      <c r="CU7" s="24" t="s">
        <v>101</v>
      </c>
      <c r="CV7" s="24">
        <v>52.59</v>
      </c>
      <c r="CW7" s="24">
        <v>54.37</v>
      </c>
      <c r="CX7" s="24" t="s">
        <v>101</v>
      </c>
      <c r="CY7" s="24" t="s">
        <v>101</v>
      </c>
      <c r="CZ7" s="24" t="s">
        <v>101</v>
      </c>
      <c r="DA7" s="24" t="s">
        <v>101</v>
      </c>
      <c r="DB7" s="24">
        <v>95.87</v>
      </c>
      <c r="DC7" s="24" t="s">
        <v>101</v>
      </c>
      <c r="DD7" s="24" t="s">
        <v>101</v>
      </c>
      <c r="DE7" s="24" t="s">
        <v>101</v>
      </c>
      <c r="DF7" s="24" t="s">
        <v>101</v>
      </c>
      <c r="DG7" s="24">
        <v>87.02</v>
      </c>
      <c r="DH7" s="24">
        <v>84.89</v>
      </c>
      <c r="DI7" s="24" t="s">
        <v>101</v>
      </c>
      <c r="DJ7" s="24" t="s">
        <v>101</v>
      </c>
      <c r="DK7" s="24" t="s">
        <v>101</v>
      </c>
      <c r="DL7" s="24" t="s">
        <v>101</v>
      </c>
      <c r="DM7" s="24">
        <v>17.57</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