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X:\地域整備部\上下水道課\業務係\各種調査(H27～)\経営比較分析関連\R6年度決算に基づく経営比較分析\下水分\"/>
    </mc:Choice>
  </mc:AlternateContent>
  <xr:revisionPtr revIDLastSave="0" documentId="13_ncr:1_{E46624B6-0FC0-4B00-B134-5DB006F5B1B7}" xr6:coauthVersionLast="47" xr6:coauthVersionMax="47" xr10:uidLastSave="{00000000-0000-0000-0000-000000000000}"/>
  <workbookProtection workbookAlgorithmName="SHA-512" workbookHashValue="FnjupFw586Gfu2zMeKQBWkkozgtJoQykvXgXA+KzEgRuJBxRKfTfxGhGGGvL4tON7yPXNToJnXNr3tBGY8Lpjw==" workbookSaltValue="EWLS+10/jQjERql5tKQuSQ==" workbookSpinCount="100000" lockStructure="1"/>
  <bookViews>
    <workbookView xWindow="9105" yWindow="1110" windowWidth="17010" windowHeight="134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P10" i="4" s="1"/>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H85" i="4"/>
  <c r="E85" i="4"/>
  <c r="BB10" i="4"/>
  <c r="AT10" i="4"/>
  <c r="AT8" i="4"/>
  <c r="P8" i="4"/>
  <c r="B6"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<sst xmlns="http://schemas.openxmlformats.org/spreadsheetml/2006/main" count="319" uniqueCount="116">
  <si>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</si>
  <si>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</si>
  <si>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</si>
  <si>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</si>
  <si>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</si>
  <si>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</si>
  <si>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</si>
  <si>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</si>
  <si>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</si>
  <si>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</si>
  <si>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</si>
  <si>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</si>
  <si>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</si>
  <si>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</si>
  <si>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</si>
  <si>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</si>
  <si>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</si>
  <si>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</si>
  <si>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</si>
  <si>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</si>
  <si>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</si>
  <si>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</si>
  <si>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</si>
  <si>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</si>
  <si>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</si>
  <si>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</si>
  <si>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</si>
  <si>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</si>
  <si>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</si>
  <si>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</si>
  <si>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</si>
  <si>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</si>
  <si>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</si>
  <si>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</si>
  <si>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</si>
  <si>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</si>
  <si>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</si>
  <si>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</si>
  <si>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</si>
  <si>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</si>
  <si>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</si>
  <si>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</si>
  <si>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</si>
  <si>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</si>
  <si>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</si>
  <si>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</si>
  <si>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</si>
  <si>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</si>
  <si>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</si>
  <si>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</si>
  <si>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</si>
  <si>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</si>
  <si>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</si>
  <si>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</si>
  <si>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</si>
  <si>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</si>
  <si>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</si>
  <si>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</si>
  <si>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</si>
  <si>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</si>
  <si>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</si>
  <si>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</si>
  <si>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</si>
  <si>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</si>
  <si>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</si>
  <si>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</si>
  <si>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</si>
  <si>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</si>
  <si>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</si>
  <si>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</si>
  <si>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</si>
  <si>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</si>
  <si>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</si>
  <si>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</si>
  <si>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</si>
  <si>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</si>
  <si>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</si>
  <si>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</si>
  <si>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</si>
  <si>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</si>
  <si>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</si>
  <si>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</si>
  <si>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</si>
  <si>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</si>
  <si>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</si>
  <si>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</si>
  <si>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</si>
  <si>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</si>
  <si>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</si>
  <si>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</si>
  <si>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</si>
  <si>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</si>
  <si>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</si>
  <si>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</si>
  <si>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</si>
  <si>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</si>
  <si>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湯沢町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</si>
  <si>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</si>
  <si>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</si>
  <si>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</si>
  <si>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</si>
  <si>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</si>
  <si>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</si>
  <si>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</si>
  <si>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</si>
  <si>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</si>
  <si>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</si>
  <si>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</si>
  <si>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</si>
  <si>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</si>
  <si>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</si>
  <si>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</si>
  <si>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</si>
  <si>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①有形固定資産減価償却率について
　類似団体平均よりも上回っており、比較すると施設の老朽化が進んでいることがわかります。
　処理施設に関しては、令和6年にストックマネジメント第二期計画が策定され、この計画に基づいて施設の改築・更新を行っています。
　汚水管渠に関しては、法定耐用年数を超える管渠はありませんが、ストックマネジメント計画に基づき令和元年度から毎年一定区間の点検・調査を継続して行っています。また、毎年区域ごとに管渠の清掃を行うなど適切な維持管理に努めています。</t>
    <rPh sb="18" eb="20">
      <t>ルイジ</t>
    </rPh>
    <rPh sb="20" eb="22">
      <t>ダンタイ</t>
    </rPh>
    <rPh sb="22" eb="24">
      <t>ヘイキン</t>
    </rPh>
    <rPh sb="27" eb="29">
      <t>ウワマワ</t>
    </rPh>
    <rPh sb="34" eb="36">
      <t>ヒカク</t>
    </rPh>
    <rPh sb="39" eb="41">
      <t>シセツ</t>
    </rPh>
    <rPh sb="42" eb="45">
      <t>ロウキュウカ</t>
    </rPh>
    <rPh sb="46" eb="47">
      <t>スス</t>
    </rPh>
    <rPh sb="72" eb="74">
      <t>レイワ</t>
    </rPh>
    <rPh sb="75" eb="76">
      <t>ネン</t>
    </rPh>
    <rPh sb="87" eb="89">
      <t>ダイニ</t>
    </rPh>
    <rPh sb="89" eb="90">
      <t>キ</t>
    </rPh>
    <rPh sb="218" eb="219">
      <t>オコナ</t>
    </rPh>
    <rPh sb="225" eb="227">
      <t>イジ</t>
    </rPh>
    <rPh sb="230" eb="231">
      <t>ツト</t>
    </rPh>
    <phoneticPr fontId="4"/>
  </si>
  <si>
    <t>　令和6年度から公営企業会計適用となり、それまでの特別会計から移行しました。
①経常収支比率について
　100%を超えており、単年度収支は黒字となっています。今後もこの水準を維持し、施設更新等の財源を確保したいと考えています。
②累積欠損金比率について
　累積欠損金比率は0％です。今後も欠損金が発生しないよう経営の安定に努めます。
③流動比率について
　類似団体平均を上回っているものの、100％には達していません。今後、起債償還が進むことで改善すると見込まれます。
④企業債残高対事業規模比率について
　今後も計画的に施設・設備の改築更新に対する投資を継続していかなければなりません。比率から投資の規模は適正であると考えます。類似団体平均からも大きく下回っています。
⑤経費回収率について
　100%を超え、類似団体平均よりも上回っています。今後も汚水処理費の抑制に努め、今後もこの水準を維持したいと考えています。
⑥汚水処理原価について
　類似団体平均より低い水準にあり、引き続きこの水準を維持していきたいと考えています。
⑦施設利用率について
　湯沢町は観光地であり、季節による処理水量の変動が著しいものとなっています。観光シーズン中においては、処理能力に適した水量が処理されているため、施設規模は適正であると考えます。
⑧水洗化率について
　下水道接続していないリゾートマンションへの居住が年々増え、徐々に水洗化率が低下しています。引き続き下水道接続の勧奨を継続し、水洗化率向上への取組が必要であると考えます。</t>
    <rPh sb="1" eb="3">
      <t>レイワ</t>
    </rPh>
    <rPh sb="4" eb="6">
      <t>ネンド</t>
    </rPh>
    <rPh sb="8" eb="10">
      <t>コウエイ</t>
    </rPh>
    <rPh sb="10" eb="12">
      <t>キギョウ</t>
    </rPh>
    <rPh sb="12" eb="14">
      <t>カイケイ</t>
    </rPh>
    <rPh sb="14" eb="16">
      <t>テキヨウ</t>
    </rPh>
    <rPh sb="25" eb="27">
      <t>トクベツ</t>
    </rPh>
    <rPh sb="27" eb="29">
      <t>カイケイ</t>
    </rPh>
    <rPh sb="31" eb="33">
      <t>イコウ</t>
    </rPh>
    <rPh sb="40" eb="42">
      <t>ケイジョウ</t>
    </rPh>
    <rPh sb="42" eb="44">
      <t>シュウシ</t>
    </rPh>
    <rPh sb="44" eb="46">
      <t>ヒリツ</t>
    </rPh>
    <rPh sb="57" eb="58">
      <t>コ</t>
    </rPh>
    <rPh sb="63" eb="66">
      <t>タンネンド</t>
    </rPh>
    <rPh sb="66" eb="68">
      <t>シュウシ</t>
    </rPh>
    <rPh sb="69" eb="71">
      <t>クロジ</t>
    </rPh>
    <rPh sb="79" eb="81">
      <t>コンゴ</t>
    </rPh>
    <rPh sb="84" eb="86">
      <t>スイジュン</t>
    </rPh>
    <rPh sb="87" eb="89">
      <t>イジ</t>
    </rPh>
    <rPh sb="91" eb="93">
      <t>シセツ</t>
    </rPh>
    <rPh sb="93" eb="95">
      <t>コウシン</t>
    </rPh>
    <rPh sb="95" eb="96">
      <t>トウ</t>
    </rPh>
    <rPh sb="97" eb="99">
      <t>ザイゲン</t>
    </rPh>
    <rPh sb="100" eb="102">
      <t>カクホ</t>
    </rPh>
    <rPh sb="106" eb="107">
      <t>カンガ</t>
    </rPh>
    <rPh sb="115" eb="117">
      <t>ルイセキ</t>
    </rPh>
    <rPh sb="117" eb="119">
      <t>ケッソン</t>
    </rPh>
    <rPh sb="119" eb="120">
      <t>キン</t>
    </rPh>
    <rPh sb="120" eb="122">
      <t>ヒリツ</t>
    </rPh>
    <rPh sb="141" eb="143">
      <t>コンゴ</t>
    </rPh>
    <rPh sb="144" eb="146">
      <t>ケッソン</t>
    </rPh>
    <rPh sb="146" eb="147">
      <t>キン</t>
    </rPh>
    <rPh sb="148" eb="150">
      <t>ハッセイ</t>
    </rPh>
    <rPh sb="155" eb="157">
      <t>ケイエイ</t>
    </rPh>
    <rPh sb="158" eb="160">
      <t>アンテイ</t>
    </rPh>
    <rPh sb="161" eb="162">
      <t>ツト</t>
    </rPh>
    <rPh sb="168" eb="170">
      <t>リュウドウ</t>
    </rPh>
    <rPh sb="170" eb="172">
      <t>ヒリツ</t>
    </rPh>
    <rPh sb="178" eb="180">
      <t>ルイジ</t>
    </rPh>
    <rPh sb="180" eb="182">
      <t>ダンタイ</t>
    </rPh>
    <rPh sb="182" eb="184">
      <t>ヘイキン</t>
    </rPh>
    <rPh sb="185" eb="187">
      <t>ウワマワ</t>
    </rPh>
    <rPh sb="201" eb="202">
      <t>タッ</t>
    </rPh>
    <rPh sb="209" eb="211">
      <t>コンゴ</t>
    </rPh>
    <rPh sb="212" eb="214">
      <t>キサイ</t>
    </rPh>
    <rPh sb="214" eb="216">
      <t>ショウカン</t>
    </rPh>
    <rPh sb="217" eb="218">
      <t>スス</t>
    </rPh>
    <rPh sb="222" eb="224">
      <t>カイゼン</t>
    </rPh>
    <rPh sb="227" eb="229">
      <t>ミコ</t>
    </rPh>
    <rPh sb="236" eb="238">
      <t>キギョウ</t>
    </rPh>
    <rPh sb="238" eb="239">
      <t>サイ</t>
    </rPh>
    <rPh sb="239" eb="241">
      <t>ザンダカ</t>
    </rPh>
    <rPh sb="241" eb="242">
      <t>タイ</t>
    </rPh>
    <rPh sb="242" eb="244">
      <t>ジギョウ</t>
    </rPh>
    <rPh sb="244" eb="246">
      <t>キボ</t>
    </rPh>
    <rPh sb="246" eb="248">
      <t>ヒリツ</t>
    </rPh>
    <rPh sb="254" eb="256">
      <t>コンゴ</t>
    </rPh>
    <rPh sb="257" eb="260">
      <t>ケイカクテキ</t>
    </rPh>
    <rPh sb="261" eb="263">
      <t>シセツ</t>
    </rPh>
    <rPh sb="264" eb="266">
      <t>セツビ</t>
    </rPh>
    <rPh sb="267" eb="269">
      <t>カイチク</t>
    </rPh>
    <rPh sb="269" eb="271">
      <t>コウシン</t>
    </rPh>
    <rPh sb="272" eb="273">
      <t>タイ</t>
    </rPh>
    <rPh sb="275" eb="277">
      <t>トウシ</t>
    </rPh>
    <rPh sb="278" eb="280">
      <t>ケイゾク</t>
    </rPh>
    <rPh sb="294" eb="296">
      <t>ヒリツ</t>
    </rPh>
    <rPh sb="298" eb="300">
      <t>トウシ</t>
    </rPh>
    <rPh sb="301" eb="303">
      <t>キボ</t>
    </rPh>
    <rPh sb="304" eb="306">
      <t>テキセイ</t>
    </rPh>
    <rPh sb="310" eb="311">
      <t>カンガ</t>
    </rPh>
    <rPh sb="315" eb="317">
      <t>ルイジ</t>
    </rPh>
    <rPh sb="317" eb="319">
      <t>ダンタイ</t>
    </rPh>
    <rPh sb="319" eb="321">
      <t>ヘイキン</t>
    </rPh>
    <rPh sb="324" eb="325">
      <t>オオ</t>
    </rPh>
    <rPh sb="327" eb="329">
      <t>シタマワ</t>
    </rPh>
    <rPh sb="337" eb="339">
      <t>ケイヒ</t>
    </rPh>
    <rPh sb="339" eb="341">
      <t>カイシュウ</t>
    </rPh>
    <rPh sb="341" eb="342">
      <t>リツ</t>
    </rPh>
    <rPh sb="353" eb="354">
      <t>コ</t>
    </rPh>
    <rPh sb="356" eb="362">
      <t>ルイジダンタイヘイキン</t>
    </rPh>
    <rPh sb="365" eb="367">
      <t>ウワマワ</t>
    </rPh>
    <rPh sb="373" eb="375">
      <t>コンゴ</t>
    </rPh>
    <rPh sb="376" eb="378">
      <t>オスイ</t>
    </rPh>
    <rPh sb="378" eb="380">
      <t>ショリ</t>
    </rPh>
    <rPh sb="380" eb="381">
      <t>ヒ</t>
    </rPh>
    <rPh sb="382" eb="384">
      <t>ヨクセイ</t>
    </rPh>
    <rPh sb="385" eb="386">
      <t>ツト</t>
    </rPh>
    <rPh sb="388" eb="390">
      <t>コンゴ</t>
    </rPh>
    <rPh sb="393" eb="395">
      <t>スイジュン</t>
    </rPh>
    <rPh sb="396" eb="398">
      <t>イジ</t>
    </rPh>
    <rPh sb="402" eb="403">
      <t>カンガ</t>
    </rPh>
    <rPh sb="411" eb="413">
      <t>オスイ</t>
    </rPh>
    <rPh sb="413" eb="415">
      <t>ショリ</t>
    </rPh>
    <rPh sb="415" eb="417">
      <t>ゲンカ</t>
    </rPh>
    <rPh sb="423" eb="429">
      <t>ルイジダンタイヘイキン</t>
    </rPh>
    <rPh sb="431" eb="432">
      <t>ヒク</t>
    </rPh>
    <rPh sb="433" eb="435">
      <t>スイジュン</t>
    </rPh>
    <rPh sb="439" eb="440">
      <t>ヒ</t>
    </rPh>
    <rPh sb="441" eb="442">
      <t>ツヅ</t>
    </rPh>
    <rPh sb="445" eb="447">
      <t>スイジュン</t>
    </rPh>
    <rPh sb="448" eb="450">
      <t>イジ</t>
    </rPh>
    <rPh sb="457" eb="458">
      <t>カンガ</t>
    </rPh>
    <rPh sb="466" eb="468">
      <t>シセツ</t>
    </rPh>
    <rPh sb="468" eb="470">
      <t>リヨウ</t>
    </rPh>
    <rPh sb="470" eb="471">
      <t>リツ</t>
    </rPh>
    <rPh sb="477" eb="479">
      <t>ユザワ</t>
    </rPh>
    <rPh sb="479" eb="480">
      <t>マチ</t>
    </rPh>
    <rPh sb="481" eb="484">
      <t>カンコウチ</t>
    </rPh>
    <rPh sb="488" eb="490">
      <t>キセツ</t>
    </rPh>
    <rPh sb="493" eb="495">
      <t>ショリ</t>
    </rPh>
    <rPh sb="495" eb="497">
      <t>スイリョウ</t>
    </rPh>
    <rPh sb="498" eb="500">
      <t>ヘンドウ</t>
    </rPh>
    <rPh sb="501" eb="502">
      <t>イチジル</t>
    </rPh>
    <rPh sb="514" eb="516">
      <t>カンコウ</t>
    </rPh>
    <rPh sb="520" eb="521">
      <t>チュウ</t>
    </rPh>
    <rPh sb="527" eb="529">
      <t>ショリ</t>
    </rPh>
    <rPh sb="529" eb="531">
      <t>ノウリョク</t>
    </rPh>
    <rPh sb="532" eb="533">
      <t>テキ</t>
    </rPh>
    <rPh sb="535" eb="537">
      <t>スイリョウ</t>
    </rPh>
    <rPh sb="538" eb="540">
      <t>ショリ</t>
    </rPh>
    <rPh sb="548" eb="550">
      <t>シセツ</t>
    </rPh>
    <rPh sb="550" eb="552">
      <t>キボ</t>
    </rPh>
    <rPh sb="553" eb="555">
      <t>テキセイ</t>
    </rPh>
    <rPh sb="559" eb="560">
      <t>カンガ</t>
    </rPh>
    <rPh sb="566" eb="569">
      <t>スイセンカ</t>
    </rPh>
    <rPh sb="569" eb="570">
      <t>リツ</t>
    </rPh>
    <rPh sb="576" eb="578">
      <t>ゲスイ</t>
    </rPh>
    <rPh sb="578" eb="579">
      <t>ドウ</t>
    </rPh>
    <rPh sb="579" eb="581">
      <t>セツゾク</t>
    </rPh>
    <rPh sb="597" eb="599">
      <t>キョジュウ</t>
    </rPh>
    <rPh sb="600" eb="602">
      <t>ネンネン</t>
    </rPh>
    <rPh sb="602" eb="603">
      <t>フ</t>
    </rPh>
    <rPh sb="605" eb="607">
      <t>ジョジョ</t>
    </rPh>
    <rPh sb="608" eb="611">
      <t>スイセンカ</t>
    </rPh>
    <rPh sb="611" eb="612">
      <t>リツ</t>
    </rPh>
    <rPh sb="613" eb="615">
      <t>テイカ</t>
    </rPh>
    <rPh sb="621" eb="622">
      <t>ヒ</t>
    </rPh>
    <rPh sb="623" eb="624">
      <t>ツヅ</t>
    </rPh>
    <rPh sb="625" eb="628">
      <t>ゲスイドウ</t>
    </rPh>
    <rPh sb="628" eb="630">
      <t>セツゾク</t>
    </rPh>
    <rPh sb="631" eb="633">
      <t>カンショウ</t>
    </rPh>
    <rPh sb="634" eb="636">
      <t>ケイゾク</t>
    </rPh>
    <rPh sb="638" eb="641">
      <t>スイセンカ</t>
    </rPh>
    <rPh sb="641" eb="642">
      <t>リツ</t>
    </rPh>
    <rPh sb="642" eb="644">
      <t>コウジョウ</t>
    </rPh>
    <rPh sb="646" eb="648">
      <t>トリクミ</t>
    </rPh>
    <rPh sb="649" eb="651">
      <t>ヒツヨウ</t>
    </rPh>
    <rPh sb="655" eb="656">
      <t>カンガ</t>
    </rPh>
    <phoneticPr fontId="4"/>
  </si>
  <si>
    <t>　供用開始から３５年が経過し、処理場や管渠の老朽化に対応する必要性が増してきています。
　ストックマネジメント計画に基づいて適切な処理場の改築更新を行い、施設の健全度を維持しながら、維持管理費用の抑制をしていく必要があると考えます。
　多額の基準外繰入の解消と、需要の減少に伴う使用料収入の減少や経常経費の増加に対応するため、下水道接続の勧奨による接続率向上、並びに使用料徴収率の向上や適正な使用料の設定を目指すなど、経営改善に努めていく必要があると考えます。
　経営戦略の見直しを行い、長期的な視点で事業効率の改善に努めてまいります。
　今後も限られた職員での対応は続くことから、各種団体や国・県が主催する研修に参加し、資質向上に努めてまいります。
※令和６年度より法適用事業（公営企業会計）に移行
　</t>
    <rPh sb="98" eb="100">
      <t>ヨクセイ</t>
    </rPh>
    <rPh sb="270" eb="272">
      <t>コンゴ</t>
    </rPh>
    <rPh sb="273" eb="274">
      <t>カギ</t>
    </rPh>
    <rPh sb="277" eb="279">
      <t>ショクイン</t>
    </rPh>
    <rPh sb="281" eb="283">
      <t>タイオウ</t>
    </rPh>
    <rPh sb="284" eb="285">
      <t>ツヅ</t>
    </rPh>
    <rPh sb="291" eb="293">
      <t>カクシュ</t>
    </rPh>
    <rPh sb="293" eb="295">
      <t>ダンタイ</t>
    </rPh>
    <rPh sb="296" eb="297">
      <t>クニ</t>
    </rPh>
    <rPh sb="298" eb="299">
      <t>ケン</t>
    </rPh>
    <rPh sb="300" eb="302">
      <t>シュサイ</t>
    </rPh>
    <rPh sb="304" eb="306">
      <t>ケンシュウ</t>
    </rPh>
    <rPh sb="307" eb="309">
      <t>サンカ</t>
    </rPh>
    <rPh sb="311" eb="313">
      <t>シシツ</t>
    </rPh>
    <rPh sb="313" eb="315">
      <t>コウジョウ</t>
    </rPh>
    <rPh sb="316" eb="31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</si>
</sst>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0F0-4DAF-921D-1596DC4D128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7.0000000000000007E-2</c:v>
                </c:pt>
              </c:numCache>
            </c:numRef>
          </c:val>
          <c:smooth val="0"/>
          <c:extLst>
            <c:ext xmlns:c16="http://schemas.microsoft.com/office/drawing/2014/chart" uri="{C3380CC4-5D6E-409C-BE32-E72D297353CC}">
              <c16:uniqueId val="{00000001-70F0-4DAF-921D-1596DC4D128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55.54</c:v>
                </c:pt>
              </c:numCache>
            </c:numRef>
          </c:val>
          <c:extLst>
            <c:ext xmlns:c16="http://schemas.microsoft.com/office/drawing/2014/chart" uri="{C3380CC4-5D6E-409C-BE32-E72D297353CC}">
              <c16:uniqueId val="{00000000-5DC3-4716-AE86-4C99206382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53.26</c:v>
                </c:pt>
              </c:numCache>
            </c:numRef>
          </c:val>
          <c:smooth val="0"/>
          <c:extLst>
            <c:ext xmlns:c16="http://schemas.microsoft.com/office/drawing/2014/chart" uri="{C3380CC4-5D6E-409C-BE32-E72D297353CC}">
              <c16:uniqueId val="{00000001-5DC3-4716-AE86-4C99206382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87.76</c:v>
                </c:pt>
              </c:numCache>
            </c:numRef>
          </c:val>
          <c:extLst>
            <c:ext xmlns:c16="http://schemas.microsoft.com/office/drawing/2014/chart" uri="{C3380CC4-5D6E-409C-BE32-E72D297353CC}">
              <c16:uniqueId val="{00000000-DDA6-4E4E-BCF1-4F98B59A034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91.12</c:v>
                </c:pt>
              </c:numCache>
            </c:numRef>
          </c:val>
          <c:smooth val="0"/>
          <c:extLst>
            <c:ext xmlns:c16="http://schemas.microsoft.com/office/drawing/2014/chart" uri="{C3380CC4-5D6E-409C-BE32-E72D297353CC}">
              <c16:uniqueId val="{00000001-DDA6-4E4E-BCF1-4F98B59A034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118.29</c:v>
                </c:pt>
              </c:numCache>
            </c:numRef>
          </c:val>
          <c:extLst>
            <c:ext xmlns:c16="http://schemas.microsoft.com/office/drawing/2014/chart" uri="{C3380CC4-5D6E-409C-BE32-E72D297353CC}">
              <c16:uniqueId val="{00000000-FEC7-4B1E-9C8A-313D45B7679A}"/>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104.65</c:v>
                </c:pt>
              </c:numCache>
            </c:numRef>
          </c:val>
          <c:smooth val="0"/>
          <c:extLst>
            <c:ext xmlns:c16="http://schemas.microsoft.com/office/drawing/2014/chart" uri="{C3380CC4-5D6E-409C-BE32-E72D297353CC}">
              <c16:uniqueId val="{00000001-FEC7-4B1E-9C8A-313D45B7679A}"/>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54.19</c:v>
                </c:pt>
              </c:numCache>
            </c:numRef>
          </c:val>
          <c:extLst>
            <c:ext xmlns:c16="http://schemas.microsoft.com/office/drawing/2014/chart" uri="{C3380CC4-5D6E-409C-BE32-E72D297353CC}">
              <c16:uniqueId val="{00000000-7699-41FF-A19D-48E2A424B5C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33.11</c:v>
                </c:pt>
              </c:numCache>
            </c:numRef>
          </c:val>
          <c:smooth val="0"/>
          <c:extLst>
            <c:ext xmlns:c16="http://schemas.microsoft.com/office/drawing/2014/chart" uri="{C3380CC4-5D6E-409C-BE32-E72D297353CC}">
              <c16:uniqueId val="{00000001-7699-41FF-A19D-48E2A424B5C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8CA-4D49-999B-FD0A6CA5034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0.94</c:v>
                </c:pt>
              </c:numCache>
            </c:numRef>
          </c:val>
          <c:smooth val="0"/>
          <c:extLst>
            <c:ext xmlns:c16="http://schemas.microsoft.com/office/drawing/2014/chart" uri="{C3380CC4-5D6E-409C-BE32-E72D297353CC}">
              <c16:uniqueId val="{00000001-98CA-4D49-999B-FD0A6CA5034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B9E-4879-B6C9-8F3F973BA7D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23.18</c:v>
                </c:pt>
              </c:numCache>
            </c:numRef>
          </c:val>
          <c:smooth val="0"/>
          <c:extLst>
            <c:ext xmlns:c16="http://schemas.microsoft.com/office/drawing/2014/chart" uri="{C3380CC4-5D6E-409C-BE32-E72D297353CC}">
              <c16:uniqueId val="{00000001-DB9E-4879-B6C9-8F3F973BA7D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98.46</c:v>
                </c:pt>
              </c:numCache>
            </c:numRef>
          </c:val>
          <c:extLst>
            <c:ext xmlns:c16="http://schemas.microsoft.com/office/drawing/2014/chart" uri="{C3380CC4-5D6E-409C-BE32-E72D297353CC}">
              <c16:uniqueId val="{00000000-03A6-42E2-9864-007794734BE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80.010000000000005</c:v>
                </c:pt>
              </c:numCache>
            </c:numRef>
          </c:val>
          <c:smooth val="0"/>
          <c:extLst>
            <c:ext xmlns:c16="http://schemas.microsoft.com/office/drawing/2014/chart" uri="{C3380CC4-5D6E-409C-BE32-E72D297353CC}">
              <c16:uniqueId val="{00000001-03A6-42E2-9864-007794734BE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456.25</c:v>
                </c:pt>
              </c:numCache>
            </c:numRef>
          </c:val>
          <c:extLst>
            <c:ext xmlns:c16="http://schemas.microsoft.com/office/drawing/2014/chart" uri="{C3380CC4-5D6E-409C-BE32-E72D297353CC}">
              <c16:uniqueId val="{00000000-E158-4FEA-8ED1-4109682A5D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706.45</c:v>
                </c:pt>
              </c:numCache>
            </c:numRef>
          </c:val>
          <c:smooth val="0"/>
          <c:extLst>
            <c:ext xmlns:c16="http://schemas.microsoft.com/office/drawing/2014/chart" uri="{C3380CC4-5D6E-409C-BE32-E72D297353CC}">
              <c16:uniqueId val="{00000001-E158-4FEA-8ED1-4109682A5D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138.26</c:v>
                </c:pt>
              </c:numCache>
            </c:numRef>
          </c:val>
          <c:extLst>
            <c:ext xmlns:c16="http://schemas.microsoft.com/office/drawing/2014/chart" uri="{C3380CC4-5D6E-409C-BE32-E72D297353CC}">
              <c16:uniqueId val="{00000000-7794-4544-B250-E1F1CCE31DE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85.67</c:v>
                </c:pt>
              </c:numCache>
            </c:numRef>
          </c:val>
          <c:smooth val="0"/>
          <c:extLst>
            <c:ext xmlns:c16="http://schemas.microsoft.com/office/drawing/2014/chart" uri="{C3380CC4-5D6E-409C-BE32-E72D297353CC}">
              <c16:uniqueId val="{00000001-7794-4544-B250-E1F1CCE31DE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140.56</c:v>
                </c:pt>
              </c:numCache>
            </c:numRef>
          </c:val>
          <c:extLst>
            <c:ext xmlns:c16="http://schemas.microsoft.com/office/drawing/2014/chart" uri="{C3380CC4-5D6E-409C-BE32-E72D297353CC}">
              <c16:uniqueId val="{00000000-59CB-4F35-9245-EBF7502C839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194.78</c:v>
                </c:pt>
              </c:numCache>
            </c:numRef>
          </c:val>
          <c:smooth val="0"/>
          <c:extLst>
            <c:ext xmlns:c16="http://schemas.microsoft.com/office/drawing/2014/chart" uri="{C3380CC4-5D6E-409C-BE32-E72D297353CC}">
              <c16:uniqueId val="{00000001-59CB-4F35-9245-EBF7502C839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N51" zoomScale="90" zoomScaleNormal="9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湯沢町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8268</v>
      </c>
      <c r="AM8" s="41"/>
      <c r="AN8" s="41"/>
      <c r="AO8" s="41"/>
      <c r="AP8" s="41"/>
      <c r="AQ8" s="41"/>
      <c r="AR8" s="41"/>
      <c r="AS8" s="41"/>
      <c r="AT8" s="34">
        <f>データ!T6</f>
        <v>357.29</v>
      </c>
      <c r="AU8" s="34"/>
      <c r="AV8" s="34"/>
      <c r="AW8" s="34"/>
      <c r="AX8" s="34"/>
      <c r="AY8" s="34"/>
      <c r="AZ8" s="34"/>
      <c r="BA8" s="34"/>
      <c r="BB8" s="34">
        <f>データ!U6</f>
        <v>23.14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86.24</v>
      </c>
      <c r="J10" s="34"/>
      <c r="K10" s="34"/>
      <c r="L10" s="34"/>
      <c r="M10" s="34"/>
      <c r="N10" s="34"/>
      <c r="O10" s="34"/>
      <c r="P10" s="34">
        <f>データ!P6</f>
        <v>72.680000000000007</v>
      </c>
      <c r="Q10" s="34"/>
      <c r="R10" s="34"/>
      <c r="S10" s="34"/>
      <c r="T10" s="34"/>
      <c r="U10" s="34"/>
      <c r="V10" s="34"/>
      <c r="W10" s="34">
        <f>データ!Q6</f>
        <v>58.98</v>
      </c>
      <c r="X10" s="34"/>
      <c r="Y10" s="34"/>
      <c r="Z10" s="34"/>
      <c r="AA10" s="34"/>
      <c r="AB10" s="34"/>
      <c r="AC10" s="34"/>
      <c r="AD10" s="41">
        <f>データ!R6</f>
        <v>3300</v>
      </c>
      <c r="AE10" s="41"/>
      <c r="AF10" s="41"/>
      <c r="AG10" s="41"/>
      <c r="AH10" s="41"/>
      <c r="AI10" s="41"/>
      <c r="AJ10" s="41"/>
      <c r="AK10" s="2"/>
      <c r="AL10" s="41">
        <f>データ!V6</f>
        <v>5946</v>
      </c>
      <c r="AM10" s="41"/>
      <c r="AN10" s="41"/>
      <c r="AO10" s="41"/>
      <c r="AP10" s="41"/>
      <c r="AQ10" s="41"/>
      <c r="AR10" s="41"/>
      <c r="AS10" s="41"/>
      <c r="AT10" s="34">
        <f>データ!W6</f>
        <v>3.06</v>
      </c>
      <c r="AU10" s="34"/>
      <c r="AV10" s="34"/>
      <c r="AW10" s="34"/>
      <c r="AX10" s="34"/>
      <c r="AY10" s="34"/>
      <c r="AZ10" s="34"/>
      <c r="BA10" s="34"/>
      <c r="BB10" s="34">
        <f>データ!X6</f>
        <v>1943.14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6" t="s">
        <v>115</v>
      </c>
      <c r="BM66" s="77"/>
      <c r="BN66" s="77"/>
      <c r="BO66" s="77"/>
      <c r="BP66" s="77"/>
      <c r="BQ66" s="77"/>
      <c r="BR66" s="77"/>
      <c r="BS66" s="77"/>
      <c r="BT66" s="77"/>
      <c r="BU66" s="77"/>
      <c r="BV66" s="77"/>
      <c r="BW66" s="77"/>
      <c r="BX66" s="77"/>
      <c r="BY66" s="77"/>
      <c r="BZ66" s="7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6"/>
      <c r="BM67" s="77"/>
      <c r="BN67" s="77"/>
      <c r="BO67" s="77"/>
      <c r="BP67" s="77"/>
      <c r="BQ67" s="77"/>
      <c r="BR67" s="77"/>
      <c r="BS67" s="77"/>
      <c r="BT67" s="77"/>
      <c r="BU67" s="77"/>
      <c r="BV67" s="77"/>
      <c r="BW67" s="77"/>
      <c r="BX67" s="77"/>
      <c r="BY67" s="77"/>
      <c r="BZ67" s="7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6"/>
      <c r="BM68" s="77"/>
      <c r="BN68" s="77"/>
      <c r="BO68" s="77"/>
      <c r="BP68" s="77"/>
      <c r="BQ68" s="77"/>
      <c r="BR68" s="77"/>
      <c r="BS68" s="77"/>
      <c r="BT68" s="77"/>
      <c r="BU68" s="77"/>
      <c r="BV68" s="77"/>
      <c r="BW68" s="77"/>
      <c r="BX68" s="77"/>
      <c r="BY68" s="77"/>
      <c r="BZ68" s="7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6"/>
      <c r="BM69" s="77"/>
      <c r="BN69" s="77"/>
      <c r="BO69" s="77"/>
      <c r="BP69" s="77"/>
      <c r="BQ69" s="77"/>
      <c r="BR69" s="77"/>
      <c r="BS69" s="77"/>
      <c r="BT69" s="77"/>
      <c r="BU69" s="77"/>
      <c r="BV69" s="77"/>
      <c r="BW69" s="77"/>
      <c r="BX69" s="77"/>
      <c r="BY69" s="77"/>
      <c r="BZ69" s="7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6"/>
      <c r="BM70" s="77"/>
      <c r="BN70" s="77"/>
      <c r="BO70" s="77"/>
      <c r="BP70" s="77"/>
      <c r="BQ70" s="77"/>
      <c r="BR70" s="77"/>
      <c r="BS70" s="77"/>
      <c r="BT70" s="77"/>
      <c r="BU70" s="77"/>
      <c r="BV70" s="77"/>
      <c r="BW70" s="77"/>
      <c r="BX70" s="77"/>
      <c r="BY70" s="77"/>
      <c r="BZ70" s="7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6"/>
      <c r="BM71" s="77"/>
      <c r="BN71" s="77"/>
      <c r="BO71" s="77"/>
      <c r="BP71" s="77"/>
      <c r="BQ71" s="77"/>
      <c r="BR71" s="77"/>
      <c r="BS71" s="77"/>
      <c r="BT71" s="77"/>
      <c r="BU71" s="77"/>
      <c r="BV71" s="77"/>
      <c r="BW71" s="77"/>
      <c r="BX71" s="77"/>
      <c r="BY71" s="77"/>
      <c r="BZ71" s="7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6"/>
      <c r="BM72" s="77"/>
      <c r="BN72" s="77"/>
      <c r="BO72" s="77"/>
      <c r="BP72" s="77"/>
      <c r="BQ72" s="77"/>
      <c r="BR72" s="77"/>
      <c r="BS72" s="77"/>
      <c r="BT72" s="77"/>
      <c r="BU72" s="77"/>
      <c r="BV72" s="77"/>
      <c r="BW72" s="77"/>
      <c r="BX72" s="77"/>
      <c r="BY72" s="77"/>
      <c r="BZ72" s="7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6"/>
      <c r="BM73" s="77"/>
      <c r="BN73" s="77"/>
      <c r="BO73" s="77"/>
      <c r="BP73" s="77"/>
      <c r="BQ73" s="77"/>
      <c r="BR73" s="77"/>
      <c r="BS73" s="77"/>
      <c r="BT73" s="77"/>
      <c r="BU73" s="77"/>
      <c r="BV73" s="77"/>
      <c r="BW73" s="77"/>
      <c r="BX73" s="77"/>
      <c r="BY73" s="77"/>
      <c r="BZ73" s="7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6"/>
      <c r="BM74" s="77"/>
      <c r="BN74" s="77"/>
      <c r="BO74" s="77"/>
      <c r="BP74" s="77"/>
      <c r="BQ74" s="77"/>
      <c r="BR74" s="77"/>
      <c r="BS74" s="77"/>
      <c r="BT74" s="77"/>
      <c r="BU74" s="77"/>
      <c r="BV74" s="77"/>
      <c r="BW74" s="77"/>
      <c r="BX74" s="77"/>
      <c r="BY74" s="77"/>
      <c r="BZ74" s="7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6"/>
      <c r="BM75" s="77"/>
      <c r="BN75" s="77"/>
      <c r="BO75" s="77"/>
      <c r="BP75" s="77"/>
      <c r="BQ75" s="77"/>
      <c r="BR75" s="77"/>
      <c r="BS75" s="77"/>
      <c r="BT75" s="77"/>
      <c r="BU75" s="77"/>
      <c r="BV75" s="77"/>
      <c r="BW75" s="77"/>
      <c r="BX75" s="77"/>
      <c r="BY75" s="77"/>
      <c r="BZ75" s="7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6"/>
      <c r="BM76" s="77"/>
      <c r="BN76" s="77"/>
      <c r="BO76" s="77"/>
      <c r="BP76" s="77"/>
      <c r="BQ76" s="77"/>
      <c r="BR76" s="77"/>
      <c r="BS76" s="77"/>
      <c r="BT76" s="77"/>
      <c r="BU76" s="77"/>
      <c r="BV76" s="77"/>
      <c r="BW76" s="77"/>
      <c r="BX76" s="77"/>
      <c r="BY76" s="77"/>
      <c r="BZ76" s="7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6"/>
      <c r="BM77" s="77"/>
      <c r="BN77" s="77"/>
      <c r="BO77" s="77"/>
      <c r="BP77" s="77"/>
      <c r="BQ77" s="77"/>
      <c r="BR77" s="77"/>
      <c r="BS77" s="77"/>
      <c r="BT77" s="77"/>
      <c r="BU77" s="77"/>
      <c r="BV77" s="77"/>
      <c r="BW77" s="77"/>
      <c r="BX77" s="77"/>
      <c r="BY77" s="77"/>
      <c r="BZ77" s="7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6"/>
      <c r="BM78" s="77"/>
      <c r="BN78" s="77"/>
      <c r="BO78" s="77"/>
      <c r="BP78" s="77"/>
      <c r="BQ78" s="77"/>
      <c r="BR78" s="77"/>
      <c r="BS78" s="77"/>
      <c r="BT78" s="77"/>
      <c r="BU78" s="77"/>
      <c r="BV78" s="77"/>
      <c r="BW78" s="77"/>
      <c r="BX78" s="77"/>
      <c r="BY78" s="77"/>
      <c r="BZ78" s="7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6"/>
      <c r="BM79" s="77"/>
      <c r="BN79" s="77"/>
      <c r="BO79" s="77"/>
      <c r="BP79" s="77"/>
      <c r="BQ79" s="77"/>
      <c r="BR79" s="77"/>
      <c r="BS79" s="77"/>
      <c r="BT79" s="77"/>
      <c r="BU79" s="77"/>
      <c r="BV79" s="77"/>
      <c r="BW79" s="77"/>
      <c r="BX79" s="77"/>
      <c r="BY79" s="77"/>
      <c r="BZ79" s="7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6"/>
      <c r="BM80" s="77"/>
      <c r="BN80" s="77"/>
      <c r="BO80" s="77"/>
      <c r="BP80" s="77"/>
      <c r="BQ80" s="77"/>
      <c r="BR80" s="77"/>
      <c r="BS80" s="77"/>
      <c r="BT80" s="77"/>
      <c r="BU80" s="77"/>
      <c r="BV80" s="77"/>
      <c r="BW80" s="77"/>
      <c r="BX80" s="77"/>
      <c r="BY80" s="77"/>
      <c r="BZ80" s="7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6"/>
      <c r="BM81" s="77"/>
      <c r="BN81" s="77"/>
      <c r="BO81" s="77"/>
      <c r="BP81" s="77"/>
      <c r="BQ81" s="77"/>
      <c r="BR81" s="77"/>
      <c r="BS81" s="77"/>
      <c r="BT81" s="77"/>
      <c r="BU81" s="77"/>
      <c r="BV81" s="77"/>
      <c r="BW81" s="77"/>
      <c r="BX81" s="77"/>
      <c r="BY81" s="77"/>
      <c r="BZ81" s="7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9"/>
      <c r="BM82" s="80"/>
      <c r="BN82" s="80"/>
      <c r="BO82" s="80"/>
      <c r="BP82" s="80"/>
      <c r="BQ82" s="80"/>
      <c r="BR82" s="80"/>
      <c r="BS82" s="80"/>
      <c r="BT82" s="80"/>
      <c r="BU82" s="80"/>
      <c r="BV82" s="80"/>
      <c r="BW82" s="80"/>
      <c r="BX82" s="80"/>
      <c r="BY82" s="80"/>
      <c r="BZ82" s="81"/>
    </row>
    <row r="83" spans="1:78" x14ac:dyDescent="0.15">
      <c r="C83" s="82" t="s">
        <v>30</v>
      </c>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HO0OjjbPQ1ZEecX4862V+cPs7ZN48Q7zGqHPyk3vH2GTAyOoPlpaBGSQDQm8fL4W2zzkyBuKVrBF2ouVzynixw==" saltValue="UHIQntL61ZMM4mYoZ+2x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4" t="s">
        <v>52</v>
      </c>
      <c r="I3" s="85"/>
      <c r="J3" s="85"/>
      <c r="K3" s="85"/>
      <c r="L3" s="85"/>
      <c r="M3" s="85"/>
      <c r="N3" s="85"/>
      <c r="O3" s="85"/>
      <c r="P3" s="85"/>
      <c r="Q3" s="85"/>
      <c r="R3" s="85"/>
      <c r="S3" s="85"/>
      <c r="T3" s="85"/>
      <c r="U3" s="85"/>
      <c r="V3" s="85"/>
      <c r="W3" s="85"/>
      <c r="X3" s="86"/>
      <c r="Y3" s="90" t="s">
        <v>53</v>
      </c>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t="s">
        <v>54</v>
      </c>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row>
    <row r="4" spans="1:148" x14ac:dyDescent="0.15">
      <c r="A4" s="14" t="s">
        <v>55</v>
      </c>
      <c r="B4" s="16"/>
      <c r="C4" s="16"/>
      <c r="D4" s="16"/>
      <c r="E4" s="16"/>
      <c r="F4" s="16"/>
      <c r="G4" s="16"/>
      <c r="H4" s="87"/>
      <c r="I4" s="88"/>
      <c r="J4" s="88"/>
      <c r="K4" s="88"/>
      <c r="L4" s="88"/>
      <c r="M4" s="88"/>
      <c r="N4" s="88"/>
      <c r="O4" s="88"/>
      <c r="P4" s="88"/>
      <c r="Q4" s="88"/>
      <c r="R4" s="88"/>
      <c r="S4" s="88"/>
      <c r="T4" s="88"/>
      <c r="U4" s="88"/>
      <c r="V4" s="88"/>
      <c r="W4" s="88"/>
      <c r="X4" s="89"/>
      <c r="Y4" s="83" t="s">
        <v>56</v>
      </c>
      <c r="Z4" s="83"/>
      <c r="AA4" s="83"/>
      <c r="AB4" s="83"/>
      <c r="AC4" s="83"/>
      <c r="AD4" s="83"/>
      <c r="AE4" s="83"/>
      <c r="AF4" s="83"/>
      <c r="AG4" s="83"/>
      <c r="AH4" s="83"/>
      <c r="AI4" s="83"/>
      <c r="AJ4" s="83" t="s">
        <v>57</v>
      </c>
      <c r="AK4" s="83"/>
      <c r="AL4" s="83"/>
      <c r="AM4" s="83"/>
      <c r="AN4" s="83"/>
      <c r="AO4" s="83"/>
      <c r="AP4" s="83"/>
      <c r="AQ4" s="83"/>
      <c r="AR4" s="83"/>
      <c r="AS4" s="83"/>
      <c r="AT4" s="83"/>
      <c r="AU4" s="83" t="s">
        <v>58</v>
      </c>
      <c r="AV4" s="83"/>
      <c r="AW4" s="83"/>
      <c r="AX4" s="83"/>
      <c r="AY4" s="83"/>
      <c r="AZ4" s="83"/>
      <c r="BA4" s="83"/>
      <c r="BB4" s="83"/>
      <c r="BC4" s="83"/>
      <c r="BD4" s="83"/>
      <c r="BE4" s="83"/>
      <c r="BF4" s="83" t="s">
        <v>59</v>
      </c>
      <c r="BG4" s="83"/>
      <c r="BH4" s="83"/>
      <c r="BI4" s="83"/>
      <c r="BJ4" s="83"/>
      <c r="BK4" s="83"/>
      <c r="BL4" s="83"/>
      <c r="BM4" s="83"/>
      <c r="BN4" s="83"/>
      <c r="BO4" s="83"/>
      <c r="BP4" s="83"/>
      <c r="BQ4" s="83" t="s">
        <v>60</v>
      </c>
      <c r="BR4" s="83"/>
      <c r="BS4" s="83"/>
      <c r="BT4" s="83"/>
      <c r="BU4" s="83"/>
      <c r="BV4" s="83"/>
      <c r="BW4" s="83"/>
      <c r="BX4" s="83"/>
      <c r="BY4" s="83"/>
      <c r="BZ4" s="83"/>
      <c r="CA4" s="83"/>
      <c r="CB4" s="83" t="s">
        <v>61</v>
      </c>
      <c r="CC4" s="83"/>
      <c r="CD4" s="83"/>
      <c r="CE4" s="83"/>
      <c r="CF4" s="83"/>
      <c r="CG4" s="83"/>
      <c r="CH4" s="83"/>
      <c r="CI4" s="83"/>
      <c r="CJ4" s="83"/>
      <c r="CK4" s="83"/>
      <c r="CL4" s="83"/>
      <c r="CM4" s="83" t="s">
        <v>62</v>
      </c>
      <c r="CN4" s="83"/>
      <c r="CO4" s="83"/>
      <c r="CP4" s="83"/>
      <c r="CQ4" s="83"/>
      <c r="CR4" s="83"/>
      <c r="CS4" s="83"/>
      <c r="CT4" s="83"/>
      <c r="CU4" s="83"/>
      <c r="CV4" s="83"/>
      <c r="CW4" s="83"/>
      <c r="CX4" s="83" t="s">
        <v>63</v>
      </c>
      <c r="CY4" s="83"/>
      <c r="CZ4" s="83"/>
      <c r="DA4" s="83"/>
      <c r="DB4" s="83"/>
      <c r="DC4" s="83"/>
      <c r="DD4" s="83"/>
      <c r="DE4" s="83"/>
      <c r="DF4" s="83"/>
      <c r="DG4" s="83"/>
      <c r="DH4" s="83"/>
      <c r="DI4" s="83" t="s">
        <v>64</v>
      </c>
      <c r="DJ4" s="83"/>
      <c r="DK4" s="83"/>
      <c r="DL4" s="83"/>
      <c r="DM4" s="83"/>
      <c r="DN4" s="83"/>
      <c r="DO4" s="83"/>
      <c r="DP4" s="83"/>
      <c r="DQ4" s="83"/>
      <c r="DR4" s="83"/>
      <c r="DS4" s="83"/>
      <c r="DT4" s="83" t="s">
        <v>65</v>
      </c>
      <c r="DU4" s="83"/>
      <c r="DV4" s="83"/>
      <c r="DW4" s="83"/>
      <c r="DX4" s="83"/>
      <c r="DY4" s="83"/>
      <c r="DZ4" s="83"/>
      <c r="EA4" s="83"/>
      <c r="EB4" s="83"/>
      <c r="EC4" s="83"/>
      <c r="ED4" s="83"/>
      <c r="EE4" s="83" t="s">
        <v>66</v>
      </c>
      <c r="EF4" s="83"/>
      <c r="EG4" s="83"/>
      <c r="EH4" s="83"/>
      <c r="EI4" s="83"/>
      <c r="EJ4" s="83"/>
      <c r="EK4" s="83"/>
      <c r="EL4" s="83"/>
      <c r="EM4" s="83"/>
      <c r="EN4" s="83"/>
      <c r="EO4" s="83"/>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154610</v>
      </c>
      <c r="D6" s="19">
        <f t="shared" si="3"/>
        <v>46</v>
      </c>
      <c r="E6" s="19">
        <f t="shared" si="3"/>
        <v>17</v>
      </c>
      <c r="F6" s="19">
        <f t="shared" si="3"/>
        <v>1</v>
      </c>
      <c r="G6" s="19">
        <f t="shared" si="3"/>
        <v>0</v>
      </c>
      <c r="H6" s="19" t="str">
        <f t="shared" si="3"/>
        <v>新潟県　湯沢町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86.24</v>
      </c>
      <c r="P6" s="20">
        <f t="shared" si="3"/>
        <v>72.680000000000007</v>
      </c>
      <c r="Q6" s="20">
        <f t="shared" si="3"/>
        <v>58.98</v>
      </c>
      <c r="R6" s="20">
        <f t="shared" si="3"/>
        <v>3300</v>
      </c>
      <c r="S6" s="20">
        <f t="shared" si="3"/>
        <v>8268</v>
      </c>
      <c r="T6" s="20">
        <f t="shared" si="3"/>
        <v>357.29</v>
      </c>
      <c r="U6" s="20">
        <f t="shared" si="3"/>
        <v>23.14</v>
      </c>
      <c r="V6" s="20">
        <f t="shared" si="3"/>
        <v>5946</v>
      </c>
      <c r="W6" s="20">
        <f t="shared" si="3"/>
        <v>3.06</v>
      </c>
      <c r="X6" s="20">
        <f t="shared" si="3"/>
        <v>1943.14</v>
      </c>
      <c r="Y6" s="21" t="str">
        <f>IF(Y7="",NA(),Y7)</f>
        <v>-</v>
      </c>
      <c r="Z6" s="21" t="str">
        <f t="shared" ref="Z6:AH6" si="4">IF(Z7="",NA(),Z7)</f>
        <v>-</v>
      </c>
      <c r="AA6" s="21" t="str">
        <f t="shared" si="4"/>
        <v>-</v>
      </c>
      <c r="AB6" s="21" t="str">
        <f t="shared" si="4"/>
        <v>-</v>
      </c>
      <c r="AC6" s="21">
        <f t="shared" si="4"/>
        <v>118.29</v>
      </c>
      <c r="AD6" s="21" t="str">
        <f t="shared" si="4"/>
        <v>-</v>
      </c>
      <c r="AE6" s="21" t="str">
        <f t="shared" si="4"/>
        <v>-</v>
      </c>
      <c r="AF6" s="21" t="str">
        <f t="shared" si="4"/>
        <v>-</v>
      </c>
      <c r="AG6" s="21" t="str">
        <f t="shared" si="4"/>
        <v>-</v>
      </c>
      <c r="AH6" s="21">
        <f t="shared" si="4"/>
        <v>104.65</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23.18</v>
      </c>
      <c r="AT6" s="20" t="str">
        <f>IF(AT7="","",IF(AT7="-","【-】","【"&amp;SUBSTITUTE(TEXT(AT7,"#,##0.00"),"-","△")&amp;"】"))</f>
        <v>【3.12】</v>
      </c>
      <c r="AU6" s="21" t="str">
        <f>IF(AU7="",NA(),AU7)</f>
        <v>-</v>
      </c>
      <c r="AV6" s="21" t="str">
        <f t="shared" ref="AV6:BD6" si="6">IF(AV7="",NA(),AV7)</f>
        <v>-</v>
      </c>
      <c r="AW6" s="21" t="str">
        <f t="shared" si="6"/>
        <v>-</v>
      </c>
      <c r="AX6" s="21" t="str">
        <f t="shared" si="6"/>
        <v>-</v>
      </c>
      <c r="AY6" s="21">
        <f t="shared" si="6"/>
        <v>98.46</v>
      </c>
      <c r="AZ6" s="21" t="str">
        <f t="shared" si="6"/>
        <v>-</v>
      </c>
      <c r="BA6" s="21" t="str">
        <f t="shared" si="6"/>
        <v>-</v>
      </c>
      <c r="BB6" s="21" t="str">
        <f t="shared" si="6"/>
        <v>-</v>
      </c>
      <c r="BC6" s="21" t="str">
        <f t="shared" si="6"/>
        <v>-</v>
      </c>
      <c r="BD6" s="21">
        <f t="shared" si="6"/>
        <v>80.010000000000005</v>
      </c>
      <c r="BE6" s="20" t="str">
        <f>IF(BE7="","",IF(BE7="-","【-】","【"&amp;SUBSTITUTE(TEXT(BE7,"#,##0.00"),"-","△")&amp;"】"))</f>
        <v>【82.75】</v>
      </c>
      <c r="BF6" s="21" t="str">
        <f>IF(BF7="",NA(),BF7)</f>
        <v>-</v>
      </c>
      <c r="BG6" s="21" t="str">
        <f t="shared" ref="BG6:BO6" si="7">IF(BG7="",NA(),BG7)</f>
        <v>-</v>
      </c>
      <c r="BH6" s="21" t="str">
        <f t="shared" si="7"/>
        <v>-</v>
      </c>
      <c r="BI6" s="21" t="str">
        <f t="shared" si="7"/>
        <v>-</v>
      </c>
      <c r="BJ6" s="21">
        <f t="shared" si="7"/>
        <v>456.25</v>
      </c>
      <c r="BK6" s="21" t="str">
        <f t="shared" si="7"/>
        <v>-</v>
      </c>
      <c r="BL6" s="21" t="str">
        <f t="shared" si="7"/>
        <v>-</v>
      </c>
      <c r="BM6" s="21" t="str">
        <f t="shared" si="7"/>
        <v>-</v>
      </c>
      <c r="BN6" s="21" t="str">
        <f t="shared" si="7"/>
        <v>-</v>
      </c>
      <c r="BO6" s="21">
        <f t="shared" si="7"/>
        <v>706.45</v>
      </c>
      <c r="BP6" s="20" t="str">
        <f>IF(BP7="","",IF(BP7="-","【-】","【"&amp;SUBSTITUTE(TEXT(BP7,"#,##0.00"),"-","△")&amp;"】"))</f>
        <v>【602.56】</v>
      </c>
      <c r="BQ6" s="21" t="str">
        <f>IF(BQ7="",NA(),BQ7)</f>
        <v>-</v>
      </c>
      <c r="BR6" s="21" t="str">
        <f t="shared" ref="BR6:BZ6" si="8">IF(BR7="",NA(),BR7)</f>
        <v>-</v>
      </c>
      <c r="BS6" s="21" t="str">
        <f t="shared" si="8"/>
        <v>-</v>
      </c>
      <c r="BT6" s="21" t="str">
        <f t="shared" si="8"/>
        <v>-</v>
      </c>
      <c r="BU6" s="21">
        <f t="shared" si="8"/>
        <v>138.26</v>
      </c>
      <c r="BV6" s="21" t="str">
        <f t="shared" si="8"/>
        <v>-</v>
      </c>
      <c r="BW6" s="21" t="str">
        <f t="shared" si="8"/>
        <v>-</v>
      </c>
      <c r="BX6" s="21" t="str">
        <f t="shared" si="8"/>
        <v>-</v>
      </c>
      <c r="BY6" s="21" t="str">
        <f t="shared" si="8"/>
        <v>-</v>
      </c>
      <c r="BZ6" s="21">
        <f t="shared" si="8"/>
        <v>85.67</v>
      </c>
      <c r="CA6" s="20" t="str">
        <f>IF(CA7="","",IF(CA7="-","【-】","【"&amp;SUBSTITUTE(TEXT(CA7,"#,##0.00"),"-","△")&amp;"】"))</f>
        <v>【97.94】</v>
      </c>
      <c r="CB6" s="21" t="str">
        <f>IF(CB7="",NA(),CB7)</f>
        <v>-</v>
      </c>
      <c r="CC6" s="21" t="str">
        <f t="shared" ref="CC6:CK6" si="9">IF(CC7="",NA(),CC7)</f>
        <v>-</v>
      </c>
      <c r="CD6" s="21" t="str">
        <f t="shared" si="9"/>
        <v>-</v>
      </c>
      <c r="CE6" s="21" t="str">
        <f t="shared" si="9"/>
        <v>-</v>
      </c>
      <c r="CF6" s="21">
        <f t="shared" si="9"/>
        <v>140.56</v>
      </c>
      <c r="CG6" s="21" t="str">
        <f t="shared" si="9"/>
        <v>-</v>
      </c>
      <c r="CH6" s="21" t="str">
        <f t="shared" si="9"/>
        <v>-</v>
      </c>
      <c r="CI6" s="21" t="str">
        <f t="shared" si="9"/>
        <v>-</v>
      </c>
      <c r="CJ6" s="21" t="str">
        <f t="shared" si="9"/>
        <v>-</v>
      </c>
      <c r="CK6" s="21">
        <f t="shared" si="9"/>
        <v>194.78</v>
      </c>
      <c r="CL6" s="20" t="str">
        <f>IF(CL7="","",IF(CL7="-","【-】","【"&amp;SUBSTITUTE(TEXT(CL7,"#,##0.00"),"-","△")&amp;"】"))</f>
        <v>【140.98】</v>
      </c>
      <c r="CM6" s="21" t="str">
        <f>IF(CM7="",NA(),CM7)</f>
        <v>-</v>
      </c>
      <c r="CN6" s="21" t="str">
        <f t="shared" ref="CN6:CV6" si="10">IF(CN7="",NA(),CN7)</f>
        <v>-</v>
      </c>
      <c r="CO6" s="21" t="str">
        <f t="shared" si="10"/>
        <v>-</v>
      </c>
      <c r="CP6" s="21" t="str">
        <f t="shared" si="10"/>
        <v>-</v>
      </c>
      <c r="CQ6" s="21">
        <f t="shared" si="10"/>
        <v>55.54</v>
      </c>
      <c r="CR6" s="21" t="str">
        <f t="shared" si="10"/>
        <v>-</v>
      </c>
      <c r="CS6" s="21" t="str">
        <f t="shared" si="10"/>
        <v>-</v>
      </c>
      <c r="CT6" s="21" t="str">
        <f t="shared" si="10"/>
        <v>-</v>
      </c>
      <c r="CU6" s="21" t="str">
        <f t="shared" si="10"/>
        <v>-</v>
      </c>
      <c r="CV6" s="21">
        <f t="shared" si="10"/>
        <v>53.26</v>
      </c>
      <c r="CW6" s="20" t="str">
        <f>IF(CW7="","",IF(CW7="-","【-】","【"&amp;SUBSTITUTE(TEXT(CW7,"#,##0.00"),"-","△")&amp;"】"))</f>
        <v>【60.13】</v>
      </c>
      <c r="CX6" s="21" t="str">
        <f>IF(CX7="",NA(),CX7)</f>
        <v>-</v>
      </c>
      <c r="CY6" s="21" t="str">
        <f t="shared" ref="CY6:DG6" si="11">IF(CY7="",NA(),CY7)</f>
        <v>-</v>
      </c>
      <c r="CZ6" s="21" t="str">
        <f t="shared" si="11"/>
        <v>-</v>
      </c>
      <c r="DA6" s="21" t="str">
        <f t="shared" si="11"/>
        <v>-</v>
      </c>
      <c r="DB6" s="21">
        <f t="shared" si="11"/>
        <v>87.76</v>
      </c>
      <c r="DC6" s="21" t="str">
        <f t="shared" si="11"/>
        <v>-</v>
      </c>
      <c r="DD6" s="21" t="str">
        <f t="shared" si="11"/>
        <v>-</v>
      </c>
      <c r="DE6" s="21" t="str">
        <f t="shared" si="11"/>
        <v>-</v>
      </c>
      <c r="DF6" s="21" t="str">
        <f t="shared" si="11"/>
        <v>-</v>
      </c>
      <c r="DG6" s="21">
        <f t="shared" si="11"/>
        <v>91.12</v>
      </c>
      <c r="DH6" s="20" t="str">
        <f>IF(DH7="","",IF(DH7="-","【-】","【"&amp;SUBSTITUTE(TEXT(DH7,"#,##0.00"),"-","△")&amp;"】"))</f>
        <v>【96.00】</v>
      </c>
      <c r="DI6" s="21" t="str">
        <f>IF(DI7="",NA(),DI7)</f>
        <v>-</v>
      </c>
      <c r="DJ6" s="21" t="str">
        <f t="shared" ref="DJ6:DR6" si="12">IF(DJ7="",NA(),DJ7)</f>
        <v>-</v>
      </c>
      <c r="DK6" s="21" t="str">
        <f t="shared" si="12"/>
        <v>-</v>
      </c>
      <c r="DL6" s="21" t="str">
        <f t="shared" si="12"/>
        <v>-</v>
      </c>
      <c r="DM6" s="21">
        <f t="shared" si="12"/>
        <v>54.19</v>
      </c>
      <c r="DN6" s="21" t="str">
        <f t="shared" si="12"/>
        <v>-</v>
      </c>
      <c r="DO6" s="21" t="str">
        <f t="shared" si="12"/>
        <v>-</v>
      </c>
      <c r="DP6" s="21" t="str">
        <f t="shared" si="12"/>
        <v>-</v>
      </c>
      <c r="DQ6" s="21" t="str">
        <f t="shared" si="12"/>
        <v>-</v>
      </c>
      <c r="DR6" s="21">
        <f t="shared" si="12"/>
        <v>33.11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0.94</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7.0000000000000007E-2</v>
      </c>
      <c r="EO6" s="20" t="str">
        <f>IF(EO7="","",IF(EO7="-","【-】","【"&amp;SUBSTITUTE(TEXT(EO7,"#,##0.00"),"-","△")&amp;"】"))</f>
        <v>【0.19】</v>
      </c>
    </row>
    <row r="7" spans="1:148" s="22" customFormat="1" x14ac:dyDescent="0.15">
      <c r="A7" s="14"/>
      <c r="B7" s="23">
        <v>2024</v>
      </c>
      <c r="C7" s="23">
        <v>154610</v>
      </c>
      <c r="D7" s="23">
        <v>46</v>
      </c>
      <c r="E7" s="23">
        <v>17</v>
      </c>
      <c r="F7" s="23">
        <v>1</v>
      </c>
      <c r="G7" s="23">
        <v>0</v>
      </c>
      <c r="H7" s="23" t="s">
        <v>96</v>
      </c>
      <c r="I7" s="23" t="s">
        <v>97</v>
      </c>
      <c r="J7" s="23" t="s">
        <v>98</v>
      </c>
      <c r="K7" s="23" t="s">
        <v>99</v>
      </c>
      <c r="L7" s="23" t="s">
        <v>100</v>
      </c>
      <c r="M7" s="23" t="s">
        <v>101</v>
      </c>
      <c r="N7" s="24" t="s">
        <v>102</v>
      </c>
      <c r="O7" s="24">
        <v>86.24</v>
      </c>
      <c r="P7" s="24">
        <v>72.680000000000007</v>
      </c>
      <c r="Q7" s="24">
        <v>58.98</v>
      </c>
      <c r="R7" s="24">
        <v>3300</v>
      </c>
      <c r="S7" s="24">
        <v>8268</v>
      </c>
      <c r="T7" s="24">
        <v>357.29</v>
      </c>
      <c r="U7" s="24">
        <v>23.14</v>
      </c>
      <c r="V7" s="24">
        <v>5946</v>
      </c>
      <c r="W7" s="24">
        <v>3.06</v>
      </c>
      <c r="X7" s="24">
        <v>1943.14</v>
      </c>
      <c r="Y7" s="24" t="s">
        <v>102</v>
      </c>
      <c r="Z7" s="24" t="s">
        <v>102</v>
      </c>
      <c r="AA7" s="24" t="s">
        <v>102</v>
      </c>
      <c r="AB7" s="24" t="s">
        <v>102</v>
      </c>
      <c r="AC7" s="24">
        <v>118.29</v>
      </c>
      <c r="AD7" s="24" t="s">
        <v>102</v>
      </c>
      <c r="AE7" s="24" t="s">
        <v>102</v>
      </c>
      <c r="AF7" s="24" t="s">
        <v>102</v>
      </c>
      <c r="AG7" s="24" t="s">
        <v>102</v>
      </c>
      <c r="AH7" s="24">
        <v>104.65</v>
      </c>
      <c r="AI7" s="24">
        <v>105.36</v>
      </c>
      <c r="AJ7" s="24" t="s">
        <v>102</v>
      </c>
      <c r="AK7" s="24" t="s">
        <v>102</v>
      </c>
      <c r="AL7" s="24" t="s">
        <v>102</v>
      </c>
      <c r="AM7" s="24" t="s">
        <v>102</v>
      </c>
      <c r="AN7" s="24">
        <v>0</v>
      </c>
      <c r="AO7" s="24" t="s">
        <v>102</v>
      </c>
      <c r="AP7" s="24" t="s">
        <v>102</v>
      </c>
      <c r="AQ7" s="24" t="s">
        <v>102</v>
      </c>
      <c r="AR7" s="24" t="s">
        <v>102</v>
      </c>
      <c r="AS7" s="24">
        <v>23.18</v>
      </c>
      <c r="AT7" s="24">
        <v>3.12</v>
      </c>
      <c r="AU7" s="24" t="s">
        <v>102</v>
      </c>
      <c r="AV7" s="24" t="s">
        <v>102</v>
      </c>
      <c r="AW7" s="24" t="s">
        <v>102</v>
      </c>
      <c r="AX7" s="24" t="s">
        <v>102</v>
      </c>
      <c r="AY7" s="24">
        <v>98.46</v>
      </c>
      <c r="AZ7" s="24" t="s">
        <v>102</v>
      </c>
      <c r="BA7" s="24" t="s">
        <v>102</v>
      </c>
      <c r="BB7" s="24" t="s">
        <v>102</v>
      </c>
      <c r="BC7" s="24" t="s">
        <v>102</v>
      </c>
      <c r="BD7" s="24">
        <v>80.010000000000005</v>
      </c>
      <c r="BE7" s="24">
        <v>82.75</v>
      </c>
      <c r="BF7" s="24" t="s">
        <v>102</v>
      </c>
      <c r="BG7" s="24" t="s">
        <v>102</v>
      </c>
      <c r="BH7" s="24" t="s">
        <v>102</v>
      </c>
      <c r="BI7" s="24" t="s">
        <v>102</v>
      </c>
      <c r="BJ7" s="24">
        <v>456.25</v>
      </c>
      <c r="BK7" s="24" t="s">
        <v>102</v>
      </c>
      <c r="BL7" s="24" t="s">
        <v>102</v>
      </c>
      <c r="BM7" s="24" t="s">
        <v>102</v>
      </c>
      <c r="BN7" s="24" t="s">
        <v>102</v>
      </c>
      <c r="BO7" s="24">
        <v>706.45</v>
      </c>
      <c r="BP7" s="24">
        <v>602.55999999999995</v>
      </c>
      <c r="BQ7" s="24" t="s">
        <v>102</v>
      </c>
      <c r="BR7" s="24" t="s">
        <v>102</v>
      </c>
      <c r="BS7" s="24" t="s">
        <v>102</v>
      </c>
      <c r="BT7" s="24" t="s">
        <v>102</v>
      </c>
      <c r="BU7" s="24">
        <v>138.26</v>
      </c>
      <c r="BV7" s="24" t="s">
        <v>102</v>
      </c>
      <c r="BW7" s="24" t="s">
        <v>102</v>
      </c>
      <c r="BX7" s="24" t="s">
        <v>102</v>
      </c>
      <c r="BY7" s="24" t="s">
        <v>102</v>
      </c>
      <c r="BZ7" s="24">
        <v>85.67</v>
      </c>
      <c r="CA7" s="24">
        <v>97.94</v>
      </c>
      <c r="CB7" s="24" t="s">
        <v>102</v>
      </c>
      <c r="CC7" s="24" t="s">
        <v>102</v>
      </c>
      <c r="CD7" s="24" t="s">
        <v>102</v>
      </c>
      <c r="CE7" s="24" t="s">
        <v>102</v>
      </c>
      <c r="CF7" s="24">
        <v>140.56</v>
      </c>
      <c r="CG7" s="24" t="s">
        <v>102</v>
      </c>
      <c r="CH7" s="24" t="s">
        <v>102</v>
      </c>
      <c r="CI7" s="24" t="s">
        <v>102</v>
      </c>
      <c r="CJ7" s="24" t="s">
        <v>102</v>
      </c>
      <c r="CK7" s="24">
        <v>194.78</v>
      </c>
      <c r="CL7" s="24">
        <v>140.97999999999999</v>
      </c>
      <c r="CM7" s="24" t="s">
        <v>102</v>
      </c>
      <c r="CN7" s="24" t="s">
        <v>102</v>
      </c>
      <c r="CO7" s="24" t="s">
        <v>102</v>
      </c>
      <c r="CP7" s="24" t="s">
        <v>102</v>
      </c>
      <c r="CQ7" s="24">
        <v>55.54</v>
      </c>
      <c r="CR7" s="24" t="s">
        <v>102</v>
      </c>
      <c r="CS7" s="24" t="s">
        <v>102</v>
      </c>
      <c r="CT7" s="24" t="s">
        <v>102</v>
      </c>
      <c r="CU7" s="24" t="s">
        <v>102</v>
      </c>
      <c r="CV7" s="24">
        <v>53.26</v>
      </c>
      <c r="CW7" s="24">
        <v>60.13</v>
      </c>
      <c r="CX7" s="24" t="s">
        <v>102</v>
      </c>
      <c r="CY7" s="24" t="s">
        <v>102</v>
      </c>
      <c r="CZ7" s="24" t="s">
        <v>102</v>
      </c>
      <c r="DA7" s="24" t="s">
        <v>102</v>
      </c>
      <c r="DB7" s="24">
        <v>87.76</v>
      </c>
      <c r="DC7" s="24" t="s">
        <v>102</v>
      </c>
      <c r="DD7" s="24" t="s">
        <v>102</v>
      </c>
      <c r="DE7" s="24" t="s">
        <v>102</v>
      </c>
      <c r="DF7" s="24" t="s">
        <v>102</v>
      </c>
      <c r="DG7" s="24">
        <v>91.12</v>
      </c>
      <c r="DH7" s="24">
        <v>96</v>
      </c>
      <c r="DI7" s="24" t="s">
        <v>102</v>
      </c>
      <c r="DJ7" s="24" t="s">
        <v>102</v>
      </c>
      <c r="DK7" s="24" t="s">
        <v>102</v>
      </c>
      <c r="DL7" s="24" t="s">
        <v>102</v>
      </c>
      <c r="DM7" s="24">
        <v>54.19</v>
      </c>
      <c r="DN7" s="24" t="s">
        <v>102</v>
      </c>
      <c r="DO7" s="24" t="s">
        <v>102</v>
      </c>
      <c r="DP7" s="24" t="s">
        <v>102</v>
      </c>
      <c r="DQ7" s="24" t="s">
        <v>102</v>
      </c>
      <c r="DR7" s="24">
        <v>33.11</v>
      </c>
      <c r="DS7" s="24">
        <v>42.2</v>
      </c>
      <c r="DT7" s="24" t="s">
        <v>102</v>
      </c>
      <c r="DU7" s="24" t="s">
        <v>102</v>
      </c>
      <c r="DV7" s="24" t="s">
        <v>102</v>
      </c>
      <c r="DW7" s="24" t="s">
        <v>102</v>
      </c>
      <c r="DX7" s="24">
        <v>0</v>
      </c>
      <c r="DY7" s="24" t="s">
        <v>102</v>
      </c>
      <c r="DZ7" s="24" t="s">
        <v>102</v>
      </c>
      <c r="EA7" s="24" t="s">
        <v>102</v>
      </c>
      <c r="EB7" s="24" t="s">
        <v>102</v>
      </c>
      <c r="EC7" s="24">
        <v>0.94</v>
      </c>
      <c r="ED7" s="24">
        <v>9.4600000000000009</v>
      </c>
      <c r="EE7" s="24" t="s">
        <v>102</v>
      </c>
      <c r="EF7" s="24" t="s">
        <v>102</v>
      </c>
      <c r="EG7" s="24" t="s">
        <v>102</v>
      </c>
      <c r="EH7" s="24" t="s">
        <v>102</v>
      </c>
      <c r="EI7" s="24">
        <v>0</v>
      </c>
      <c r="EJ7" s="24" t="s">
        <v>102</v>
      </c>
      <c r="EK7" s="24" t="s">
        <v>102</v>
      </c>
      <c r="EL7" s="24" t="s">
        <v>102</v>
      </c>
      <c r="EM7" s="24" t="s">
        <v>102</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丸山 由和</dc:creator>
  <cp:lastModifiedBy>丸山 由和</cp:lastModifiedBy>
  <cp:lastPrinted>2026-01-21T05:43:39Z</cp:lastPrinted>
  <dcterms:created xsi:type="dcterms:W3CDTF">2026-02-18T04:57:08Z</dcterms:created>
  <dcterms:modified xsi:type="dcterms:W3CDTF">2026-02-18T04:58:22Z</dcterms:modified>
</cp:coreProperties>
</file>