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09見附市〇\"/>
    </mc:Choice>
  </mc:AlternateContent>
  <xr:revisionPtr revIDLastSave="0" documentId="13_ncr:1_{8A62F22E-64B7-4B97-8C6A-24E734F437A6}" xr6:coauthVersionLast="47" xr6:coauthVersionMax="47" xr10:uidLastSave="{00000000-0000-0000-0000-000000000000}"/>
  <workbookProtection workbookAlgorithmName="SHA-512" workbookHashValue="etPEe4Ho8OVU+KW/gJRv/HoAtO8ro3+F+ApgpQZrVefq/+dj6iFQeo4SJCyHujYlQbIqIJKyTux8PZDBawWngg==" workbookSaltValue="dvELdgnTSVd4BRLlNZdZBw==" workbookSpinCount="100000" lockStructure="1"/>
  <bookViews>
    <workbookView xWindow="4665" yWindow="1920" windowWidth="21600" windowHeight="1129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KV80" i="4" s="1"/>
  <c r="FE7" i="5"/>
  <c r="FD7" i="5"/>
  <c r="FC7" i="5"/>
  <c r="FB7" i="5"/>
  <c r="LK79" i="4" s="1"/>
  <c r="FA7" i="5"/>
  <c r="EZ7" i="5"/>
  <c r="EX7" i="5"/>
  <c r="EW7" i="5"/>
  <c r="IM80" i="4" s="1"/>
  <c r="EV7" i="5"/>
  <c r="EU7" i="5"/>
  <c r="ET7" i="5"/>
  <c r="ES7" i="5"/>
  <c r="ER7" i="5"/>
  <c r="IM79" i="4" s="1"/>
  <c r="EQ7" i="5"/>
  <c r="HX79" i="4" s="1"/>
  <c r="EP7" i="5"/>
  <c r="EO7" i="5"/>
  <c r="EM7" i="5"/>
  <c r="EL7" i="5"/>
  <c r="EK7" i="5"/>
  <c r="EJ7" i="5"/>
  <c r="EI7" i="5"/>
  <c r="DG80" i="4" s="1"/>
  <c r="EH7" i="5"/>
  <c r="FO79" i="4" s="1"/>
  <c r="EG7" i="5"/>
  <c r="EZ79" i="4" s="1"/>
  <c r="EF7" i="5"/>
  <c r="EK79" i="4" s="1"/>
  <c r="EE7" i="5"/>
  <c r="ED7" i="5"/>
  <c r="EB7" i="5"/>
  <c r="BX80" i="4" s="1"/>
  <c r="EA7" i="5"/>
  <c r="BI80" i="4" s="1"/>
  <c r="DZ7" i="5"/>
  <c r="AT80" i="4" s="1"/>
  <c r="DY7" i="5"/>
  <c r="AE80" i="4" s="1"/>
  <c r="DX7" i="5"/>
  <c r="P80" i="4" s="1"/>
  <c r="DW7" i="5"/>
  <c r="BX79" i="4" s="1"/>
  <c r="DV7" i="5"/>
  <c r="DU7" i="5"/>
  <c r="DT7" i="5"/>
  <c r="DS7" i="5"/>
  <c r="P79" i="4" s="1"/>
  <c r="DQ7" i="5"/>
  <c r="DP7" i="5"/>
  <c r="LY56" i="4" s="1"/>
  <c r="DO7" i="5"/>
  <c r="DN7" i="5"/>
  <c r="KU56" i="4" s="1"/>
  <c r="DM7" i="5"/>
  <c r="DL7" i="5"/>
  <c r="DK7" i="5"/>
  <c r="DJ7" i="5"/>
  <c r="LJ55" i="4" s="1"/>
  <c r="DI7" i="5"/>
  <c r="KU55" i="4" s="1"/>
  <c r="DH7" i="5"/>
  <c r="KF55" i="4" s="1"/>
  <c r="DF7" i="5"/>
  <c r="DE7" i="5"/>
  <c r="IK56" i="4" s="1"/>
  <c r="DD7" i="5"/>
  <c r="DC7" i="5"/>
  <c r="DB7" i="5"/>
  <c r="DA7" i="5"/>
  <c r="CZ7" i="5"/>
  <c r="CY7" i="5"/>
  <c r="HV55" i="4" s="1"/>
  <c r="CX7" i="5"/>
  <c r="CW7" i="5"/>
  <c r="CU7" i="5"/>
  <c r="CT7" i="5"/>
  <c r="CS7" i="5"/>
  <c r="CR7" i="5"/>
  <c r="CQ7" i="5"/>
  <c r="CP7" i="5"/>
  <c r="FL55" i="4" s="1"/>
  <c r="CO7" i="5"/>
  <c r="EW55" i="4" s="1"/>
  <c r="CN7" i="5"/>
  <c r="EH55" i="4" s="1"/>
  <c r="CM7" i="5"/>
  <c r="CL7" i="5"/>
  <c r="CJ7" i="5"/>
  <c r="BX56" i="4" s="1"/>
  <c r="CI7" i="5"/>
  <c r="BI56" i="4" s="1"/>
  <c r="CH7" i="5"/>
  <c r="CG7" i="5"/>
  <c r="AE56" i="4" s="1"/>
  <c r="CF7" i="5"/>
  <c r="P56" i="4" s="1"/>
  <c r="CE7" i="5"/>
  <c r="BX55" i="4" s="1"/>
  <c r="CD7" i="5"/>
  <c r="CC7" i="5"/>
  <c r="CB7" i="5"/>
  <c r="CA7" i="5"/>
  <c r="P55" i="4" s="1"/>
  <c r="BY7" i="5"/>
  <c r="MN34" i="4" s="1"/>
  <c r="BX7" i="5"/>
  <c r="LY34" i="4" s="1"/>
  <c r="BW7" i="5"/>
  <c r="BV7" i="5"/>
  <c r="KU34" i="4" s="1"/>
  <c r="BU7" i="5"/>
  <c r="BT7" i="5"/>
  <c r="BS7" i="5"/>
  <c r="BR7" i="5"/>
  <c r="LJ33" i="4" s="1"/>
  <c r="BQ7" i="5"/>
  <c r="KU33" i="4" s="1"/>
  <c r="BP7" i="5"/>
  <c r="KF33" i="4" s="1"/>
  <c r="BN7" i="5"/>
  <c r="BM7" i="5"/>
  <c r="IK34" i="4" s="1"/>
  <c r="BL7" i="5"/>
  <c r="BK7" i="5"/>
  <c r="BJ7" i="5"/>
  <c r="BI7" i="5"/>
  <c r="BH7" i="5"/>
  <c r="IK33" i="4" s="1"/>
  <c r="BG7" i="5"/>
  <c r="HV33" i="4" s="1"/>
  <c r="BF7" i="5"/>
  <c r="BE7" i="5"/>
  <c r="BC7" i="5"/>
  <c r="BB7" i="5"/>
  <c r="BA7" i="5"/>
  <c r="AZ7" i="5"/>
  <c r="AY7" i="5"/>
  <c r="DD34" i="4" s="1"/>
  <c r="AX7" i="5"/>
  <c r="FL33" i="4" s="1"/>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JW8" i="4" s="1"/>
  <c r="Z6" i="5"/>
  <c r="ID8" i="4" s="1"/>
  <c r="Y6" i="5"/>
  <c r="FZ12" i="4" s="1"/>
  <c r="X6" i="5"/>
  <c r="W6" i="5"/>
  <c r="V6" i="5"/>
  <c r="AU12" i="4" s="1"/>
  <c r="U6" i="5"/>
  <c r="B12" i="4" s="1"/>
  <c r="T6" i="5"/>
  <c r="FZ10" i="4" s="1"/>
  <c r="S6" i="5"/>
  <c r="EG10" i="4" s="1"/>
  <c r="R6" i="5"/>
  <c r="Q6" i="5"/>
  <c r="AU10" i="4" s="1"/>
  <c r="P6" i="5"/>
  <c r="B10" i="4" s="1"/>
  <c r="O6" i="5"/>
  <c r="N6" i="5"/>
  <c r="M6" i="5"/>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LK80" i="4"/>
  <c r="KG80" i="4"/>
  <c r="JB80" i="4"/>
  <c r="HX80" i="4"/>
  <c r="HI80" i="4"/>
  <c r="GT80" i="4"/>
  <c r="FO80" i="4"/>
  <c r="EZ80" i="4"/>
  <c r="EK80" i="4"/>
  <c r="DV80" i="4"/>
  <c r="MO79" i="4"/>
  <c r="LZ79" i="4"/>
  <c r="KV79" i="4"/>
  <c r="KG79" i="4"/>
  <c r="JB79" i="4"/>
  <c r="HI79" i="4"/>
  <c r="GT79" i="4"/>
  <c r="DV79" i="4"/>
  <c r="DG79" i="4"/>
  <c r="BI79" i="4"/>
  <c r="AT79" i="4"/>
  <c r="AE79" i="4"/>
  <c r="MN56" i="4"/>
  <c r="LJ56" i="4"/>
  <c r="KF56" i="4"/>
  <c r="IZ56" i="4"/>
  <c r="HV56" i="4"/>
  <c r="HG56" i="4"/>
  <c r="GR56" i="4"/>
  <c r="FL56" i="4"/>
  <c r="EW56" i="4"/>
  <c r="EH56" i="4"/>
  <c r="DS56" i="4"/>
  <c r="DD56" i="4"/>
  <c r="AT56" i="4"/>
  <c r="MN55" i="4"/>
  <c r="LY55" i="4"/>
  <c r="IZ55" i="4"/>
  <c r="IK55" i="4"/>
  <c r="HG55" i="4"/>
  <c r="GR55" i="4"/>
  <c r="DS55" i="4"/>
  <c r="DD55" i="4"/>
  <c r="BI55" i="4"/>
  <c r="AT55" i="4"/>
  <c r="AE55" i="4"/>
  <c r="LJ34" i="4"/>
  <c r="KF34" i="4"/>
  <c r="IZ34" i="4"/>
  <c r="HV34" i="4"/>
  <c r="HG34" i="4"/>
  <c r="GR34" i="4"/>
  <c r="FL34" i="4"/>
  <c r="EW34" i="4"/>
  <c r="EH34" i="4"/>
  <c r="DS34" i="4"/>
  <c r="AT34" i="4"/>
  <c r="AE34" i="4"/>
  <c r="MN33" i="4"/>
  <c r="LY33" i="4"/>
  <c r="IZ33" i="4"/>
  <c r="HG33" i="4"/>
  <c r="GR33" i="4"/>
  <c r="DS33" i="4"/>
  <c r="DD33" i="4"/>
  <c r="BI33" i="4"/>
  <c r="AT33" i="4"/>
  <c r="AE33" i="4"/>
  <c r="LP12" i="4"/>
  <c r="JW12" i="4"/>
  <c r="ID12" i="4"/>
  <c r="EG12" i="4"/>
  <c r="CN12" i="4"/>
  <c r="JW10" i="4"/>
  <c r="CN10" i="4"/>
  <c r="LP8" i="4"/>
  <c r="EG8" i="4"/>
  <c r="CN8" i="4"/>
  <c r="B11" i="5" l="1"/>
  <c r="P32" i="4" s="1"/>
  <c r="F11" i="5"/>
  <c r="MN54" i="4" s="1"/>
  <c r="IM78" i="4"/>
  <c r="IK54" i="4"/>
  <c r="IK32" i="4"/>
  <c r="BI78" i="4"/>
  <c r="BI32" i="4"/>
  <c r="LZ78" i="4"/>
  <c r="EZ78" i="4"/>
  <c r="EW54" i="4"/>
  <c r="EW32" i="4"/>
  <c r="BI54" i="4"/>
  <c r="LY54" i="4"/>
  <c r="LY32" i="4"/>
  <c r="C11" i="5"/>
  <c r="D11" i="5"/>
  <c r="MN32" i="4" l="1"/>
  <c r="BX54" i="4"/>
  <c r="KG78" i="4"/>
  <c r="FL54" i="4"/>
  <c r="KF54" i="4"/>
  <c r="DD54" i="4"/>
  <c r="KF32" i="4"/>
  <c r="DD32" i="4"/>
  <c r="MO78" i="4"/>
  <c r="BX32" i="4"/>
  <c r="BX78" i="4"/>
  <c r="P78" i="4"/>
  <c r="FL32" i="4"/>
  <c r="P54" i="4"/>
  <c r="FO78" i="4"/>
  <c r="JB78" i="4"/>
  <c r="IZ54" i="4"/>
  <c r="IZ32" i="4"/>
  <c r="DG78" i="4"/>
  <c r="GT78" i="4"/>
  <c r="GR54" i="4"/>
  <c r="GR32" i="4"/>
  <c r="AE78" i="4"/>
  <c r="AE54" i="4"/>
  <c r="AE32" i="4"/>
  <c r="HI78" i="4"/>
  <c r="HG32" i="4"/>
  <c r="DS54" i="4"/>
  <c r="DS32" i="4"/>
  <c r="KV78" i="4"/>
  <c r="KU54" i="4"/>
  <c r="KU32" i="4"/>
  <c r="HG54" i="4"/>
  <c r="DV78" i="4"/>
  <c r="LK78" i="4"/>
  <c r="LJ54" i="4"/>
  <c r="LJ32" i="4"/>
  <c r="EH54" i="4"/>
  <c r="AT78" i="4"/>
  <c r="AT54" i="4"/>
  <c r="HX78" i="4"/>
  <c r="HV54" i="4"/>
  <c r="HV32" i="4"/>
  <c r="EK78" i="4"/>
  <c r="EH32" i="4"/>
  <c r="AT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<sst xmlns="http://schemas.openxmlformats.org/spreadsheetml/2006/main" count="345" uniqueCount="198">
  <si>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</si>
  <si>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</si>
  <si>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</si>
  <si>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</si>
  <si>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</si>
  <si>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</si>
  <si>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</si>
  <si>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</si>
  <si>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</si>
  <si>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</si>
  <si>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</si>
  <si>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</si>
  <si>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</si>
  <si>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</si>
  <si>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</si>
  <si>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</si>
  <si>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</si>
  <si>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</si>
  <si>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</si>
  <si>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</si>
  <si>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</si>
  <si>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</si>
  <si>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</si>
  <si>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</si>
  <si>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</si>
  <si>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</si>
  <si>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</si>
  <si>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</si>
  <si>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</si>
  <si>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</si>
  <si>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</si>
  <si>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</si>
  <si>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</si>
  <si>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</si>
  <si>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</si>
  <si>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</si>
  <si>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</si>
  <si>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</si>
  <si>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</si>
  <si>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</si>
  <si>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</si>
  <si>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</si>
  <si>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</si>
  <si>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</si>
  <si>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</si>
  <si>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</si>
  <si>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</si>
  <si>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</si>
  <si>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</si>
  <si>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</si>
  <si>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</si>
  <si>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</si>
  <si>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</si>
  <si>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</si>
  <si>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</si>
  <si>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</si>
  <si>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</si>
  <si>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</si>
  <si>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</si>
  <si>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</si>
  <si>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</si>
  <si>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</si>
  <si>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</si>
  <si>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</si>
  <si>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</si>
  <si>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</si>
  <si>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</si>
  <si>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</si>
  <si>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</si>
  <si>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</si>
  <si>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</si>
  <si>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</si>
  <si>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</si>
  <si>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</si>
  <si>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</si>
  <si>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</si>
  <si>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</si>
  <si>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</si>
  <si>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</si>
  <si>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</si>
  <si>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</si>
  <si>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</si>
  <si>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</si>
  <si>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</si>
  <si>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</si>
  <si>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</si>
  <si>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</si>
  <si>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</si>
  <si>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</si>
  <si>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</si>
  <si>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</si>
  <si>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</si>
  <si>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</si>
  <si>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</si>
  <si>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</si>
  <si>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</si>
  <si>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</si>
  <si>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</si>
  <si>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</si>
  <si>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</si>
  <si>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</si>
  <si>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</si>
  <si>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</si>
  <si>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</si>
  <si>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</si>
  <si>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</si>
  <si>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</si>
  <si>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</si>
  <si>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</si>
  <si>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</si>
  <si>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</si>
  <si>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</si>
  <si>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</si>
  <si>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</si>
  <si>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</si>
  <si>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</si>
  <si>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</si>
  <si>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</si>
  <si>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</si>
  <si>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</si>
  <si>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</si>
  <si>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</si>
  <si>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</si>
  <si>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</si>
  <si>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</si>
  <si>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</si>
  <si>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</si>
  <si>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</si>
  <si>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</si>
  <si>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</si>
  <si>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</si>
  <si>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</si>
  <si>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</si>
  <si>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</si>
  <si>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</si>
  <si>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</si>
  <si>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</si>
  <si>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</si>
  <si>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</si>
  <si>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</si>
  <si>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</si>
  <si>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</si>
  <si>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</si>
  <si>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</si>
  <si>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</si>
  <si>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</si>
  <si>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</si>
  <si>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</si>
  <si>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</si>
  <si>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</si>
  <si>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</si>
  <si>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</si>
  <si>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</si>
  <si>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</si>
  <si>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</si>
  <si>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</si>
  <si>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</si>
  <si>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</si>
  <si>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</si>
  <si>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</si>
  <si>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</si>
  <si>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</si>
  <si>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</si>
  <si>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</si>
  <si>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</si>
  <si>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</si>
  <si>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</si>
  <si>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当該値(N-1)</t>
    <phoneticPr fontId="5"/>
  </si>
  <si>
    <t>当該値(N-1)</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</si>
  <si>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</si>
  <si>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</si>
  <si>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</si>
  <si>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</si>
  <si>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</si>
  <si>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</si>
  <si>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</si>
  <si>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</si>
  <si>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見附市</t>
  </si>
  <si>
    <t>見附市立病院</t>
  </si>
  <si>
    <t>条例全部</t>
  </si>
  <si>
    <t>病院事業</t>
  </si>
  <si>
    <t>一般病院</t>
  </si>
  <si>
    <t>50床以上～100床未満</t>
  </si>
  <si>
    <t>その他</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</si>
  <si>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</si>
  <si>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</si>
  <si>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</si>
  <si>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</si>
  <si>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</si>
  <si>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</si>
  <si>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</si>
  <si>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</si>
  <si>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</si>
  <si>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</si>
  <si>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見附市立病院は、市内唯一の入院できる病院であり、救急車の受入れや地域包括ケアシステムの拠点として地域医療を担っています。
　県内同規模の市では200～300床の病院が複数ありますが、見附市は94床の当院のみであり、見附市の医師・看護師数は県平均を大幅に下回り、地域において当院が果たしている役割は大きいと考えます。また、当院と併設する老健「ケアプラザ見附」は、見附市健康福祉課と「医療・福祉の里」として、見附市の健康政策を一体的に推進しています。
　長岡市の総合病院や市内医院と連携し、重症患者は長岡市の総合病院、中等症患者や回復期は当院と、それぞれの役割を分担し、円滑に地域医療が機能するよう努めています。</t>
    <rPh sb="33" eb="35">
      <t>チイキ</t>
    </rPh>
    <rPh sb="35" eb="37">
      <t>ホウカツ</t>
    </rPh>
    <rPh sb="44" eb="46">
      <t>キョテン</t>
    </rPh>
    <rPh sb="161" eb="163">
      <t>トウイン</t>
    </rPh>
    <rPh sb="181" eb="184">
      <t>ミツケシ</t>
    </rPh>
    <rPh sb="184" eb="186">
      <t>ケンコウ</t>
    </rPh>
    <rPh sb="186" eb="188">
      <t>フクシ</t>
    </rPh>
    <rPh sb="188" eb="189">
      <t>カ</t>
    </rPh>
    <rPh sb="203" eb="205">
      <t>ミツケ</t>
    </rPh>
    <phoneticPr fontId="5"/>
  </si>
  <si>
    <t>　当院の主な建物整備は、H4年度病院本棟建設、H6年度増築、H8年度併設老健建設、H27年度併設老健ﾃﾞｲｹｱ棟増築、R2年度新病棟増築となっています。病院本棟・増築棟、併設老健は築30年程が経過し、近年中に空調設備・屋上防水・外壁などの大規模修繕が必要です。
　①有形固定資産減価償却率：R1年度までは平均よりも高く、老朽化が顕著でしたが、R2年度の新病棟建設により平均並みとなりましたがR4～6年度に一部設備の更新があり高水準となっています。
　②器械備品費減価償却率：R5年度に電子カルテの更新により減少しましたが、R6年度償却が始まったため増加しました。
　③１床当たり有形固定資産：老健施設併設のために平均よりも高い数値となっています。また、R2年度に新病棟を増築し病棟移転を行いましたが、旧病棟は他の用途で使用しており、除却していないことから高水準となっています。</t>
    <rPh sb="1" eb="3">
      <t>トウイン</t>
    </rPh>
    <rPh sb="4" eb="5">
      <t>オモ</t>
    </rPh>
    <rPh sb="6" eb="8">
      <t>タテモノ</t>
    </rPh>
    <rPh sb="8" eb="10">
      <t>セイビ</t>
    </rPh>
    <rPh sb="14" eb="15">
      <t>ネン</t>
    </rPh>
    <rPh sb="15" eb="16">
      <t>ド</t>
    </rPh>
    <rPh sb="16" eb="18">
      <t>ビョウイン</t>
    </rPh>
    <rPh sb="18" eb="19">
      <t>ホン</t>
    </rPh>
    <rPh sb="19" eb="20">
      <t>ムネ</t>
    </rPh>
    <rPh sb="20" eb="22">
      <t>ケンセツ</t>
    </rPh>
    <rPh sb="25" eb="26">
      <t>ネン</t>
    </rPh>
    <rPh sb="26" eb="27">
      <t>ド</t>
    </rPh>
    <rPh sb="27" eb="29">
      <t>ゾウチク</t>
    </rPh>
    <rPh sb="32" eb="33">
      <t>ネン</t>
    </rPh>
    <rPh sb="33" eb="34">
      <t>ド</t>
    </rPh>
    <rPh sb="34" eb="36">
      <t>ヘイセツ</t>
    </rPh>
    <rPh sb="36" eb="38">
      <t>ロウケン</t>
    </rPh>
    <rPh sb="38" eb="40">
      <t>ケンセツ</t>
    </rPh>
    <rPh sb="44" eb="45">
      <t>ネン</t>
    </rPh>
    <rPh sb="45" eb="46">
      <t>ド</t>
    </rPh>
    <rPh sb="46" eb="48">
      <t>ヘイセツ</t>
    </rPh>
    <rPh sb="48" eb="50">
      <t>ロウケン</t>
    </rPh>
    <rPh sb="55" eb="56">
      <t>ムネ</t>
    </rPh>
    <rPh sb="56" eb="58">
      <t>ゾウチク</t>
    </rPh>
    <rPh sb="61" eb="62">
      <t>ネン</t>
    </rPh>
    <rPh sb="62" eb="63">
      <t>ド</t>
    </rPh>
    <rPh sb="63" eb="66">
      <t>シンビョウトウ</t>
    </rPh>
    <rPh sb="66" eb="68">
      <t>ゾウチク</t>
    </rPh>
    <rPh sb="76" eb="78">
      <t>ビョウイン</t>
    </rPh>
    <rPh sb="78" eb="79">
      <t>ホン</t>
    </rPh>
    <rPh sb="79" eb="80">
      <t>ムネ</t>
    </rPh>
    <rPh sb="81" eb="83">
      <t>ゾウチク</t>
    </rPh>
    <rPh sb="83" eb="84">
      <t>ムネ</t>
    </rPh>
    <rPh sb="85" eb="87">
      <t>ヘイセツ</t>
    </rPh>
    <rPh sb="87" eb="89">
      <t>ロウケン</t>
    </rPh>
    <rPh sb="90" eb="91">
      <t>チク</t>
    </rPh>
    <rPh sb="93" eb="94">
      <t>ネン</t>
    </rPh>
    <rPh sb="96" eb="98">
      <t>ケイカ</t>
    </rPh>
    <rPh sb="100" eb="103">
      <t>キンネンチュウ</t>
    </rPh>
    <rPh sb="104" eb="106">
      <t>クウチョウ</t>
    </rPh>
    <rPh sb="106" eb="108">
      <t>セツビ</t>
    </rPh>
    <rPh sb="109" eb="111">
      <t>オクジョウ</t>
    </rPh>
    <rPh sb="111" eb="113">
      <t>ボウスイ</t>
    </rPh>
    <rPh sb="114" eb="116">
      <t>ガイヘキ</t>
    </rPh>
    <rPh sb="119" eb="122">
      <t>ダイキボ</t>
    </rPh>
    <rPh sb="122" eb="124">
      <t>シュウゼン</t>
    </rPh>
    <rPh sb="125" eb="127">
      <t>ヒツヨウ</t>
    </rPh>
    <rPh sb="147" eb="148">
      <t>ネン</t>
    </rPh>
    <rPh sb="148" eb="149">
      <t>ド</t>
    </rPh>
    <rPh sb="164" eb="166">
      <t>ケンチョ</t>
    </rPh>
    <rPh sb="199" eb="200">
      <t>ネン</t>
    </rPh>
    <rPh sb="200" eb="201">
      <t>ド</t>
    </rPh>
    <rPh sb="202" eb="204">
      <t>イチブ</t>
    </rPh>
    <rPh sb="204" eb="206">
      <t>セツビ</t>
    </rPh>
    <rPh sb="207" eb="209">
      <t>コウシン</t>
    </rPh>
    <rPh sb="212" eb="215">
      <t>コウスイジュン</t>
    </rPh>
    <rPh sb="242" eb="244">
      <t>デンシ</t>
    </rPh>
    <rPh sb="263" eb="264">
      <t>ネン</t>
    </rPh>
    <rPh sb="264" eb="265">
      <t>ド</t>
    </rPh>
    <rPh sb="265" eb="267">
      <t>ショウキャク</t>
    </rPh>
    <rPh sb="268" eb="269">
      <t>ハジ</t>
    </rPh>
    <rPh sb="274" eb="276">
      <t>ゾウカ</t>
    </rPh>
    <rPh sb="285" eb="286">
      <t>ユカ</t>
    </rPh>
    <rPh sb="286" eb="287">
      <t>ア</t>
    </rPh>
    <rPh sb="289" eb="291">
      <t>ユウケイ</t>
    </rPh>
    <rPh sb="291" eb="293">
      <t>コテイ</t>
    </rPh>
    <rPh sb="293" eb="295">
      <t>シサン</t>
    </rPh>
    <rPh sb="296" eb="298">
      <t>ロウケン</t>
    </rPh>
    <rPh sb="298" eb="300">
      <t>シセツ</t>
    </rPh>
    <rPh sb="300" eb="302">
      <t>ヘイセツ</t>
    </rPh>
    <rPh sb="306" eb="308">
      <t>ヘイキン</t>
    </rPh>
    <rPh sb="311" eb="312">
      <t>タカ</t>
    </rPh>
    <rPh sb="313" eb="315">
      <t>スウチ</t>
    </rPh>
    <rPh sb="328" eb="330">
      <t>ネンド</t>
    </rPh>
    <rPh sb="331" eb="334">
      <t>シンビョウトウ</t>
    </rPh>
    <rPh sb="335" eb="337">
      <t>ゾウチク</t>
    </rPh>
    <rPh sb="338" eb="340">
      <t>ビョウトウ</t>
    </rPh>
    <rPh sb="340" eb="342">
      <t>イテン</t>
    </rPh>
    <rPh sb="343" eb="344">
      <t>オコナ</t>
    </rPh>
    <rPh sb="350" eb="351">
      <t>キュウ</t>
    </rPh>
    <rPh sb="354" eb="355">
      <t>タ</t>
    </rPh>
    <rPh sb="356" eb="358">
      <t>ヨウト</t>
    </rPh>
    <rPh sb="359" eb="361">
      <t>シヨウ</t>
    </rPh>
    <rPh sb="377" eb="378">
      <t>コウ</t>
    </rPh>
    <rPh sb="378" eb="380">
      <t>スイジュン</t>
    </rPh>
    <phoneticPr fontId="5"/>
  </si>
  <si>
    <t>　6年度は病院単体では約3,170万円の当期純利益を計上しました。
　人口減少社会がすすみ今後も外来患者の減少が見込まれるのの、市内の医科診療所の減少もあり、当面は地域のかかりつけ医機能をあわせ現行の外来体制を維持していくことを目指します。一方で、病院本棟は建築から35年を経過し機能維持のための更新の年次を迎えるため、現在および将来の病院機能のありかたを踏まえた必要な改修機器更新が必要となります。諸物価の高騰もあり費用の高騰が避けられず、計画的に検討をすすめます。
　最後に、働き方改革の取り組みの進展に加え、近年の人件費の上昇、諸物価の高騰が経営に及ぼす影響は非常に大きく、現在の診療報酬では経営の悪化は避けることができない状況です。可能な限りの効率化等に取り組むことで医療の質の確保を図りますが、今後病院を取り巻く環境は一層厳しくなるものと見込まれます。
　今後も病院事業全体でさらなる経営効率化に取り組むとともに、地域医療サービスの安定的供給、水準の向上に努めます。</t>
    <rPh sb="11" eb="12">
      <t>ヤク</t>
    </rPh>
    <rPh sb="17" eb="19">
      <t>マンエン</t>
    </rPh>
    <rPh sb="20" eb="22">
      <t>トウキ</t>
    </rPh>
    <rPh sb="22" eb="23">
      <t>ジュン</t>
    </rPh>
    <rPh sb="23" eb="25">
      <t>リエキ</t>
    </rPh>
    <rPh sb="37" eb="39">
      <t>ゲンショウ</t>
    </rPh>
    <rPh sb="39" eb="41">
      <t>シャカイ</t>
    </rPh>
    <rPh sb="45" eb="47">
      <t>コンゴ</t>
    </rPh>
    <rPh sb="48" eb="50">
      <t>ガイライ</t>
    </rPh>
    <rPh sb="50" eb="52">
      <t>カンジャ</t>
    </rPh>
    <rPh sb="53" eb="55">
      <t>ゲンショウ</t>
    </rPh>
    <rPh sb="56" eb="58">
      <t>ミコ</t>
    </rPh>
    <rPh sb="64" eb="66">
      <t>シナイ</t>
    </rPh>
    <rPh sb="67" eb="69">
      <t>イカ</t>
    </rPh>
    <rPh sb="69" eb="72">
      <t>シンリョウジョ</t>
    </rPh>
    <rPh sb="73" eb="75">
      <t>ゲンショウ</t>
    </rPh>
    <rPh sb="79" eb="81">
      <t>トウメン</t>
    </rPh>
    <rPh sb="82" eb="84">
      <t>チイキ</t>
    </rPh>
    <rPh sb="90" eb="91">
      <t>イ</t>
    </rPh>
    <rPh sb="91" eb="93">
      <t>キノウ</t>
    </rPh>
    <rPh sb="97" eb="99">
      <t>ゲンコウ</t>
    </rPh>
    <rPh sb="100" eb="102">
      <t>ガイライ</t>
    </rPh>
    <rPh sb="102" eb="104">
      <t>タイセイ</t>
    </rPh>
    <rPh sb="105" eb="107">
      <t>イジ</t>
    </rPh>
    <rPh sb="114" eb="116">
      <t>メザ</t>
    </rPh>
    <rPh sb="120" eb="122">
      <t>イッポウ</t>
    </rPh>
    <rPh sb="124" eb="126">
      <t>ビョウイン</t>
    </rPh>
    <rPh sb="126" eb="128">
      <t>ホントウ</t>
    </rPh>
    <rPh sb="129" eb="131">
      <t>ケンチク</t>
    </rPh>
    <rPh sb="135" eb="136">
      <t>ネン</t>
    </rPh>
    <rPh sb="137" eb="139">
      <t>ケイカ</t>
    </rPh>
    <rPh sb="140" eb="142">
      <t>キノウ</t>
    </rPh>
    <rPh sb="142" eb="144">
      <t>イジ</t>
    </rPh>
    <rPh sb="148" eb="150">
      <t>コウシン</t>
    </rPh>
    <rPh sb="151" eb="153">
      <t>ネンジ</t>
    </rPh>
    <rPh sb="154" eb="155">
      <t>ムカ</t>
    </rPh>
    <rPh sb="160" eb="162">
      <t>ゲンザイ</t>
    </rPh>
    <rPh sb="165" eb="167">
      <t>ショウライ</t>
    </rPh>
    <rPh sb="168" eb="170">
      <t>ビョウイン</t>
    </rPh>
    <rPh sb="170" eb="172">
      <t>キノウ</t>
    </rPh>
    <rPh sb="178" eb="179">
      <t>フ</t>
    </rPh>
    <rPh sb="182" eb="184">
      <t>ヒツヨウ</t>
    </rPh>
    <rPh sb="185" eb="187">
      <t>カイシュウ</t>
    </rPh>
    <rPh sb="187" eb="189">
      <t>キキ</t>
    </rPh>
    <rPh sb="189" eb="191">
      <t>コウシン</t>
    </rPh>
    <rPh sb="192" eb="194">
      <t>ヒツヨウ</t>
    </rPh>
    <rPh sb="200" eb="203">
      <t>ショブッカ</t>
    </rPh>
    <rPh sb="204" eb="206">
      <t>コウトウ</t>
    </rPh>
    <rPh sb="209" eb="211">
      <t>ヒヨウ</t>
    </rPh>
    <rPh sb="212" eb="214">
      <t>コウトウ</t>
    </rPh>
    <rPh sb="215" eb="216">
      <t>サ</t>
    </rPh>
    <rPh sb="221" eb="224">
      <t>ケイカクテキ</t>
    </rPh>
    <rPh sb="225" eb="227">
      <t>ケントウ</t>
    </rPh>
    <rPh sb="236" eb="238">
      <t>サイゴ</t>
    </rPh>
    <rPh sb="240" eb="241">
      <t>ハタラ</t>
    </rPh>
    <rPh sb="242" eb="243">
      <t>カタ</t>
    </rPh>
    <rPh sb="243" eb="245">
      <t>カイカク</t>
    </rPh>
    <rPh sb="246" eb="247">
      <t>ト</t>
    </rPh>
    <rPh sb="248" eb="249">
      <t>ク</t>
    </rPh>
    <rPh sb="251" eb="253">
      <t>シンテン</t>
    </rPh>
    <rPh sb="254" eb="255">
      <t>クワ</t>
    </rPh>
    <rPh sb="257" eb="259">
      <t>キンネン</t>
    </rPh>
    <rPh sb="260" eb="263">
      <t>ジンケンヒ</t>
    </rPh>
    <rPh sb="264" eb="266">
      <t>ジョウショウ</t>
    </rPh>
    <rPh sb="267" eb="270">
      <t>ショブッカ</t>
    </rPh>
    <rPh sb="271" eb="273">
      <t>コウトウ</t>
    </rPh>
    <rPh sb="274" eb="276">
      <t>ケイエイ</t>
    </rPh>
    <rPh sb="277" eb="278">
      <t>オヨ</t>
    </rPh>
    <rPh sb="280" eb="282">
      <t>エイキョウ</t>
    </rPh>
    <rPh sb="283" eb="285">
      <t>ヒジョウ</t>
    </rPh>
    <rPh sb="286" eb="287">
      <t>オオ</t>
    </rPh>
    <rPh sb="290" eb="292">
      <t>ゲンザイ</t>
    </rPh>
    <rPh sb="293" eb="295">
      <t>シンリョウ</t>
    </rPh>
    <rPh sb="295" eb="297">
      <t>ホウシュウ</t>
    </rPh>
    <rPh sb="299" eb="301">
      <t>ケイエイ</t>
    </rPh>
    <rPh sb="302" eb="304">
      <t>アッカ</t>
    </rPh>
    <rPh sb="305" eb="306">
      <t>サ</t>
    </rPh>
    <rPh sb="315" eb="317">
      <t>ジョウキョウ</t>
    </rPh>
    <rPh sb="320" eb="322">
      <t>カノウ</t>
    </rPh>
    <rPh sb="323" eb="324">
      <t>カギ</t>
    </rPh>
    <rPh sb="326" eb="329">
      <t>コウリツカ</t>
    </rPh>
    <rPh sb="329" eb="330">
      <t>トウ</t>
    </rPh>
    <rPh sb="331" eb="332">
      <t>ト</t>
    </rPh>
    <rPh sb="333" eb="334">
      <t>ク</t>
    </rPh>
    <rPh sb="338" eb="340">
      <t>イリョウ</t>
    </rPh>
    <rPh sb="341" eb="342">
      <t>シツ</t>
    </rPh>
    <rPh sb="343" eb="345">
      <t>カクホ</t>
    </rPh>
    <rPh sb="346" eb="347">
      <t>ハカ</t>
    </rPh>
    <phoneticPr fontId="5"/>
  </si>
  <si>
    <t>①経常収支比率・②医業収支比率・③修正医業収支比率：R6年度は、ｺﾛﾅ感染症の予防接種に関する収益が減り、約7,150万円の当期純損失となりその他の各数値は若干減少しました。入院患者数の増加により増収した一方で、給与改定等に伴う人件費の増加がこれを上回りました。また、老健では新型ｺﾛﾅｸﾗｽﾀｰ発生の影響により収益が低下しました。④病床利用率：新病棟の効率的な運用により増加しました。⑤入院患者1人1日当たり収益：増加しました。⑥外来患者1人1日当たり収益：R3年度の院外処方化から減少し、平均を下回る状況が継続しています。⑦給与費対医業収益比率：増加しました。併設老健のｸﾗｽﾀｰ発生による収益低下や職員の年齢構成などで、平均を上回る状況が継続しています。⑧材料費対医業収益比率：R3年度から院外処方化のため低下し、併設老健の材料の使用を伴わない医業収益があるため、平均値より低い値となりました。⑨累積欠損金比率：横ばいでした。</t>
    <rPh sb="9" eb="11">
      <t>イギョウ</t>
    </rPh>
    <rPh sb="11" eb="13">
      <t>シュウシ</t>
    </rPh>
    <rPh sb="13" eb="15">
      <t>ヒリツ</t>
    </rPh>
    <rPh sb="17" eb="19">
      <t>シュウセイ</t>
    </rPh>
    <rPh sb="19" eb="21">
      <t>イギョウ</t>
    </rPh>
    <rPh sb="21" eb="23">
      <t>シュウシ</t>
    </rPh>
    <rPh sb="23" eb="25">
      <t>ヒリツ</t>
    </rPh>
    <rPh sb="28" eb="29">
      <t>ネン</t>
    </rPh>
    <rPh sb="29" eb="30">
      <t>ド</t>
    </rPh>
    <rPh sb="35" eb="38">
      <t>カンセンショウ</t>
    </rPh>
    <rPh sb="39" eb="41">
      <t>ヨボウ</t>
    </rPh>
    <rPh sb="41" eb="43">
      <t>セッシュ</t>
    </rPh>
    <rPh sb="44" eb="45">
      <t>カン</t>
    </rPh>
    <rPh sb="47" eb="49">
      <t>シュウエキ</t>
    </rPh>
    <rPh sb="50" eb="51">
      <t>ヘ</t>
    </rPh>
    <rPh sb="53" eb="54">
      <t>ヤク</t>
    </rPh>
    <rPh sb="59" eb="61">
      <t>マンエン</t>
    </rPh>
    <rPh sb="62" eb="64">
      <t>トウキ</t>
    </rPh>
    <rPh sb="64" eb="65">
      <t>ジュン</t>
    </rPh>
    <rPh sb="65" eb="67">
      <t>ソンシツ</t>
    </rPh>
    <rPh sb="72" eb="73">
      <t>タ</t>
    </rPh>
    <rPh sb="74" eb="75">
      <t>カク</t>
    </rPh>
    <rPh sb="75" eb="77">
      <t>スウチ</t>
    </rPh>
    <rPh sb="78" eb="80">
      <t>ジャッカン</t>
    </rPh>
    <rPh sb="80" eb="82">
      <t>ゲンショウ</t>
    </rPh>
    <rPh sb="151" eb="153">
      <t>エイキョウ</t>
    </rPh>
    <rPh sb="156" eb="158">
      <t>シュウエキ</t>
    </rPh>
    <rPh sb="159" eb="161">
      <t>テイカ</t>
    </rPh>
    <rPh sb="177" eb="180">
      <t>コウリツテキ</t>
    </rPh>
    <rPh sb="181" eb="183">
      <t>ウンヨウ</t>
    </rPh>
    <rPh sb="186" eb="188">
      <t>ゾウカ</t>
    </rPh>
    <rPh sb="232" eb="233">
      <t>ネン</t>
    </rPh>
    <rPh sb="233" eb="234">
      <t>ド</t>
    </rPh>
    <rPh sb="249" eb="251">
      <t>シタマワ</t>
    </rPh>
    <rPh sb="252" eb="254">
      <t>ジョウキョウ</t>
    </rPh>
    <rPh sb="255" eb="257">
      <t>ケイゾク</t>
    </rPh>
    <rPh sb="275" eb="277">
      <t>ゾウカ</t>
    </rPh>
    <rPh sb="282" eb="284">
      <t>ヘイセツ</t>
    </rPh>
    <rPh sb="284" eb="286">
      <t>ロウケン</t>
    </rPh>
    <rPh sb="292" eb="294">
      <t>ハッセイ</t>
    </rPh>
    <rPh sb="297" eb="299">
      <t>シュウエキ</t>
    </rPh>
    <rPh sb="299" eb="301">
      <t>テイカ</t>
    </rPh>
    <rPh sb="302" eb="304">
      <t>ショクイン</t>
    </rPh>
    <rPh sb="305" eb="307">
      <t>ネンレイ</t>
    </rPh>
    <rPh sb="307" eb="309">
      <t>コウセイ</t>
    </rPh>
    <rPh sb="316" eb="318">
      <t>ウワマワ</t>
    </rPh>
    <rPh sb="319" eb="321">
      <t>ジョウキョウ</t>
    </rPh>
    <rPh sb="322" eb="324">
      <t>ケイゾク</t>
    </rPh>
    <rPh sb="344" eb="345">
      <t>ネン</t>
    </rPh>
    <rPh sb="345" eb="346">
      <t>ド</t>
    </rPh>
    <rPh sb="360" eb="362">
      <t>ヘイセツ</t>
    </rPh>
    <rPh sb="362" eb="364">
      <t>ロウケン</t>
    </rPh>
    <rPh sb="371" eb="372">
      <t>トモナ</t>
    </rPh>
    <rPh sb="375" eb="377">
      <t>イギョウ</t>
    </rPh>
    <rPh sb="377" eb="379">
      <t>シュウエキ</t>
    </rPh>
    <rPh sb="401" eb="403">
      <t>ルイセキ</t>
    </rPh>
    <rPh sb="403" eb="405">
      <t>ケッソン</t>
    </rPh>
    <rPh sb="405" eb="406">
      <t>キン</t>
    </rPh>
    <rPh sb="406" eb="408">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</si>
</sst>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77.8</c:v>
                </c:pt>
                <c:pt idx="1">
                  <c:v>78.099999999999994</c:v>
                </c:pt>
                <c:pt idx="2">
                  <c:v>88.1</c:v>
                </c:pt>
                <c:pt idx="3">
                  <c:v>88.5</c:v>
                </c:pt>
                <c:pt idx="4">
                  <c:v>93.6</c:v>
                </c:pt>
              </c:numCache>
            </c:numRef>
          </c:val>
          <c:extLst>
            <c:ext xmlns:c16="http://schemas.microsoft.com/office/drawing/2014/chart" uri="{C3380CC4-5D6E-409C-BE32-E72D297353CC}">
              <c16:uniqueId val="{00000000-7962-4D9F-A86D-3207F82C639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962-4D9F-A86D-3207F82C639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12892</c:v>
                </c:pt>
                <c:pt idx="1">
                  <c:v>8386</c:v>
                </c:pt>
                <c:pt idx="2">
                  <c:v>9355</c:v>
                </c:pt>
                <c:pt idx="3">
                  <c:v>9045</c:v>
                </c:pt>
                <c:pt idx="4">
                  <c:v>9013</c:v>
                </c:pt>
              </c:numCache>
            </c:numRef>
          </c:val>
          <c:extLst>
            <c:ext xmlns:c16="http://schemas.microsoft.com/office/drawing/2014/chart" uri="{C3380CC4-5D6E-409C-BE32-E72D297353CC}">
              <c16:uniqueId val="{00000000-3D50-4097-AD46-0E24C7004C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D50-4097-AD46-0E24C7004C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29455</c:v>
                </c:pt>
                <c:pt idx="1">
                  <c:v>29434</c:v>
                </c:pt>
                <c:pt idx="2">
                  <c:v>29623</c:v>
                </c:pt>
                <c:pt idx="3">
                  <c:v>30755</c:v>
                </c:pt>
                <c:pt idx="4">
                  <c:v>31299</c:v>
                </c:pt>
              </c:numCache>
            </c:numRef>
          </c:val>
          <c:extLst>
            <c:ext xmlns:c16="http://schemas.microsoft.com/office/drawing/2014/chart" uri="{C3380CC4-5D6E-409C-BE32-E72D297353CC}">
              <c16:uniqueId val="{00000000-7CBF-4AA2-A404-AA88FEA7B1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CBF-4AA2-A404-AA88FEA7B1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72.599999999999994</c:v>
                </c:pt>
                <c:pt idx="1">
                  <c:v>81.099999999999994</c:v>
                </c:pt>
                <c:pt idx="2">
                  <c:v>77.400000000000006</c:v>
                </c:pt>
                <c:pt idx="3">
                  <c:v>77.8</c:v>
                </c:pt>
                <c:pt idx="4">
                  <c:v>80.400000000000006</c:v>
                </c:pt>
              </c:numCache>
            </c:numRef>
          </c:val>
          <c:extLst>
            <c:ext xmlns:c16="http://schemas.microsoft.com/office/drawing/2014/chart" uri="{C3380CC4-5D6E-409C-BE32-E72D297353CC}">
              <c16:uniqueId val="{00000000-9C4D-4D74-A23A-41A06E91B7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9C4D-4D74-A23A-41A06E91B7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82.7</c:v>
                </c:pt>
                <c:pt idx="1">
                  <c:v>80</c:v>
                </c:pt>
                <c:pt idx="2">
                  <c:v>82.6</c:v>
                </c:pt>
                <c:pt idx="3">
                  <c:v>82.5</c:v>
                </c:pt>
                <c:pt idx="4">
                  <c:v>80.2</c:v>
                </c:pt>
              </c:numCache>
            </c:numRef>
          </c:val>
          <c:extLst>
            <c:ext xmlns:c16="http://schemas.microsoft.com/office/drawing/2014/chart" uri="{C3380CC4-5D6E-409C-BE32-E72D297353CC}">
              <c16:uniqueId val="{00000000-A645-4391-9C7D-B269A002DE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645-4391-9C7D-B269A002DE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84.3</c:v>
                </c:pt>
                <c:pt idx="1">
                  <c:v>81.7</c:v>
                </c:pt>
                <c:pt idx="2">
                  <c:v>84.2</c:v>
                </c:pt>
                <c:pt idx="3">
                  <c:v>84.1</c:v>
                </c:pt>
                <c:pt idx="4">
                  <c:v>81.8</c:v>
                </c:pt>
              </c:numCache>
            </c:numRef>
          </c:val>
          <c:extLst>
            <c:ext xmlns:c16="http://schemas.microsoft.com/office/drawing/2014/chart" uri="{C3380CC4-5D6E-409C-BE32-E72D297353CC}">
              <c16:uniqueId val="{00000000-F96D-4859-8A58-28D91CA23E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96D-4859-8A58-28D91CA23E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95.5</c:v>
                </c:pt>
                <c:pt idx="1">
                  <c:v>96.8</c:v>
                </c:pt>
                <c:pt idx="2">
                  <c:v>99.6</c:v>
                </c:pt>
                <c:pt idx="3">
                  <c:v>98.9</c:v>
                </c:pt>
                <c:pt idx="4">
                  <c:v>97.1</c:v>
                </c:pt>
              </c:numCache>
            </c:numRef>
          </c:val>
          <c:extLst>
            <c:ext xmlns:c16="http://schemas.microsoft.com/office/drawing/2014/chart" uri="{C3380CC4-5D6E-409C-BE32-E72D297353CC}">
              <c16:uniqueId val="{00000000-AFAA-47F3-AD42-92FC1798F14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AFAA-47F3-AD42-92FC1798F14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56.9</c:v>
                </c:pt>
                <c:pt idx="1">
                  <c:v>58.5</c:v>
                </c:pt>
                <c:pt idx="2">
                  <c:v>60.6</c:v>
                </c:pt>
                <c:pt idx="3">
                  <c:v>61.3</c:v>
                </c:pt>
                <c:pt idx="4">
                  <c:v>63.3</c:v>
                </c:pt>
              </c:numCache>
            </c:numRef>
          </c:val>
          <c:extLst>
            <c:ext xmlns:c16="http://schemas.microsoft.com/office/drawing/2014/chart" uri="{C3380CC4-5D6E-409C-BE32-E72D297353CC}">
              <c16:uniqueId val="{00000000-6FCC-40E8-8975-A6C3C5451D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6FCC-40E8-8975-A6C3C5451D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80.2</c:v>
                </c:pt>
                <c:pt idx="1">
                  <c:v>75.3</c:v>
                </c:pt>
                <c:pt idx="2">
                  <c:v>77.7</c:v>
                </c:pt>
                <c:pt idx="3">
                  <c:v>70.2</c:v>
                </c:pt>
                <c:pt idx="4">
                  <c:v>72.2</c:v>
                </c:pt>
              </c:numCache>
            </c:numRef>
          </c:val>
          <c:extLst>
            <c:ext xmlns:c16="http://schemas.microsoft.com/office/drawing/2014/chart" uri="{C3380CC4-5D6E-409C-BE32-E72D297353CC}">
              <c16:uniqueId val="{00000000-77A9-4659-A680-CAC46F4B6E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77A9-4659-A680-CAC46F4B6E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70822500</c:v>
                </c:pt>
                <c:pt idx="1">
                  <c:v>70360894</c:v>
                </c:pt>
                <c:pt idx="2">
                  <c:v>69807617</c:v>
                </c:pt>
                <c:pt idx="3">
                  <c:v>70302340</c:v>
                </c:pt>
                <c:pt idx="4">
                  <c:v>70245830</c:v>
                </c:pt>
              </c:numCache>
            </c:numRef>
          </c:val>
          <c:extLst>
            <c:ext xmlns:c16="http://schemas.microsoft.com/office/drawing/2014/chart" uri="{C3380CC4-5D6E-409C-BE32-E72D297353CC}">
              <c16:uniqueId val="{00000000-DF41-4929-83F4-EA3A9F7C9CD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DF41-4929-83F4-EA3A9F7C9CD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16.8</c:v>
                </c:pt>
                <c:pt idx="1">
                  <c:v>7.8</c:v>
                </c:pt>
                <c:pt idx="2">
                  <c:v>7.6</c:v>
                </c:pt>
                <c:pt idx="3">
                  <c:v>7.4</c:v>
                </c:pt>
                <c:pt idx="4">
                  <c:v>7.9</c:v>
                </c:pt>
              </c:numCache>
            </c:numRef>
          </c:val>
          <c:extLst>
            <c:ext xmlns:c16="http://schemas.microsoft.com/office/drawing/2014/chart" uri="{C3380CC4-5D6E-409C-BE32-E72D297353CC}">
              <c16:uniqueId val="{00000000-ED03-46FA-9796-750136E0303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D03-46FA-9796-750136E0303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77.2</c:v>
                </c:pt>
                <c:pt idx="1">
                  <c:v>83.6</c:v>
                </c:pt>
                <c:pt idx="2">
                  <c:v>80.5</c:v>
                </c:pt>
                <c:pt idx="3">
                  <c:v>77.7</c:v>
                </c:pt>
                <c:pt idx="4">
                  <c:v>83.2</c:v>
                </c:pt>
              </c:numCache>
            </c:numRef>
          </c:val>
          <c:extLst>
            <c:ext xmlns:c16="http://schemas.microsoft.com/office/drawing/2014/chart" uri="{C3380CC4-5D6E-409C-BE32-E72D297353CC}">
              <c16:uniqueId val="{00000000-1AA3-4EEA-AA1E-F10B46805ED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1AA3-4EEA-AA1E-F10B46805ED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N30"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新潟県見附市　見附市立病院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38061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9283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95.5</v>
      </c>
      <c r="Q33" s="129"/>
      <c r="R33" s="129"/>
      <c r="S33" s="129"/>
      <c r="T33" s="129"/>
      <c r="U33" s="129"/>
      <c r="V33" s="129"/>
      <c r="W33" s="129"/>
      <c r="X33" s="129"/>
      <c r="Y33" s="129"/>
      <c r="Z33" s="129"/>
      <c r="AA33" s="129"/>
      <c r="AB33" s="129"/>
      <c r="AC33" s="129"/>
      <c r="AD33" s="130"/>
      <c r="AE33" s="128">
        <f>データ!AJ7</f>
        <v>96.8</v>
      </c>
      <c r="AF33" s="129"/>
      <c r="AG33" s="129"/>
      <c r="AH33" s="129"/>
      <c r="AI33" s="129"/>
      <c r="AJ33" s="129"/>
      <c r="AK33" s="129"/>
      <c r="AL33" s="129"/>
      <c r="AM33" s="129"/>
      <c r="AN33" s="129"/>
      <c r="AO33" s="129"/>
      <c r="AP33" s="129"/>
      <c r="AQ33" s="129"/>
      <c r="AR33" s="129"/>
      <c r="AS33" s="130"/>
      <c r="AT33" s="128">
        <f>データ!AK7</f>
        <v>99.6</v>
      </c>
      <c r="AU33" s="129"/>
      <c r="AV33" s="129"/>
      <c r="AW33" s="129"/>
      <c r="AX33" s="129"/>
      <c r="AY33" s="129"/>
      <c r="AZ33" s="129"/>
      <c r="BA33" s="129"/>
      <c r="BB33" s="129"/>
      <c r="BC33" s="129"/>
      <c r="BD33" s="129"/>
      <c r="BE33" s="129"/>
      <c r="BF33" s="129"/>
      <c r="BG33" s="129"/>
      <c r="BH33" s="130"/>
      <c r="BI33" s="128">
        <f>データ!AL7</f>
        <v>98.9</v>
      </c>
      <c r="BJ33" s="129"/>
      <c r="BK33" s="129"/>
      <c r="BL33" s="129"/>
      <c r="BM33" s="129"/>
      <c r="BN33" s="129"/>
      <c r="BO33" s="129"/>
      <c r="BP33" s="129"/>
      <c r="BQ33" s="129"/>
      <c r="BR33" s="129"/>
      <c r="BS33" s="129"/>
      <c r="BT33" s="129"/>
      <c r="BU33" s="129"/>
      <c r="BV33" s="129"/>
      <c r="BW33" s="130"/>
      <c r="BX33" s="128">
        <f>データ!AM7</f>
        <v>97.1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84.3</v>
      </c>
      <c r="DE33" s="129"/>
      <c r="DF33" s="129"/>
      <c r="DG33" s="129"/>
      <c r="DH33" s="129"/>
      <c r="DI33" s="129"/>
      <c r="DJ33" s="129"/>
      <c r="DK33" s="129"/>
      <c r="DL33" s="129"/>
      <c r="DM33" s="129"/>
      <c r="DN33" s="129"/>
      <c r="DO33" s="129"/>
      <c r="DP33" s="129"/>
      <c r="DQ33" s="129"/>
      <c r="DR33" s="130"/>
      <c r="DS33" s="128">
        <f>データ!AU7</f>
        <v>81.7</v>
      </c>
      <c r="DT33" s="129"/>
      <c r="DU33" s="129"/>
      <c r="DV33" s="129"/>
      <c r="DW33" s="129"/>
      <c r="DX33" s="129"/>
      <c r="DY33" s="129"/>
      <c r="DZ33" s="129"/>
      <c r="EA33" s="129"/>
      <c r="EB33" s="129"/>
      <c r="EC33" s="129"/>
      <c r="ED33" s="129"/>
      <c r="EE33" s="129"/>
      <c r="EF33" s="129"/>
      <c r="EG33" s="130"/>
      <c r="EH33" s="128">
        <f>データ!AV7</f>
        <v>84.2</v>
      </c>
      <c r="EI33" s="129"/>
      <c r="EJ33" s="129"/>
      <c r="EK33" s="129"/>
      <c r="EL33" s="129"/>
      <c r="EM33" s="129"/>
      <c r="EN33" s="129"/>
      <c r="EO33" s="129"/>
      <c r="EP33" s="129"/>
      <c r="EQ33" s="129"/>
      <c r="ER33" s="129"/>
      <c r="ES33" s="129"/>
      <c r="ET33" s="129"/>
      <c r="EU33" s="129"/>
      <c r="EV33" s="130"/>
      <c r="EW33" s="128">
        <f>データ!AW7</f>
        <v>84.1</v>
      </c>
      <c r="EX33" s="129"/>
      <c r="EY33" s="129"/>
      <c r="EZ33" s="129"/>
      <c r="FA33" s="129"/>
      <c r="FB33" s="129"/>
      <c r="FC33" s="129"/>
      <c r="FD33" s="129"/>
      <c r="FE33" s="129"/>
      <c r="FF33" s="129"/>
      <c r="FG33" s="129"/>
      <c r="FH33" s="129"/>
      <c r="FI33" s="129"/>
      <c r="FJ33" s="129"/>
      <c r="FK33" s="130"/>
      <c r="FL33" s="128">
        <f>データ!AX7</f>
        <v>81.8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82.7</v>
      </c>
      <c r="GS33" s="129"/>
      <c r="GT33" s="129"/>
      <c r="GU33" s="129"/>
      <c r="GV33" s="129"/>
      <c r="GW33" s="129"/>
      <c r="GX33" s="129"/>
      <c r="GY33" s="129"/>
      <c r="GZ33" s="129"/>
      <c r="HA33" s="129"/>
      <c r="HB33" s="129"/>
      <c r="HC33" s="129"/>
      <c r="HD33" s="129"/>
      <c r="HE33" s="129"/>
      <c r="HF33" s="130"/>
      <c r="HG33" s="128">
        <f>データ!BF7</f>
        <v>80</v>
      </c>
      <c r="HH33" s="129"/>
      <c r="HI33" s="129"/>
      <c r="HJ33" s="129"/>
      <c r="HK33" s="129"/>
      <c r="HL33" s="129"/>
      <c r="HM33" s="129"/>
      <c r="HN33" s="129"/>
      <c r="HO33" s="129"/>
      <c r="HP33" s="129"/>
      <c r="HQ33" s="129"/>
      <c r="HR33" s="129"/>
      <c r="HS33" s="129"/>
      <c r="HT33" s="129"/>
      <c r="HU33" s="130"/>
      <c r="HV33" s="128">
        <f>データ!BG7</f>
        <v>82.6</v>
      </c>
      <c r="HW33" s="129"/>
      <c r="HX33" s="129"/>
      <c r="HY33" s="129"/>
      <c r="HZ33" s="129"/>
      <c r="IA33" s="129"/>
      <c r="IB33" s="129"/>
      <c r="IC33" s="129"/>
      <c r="ID33" s="129"/>
      <c r="IE33" s="129"/>
      <c r="IF33" s="129"/>
      <c r="IG33" s="129"/>
      <c r="IH33" s="129"/>
      <c r="II33" s="129"/>
      <c r="IJ33" s="130"/>
      <c r="IK33" s="128">
        <f>データ!BH7</f>
        <v>82.5</v>
      </c>
      <c r="IL33" s="129"/>
      <c r="IM33" s="129"/>
      <c r="IN33" s="129"/>
      <c r="IO33" s="129"/>
      <c r="IP33" s="129"/>
      <c r="IQ33" s="129"/>
      <c r="IR33" s="129"/>
      <c r="IS33" s="129"/>
      <c r="IT33" s="129"/>
      <c r="IU33" s="129"/>
      <c r="IV33" s="129"/>
      <c r="IW33" s="129"/>
      <c r="IX33" s="129"/>
      <c r="IY33" s="130"/>
      <c r="IZ33" s="128">
        <f>データ!BI7</f>
        <v>80.2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77.8</v>
      </c>
      <c r="KG33" s="129"/>
      <c r="KH33" s="129"/>
      <c r="KI33" s="129"/>
      <c r="KJ33" s="129"/>
      <c r="KK33" s="129"/>
      <c r="KL33" s="129"/>
      <c r="KM33" s="129"/>
      <c r="KN33" s="129"/>
      <c r="KO33" s="129"/>
      <c r="KP33" s="129"/>
      <c r="KQ33" s="129"/>
      <c r="KR33" s="129"/>
      <c r="KS33" s="129"/>
      <c r="KT33" s="130"/>
      <c r="KU33" s="128">
        <f>データ!BQ7</f>
        <v>78.099999999999994</v>
      </c>
      <c r="KV33" s="129"/>
      <c r="KW33" s="129"/>
      <c r="KX33" s="129"/>
      <c r="KY33" s="129"/>
      <c r="KZ33" s="129"/>
      <c r="LA33" s="129"/>
      <c r="LB33" s="129"/>
      <c r="LC33" s="129"/>
      <c r="LD33" s="129"/>
      <c r="LE33" s="129"/>
      <c r="LF33" s="129"/>
      <c r="LG33" s="129"/>
      <c r="LH33" s="129"/>
      <c r="LI33" s="130"/>
      <c r="LJ33" s="128">
        <f>データ!BR7</f>
        <v>88.1</v>
      </c>
      <c r="LK33" s="129"/>
      <c r="LL33" s="129"/>
      <c r="LM33" s="129"/>
      <c r="LN33" s="129"/>
      <c r="LO33" s="129"/>
      <c r="LP33" s="129"/>
      <c r="LQ33" s="129"/>
      <c r="LR33" s="129"/>
      <c r="LS33" s="129"/>
      <c r="LT33" s="129"/>
      <c r="LU33" s="129"/>
      <c r="LV33" s="129"/>
      <c r="LW33" s="129"/>
      <c r="LX33" s="130"/>
      <c r="LY33" s="128">
        <f>データ!BS7</f>
        <v>88.5</v>
      </c>
      <c r="LZ33" s="129"/>
      <c r="MA33" s="129"/>
      <c r="MB33" s="129"/>
      <c r="MC33" s="129"/>
      <c r="MD33" s="129"/>
      <c r="ME33" s="129"/>
      <c r="MF33" s="129"/>
      <c r="MG33" s="129"/>
      <c r="MH33" s="129"/>
      <c r="MI33" s="129"/>
      <c r="MJ33" s="129"/>
      <c r="MK33" s="129"/>
      <c r="ML33" s="129"/>
      <c r="MM33" s="130"/>
      <c r="MN33" s="128">
        <f>データ!BT7</f>
        <v>93.6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197</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195</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29455</v>
      </c>
      <c r="Q55" s="144"/>
      <c r="R55" s="144"/>
      <c r="S55" s="144"/>
      <c r="T55" s="144"/>
      <c r="U55" s="144"/>
      <c r="V55" s="144"/>
      <c r="W55" s="144"/>
      <c r="X55" s="144"/>
      <c r="Y55" s="144"/>
      <c r="Z55" s="144"/>
      <c r="AA55" s="144"/>
      <c r="AB55" s="144"/>
      <c r="AC55" s="144"/>
      <c r="AD55" s="145"/>
      <c r="AE55" s="143">
        <f>データ!CB7</f>
        <v>29434</v>
      </c>
      <c r="AF55" s="144"/>
      <c r="AG55" s="144"/>
      <c r="AH55" s="144"/>
      <c r="AI55" s="144"/>
      <c r="AJ55" s="144"/>
      <c r="AK55" s="144"/>
      <c r="AL55" s="144"/>
      <c r="AM55" s="144"/>
      <c r="AN55" s="144"/>
      <c r="AO55" s="144"/>
      <c r="AP55" s="144"/>
      <c r="AQ55" s="144"/>
      <c r="AR55" s="144"/>
      <c r="AS55" s="145"/>
      <c r="AT55" s="143">
        <f>データ!CC7</f>
        <v>29623</v>
      </c>
      <c r="AU55" s="144"/>
      <c r="AV55" s="144"/>
      <c r="AW55" s="144"/>
      <c r="AX55" s="144"/>
      <c r="AY55" s="144"/>
      <c r="AZ55" s="144"/>
      <c r="BA55" s="144"/>
      <c r="BB55" s="144"/>
      <c r="BC55" s="144"/>
      <c r="BD55" s="144"/>
      <c r="BE55" s="144"/>
      <c r="BF55" s="144"/>
      <c r="BG55" s="144"/>
      <c r="BH55" s="145"/>
      <c r="BI55" s="143">
        <f>データ!CD7</f>
        <v>30755</v>
      </c>
      <c r="BJ55" s="144"/>
      <c r="BK55" s="144"/>
      <c r="BL55" s="144"/>
      <c r="BM55" s="144"/>
      <c r="BN55" s="144"/>
      <c r="BO55" s="144"/>
      <c r="BP55" s="144"/>
      <c r="BQ55" s="144"/>
      <c r="BR55" s="144"/>
      <c r="BS55" s="144"/>
      <c r="BT55" s="144"/>
      <c r="BU55" s="144"/>
      <c r="BV55" s="144"/>
      <c r="BW55" s="145"/>
      <c r="BX55" s="143">
        <f>データ!CE7</f>
        <v>31299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12892</v>
      </c>
      <c r="DE55" s="144"/>
      <c r="DF55" s="144"/>
      <c r="DG55" s="144"/>
      <c r="DH55" s="144"/>
      <c r="DI55" s="144"/>
      <c r="DJ55" s="144"/>
      <c r="DK55" s="144"/>
      <c r="DL55" s="144"/>
      <c r="DM55" s="144"/>
      <c r="DN55" s="144"/>
      <c r="DO55" s="144"/>
      <c r="DP55" s="144"/>
      <c r="DQ55" s="144"/>
      <c r="DR55" s="145"/>
      <c r="DS55" s="143">
        <f>データ!CM7</f>
        <v>8386</v>
      </c>
      <c r="DT55" s="144"/>
      <c r="DU55" s="144"/>
      <c r="DV55" s="144"/>
      <c r="DW55" s="144"/>
      <c r="DX55" s="144"/>
      <c r="DY55" s="144"/>
      <c r="DZ55" s="144"/>
      <c r="EA55" s="144"/>
      <c r="EB55" s="144"/>
      <c r="EC55" s="144"/>
      <c r="ED55" s="144"/>
      <c r="EE55" s="144"/>
      <c r="EF55" s="144"/>
      <c r="EG55" s="145"/>
      <c r="EH55" s="143">
        <f>データ!CN7</f>
        <v>9355</v>
      </c>
      <c r="EI55" s="144"/>
      <c r="EJ55" s="144"/>
      <c r="EK55" s="144"/>
      <c r="EL55" s="144"/>
      <c r="EM55" s="144"/>
      <c r="EN55" s="144"/>
      <c r="EO55" s="144"/>
      <c r="EP55" s="144"/>
      <c r="EQ55" s="144"/>
      <c r="ER55" s="144"/>
      <c r="ES55" s="144"/>
      <c r="ET55" s="144"/>
      <c r="EU55" s="144"/>
      <c r="EV55" s="145"/>
      <c r="EW55" s="143">
        <f>データ!CO7</f>
        <v>9045</v>
      </c>
      <c r="EX55" s="144"/>
      <c r="EY55" s="144"/>
      <c r="EZ55" s="144"/>
      <c r="FA55" s="144"/>
      <c r="FB55" s="144"/>
      <c r="FC55" s="144"/>
      <c r="FD55" s="144"/>
      <c r="FE55" s="144"/>
      <c r="FF55" s="144"/>
      <c r="FG55" s="144"/>
      <c r="FH55" s="144"/>
      <c r="FI55" s="144"/>
      <c r="FJ55" s="144"/>
      <c r="FK55" s="145"/>
      <c r="FL55" s="143">
        <f>データ!CP7</f>
        <v>9013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77.2</v>
      </c>
      <c r="GS55" s="129"/>
      <c r="GT55" s="129"/>
      <c r="GU55" s="129"/>
      <c r="GV55" s="129"/>
      <c r="GW55" s="129"/>
      <c r="GX55" s="129"/>
      <c r="GY55" s="129"/>
      <c r="GZ55" s="129"/>
      <c r="HA55" s="129"/>
      <c r="HB55" s="129"/>
      <c r="HC55" s="129"/>
      <c r="HD55" s="129"/>
      <c r="HE55" s="129"/>
      <c r="HF55" s="130"/>
      <c r="HG55" s="128">
        <f>データ!CX7</f>
        <v>83.6</v>
      </c>
      <c r="HH55" s="129"/>
      <c r="HI55" s="129"/>
      <c r="HJ55" s="129"/>
      <c r="HK55" s="129"/>
      <c r="HL55" s="129"/>
      <c r="HM55" s="129"/>
      <c r="HN55" s="129"/>
      <c r="HO55" s="129"/>
      <c r="HP55" s="129"/>
      <c r="HQ55" s="129"/>
      <c r="HR55" s="129"/>
      <c r="HS55" s="129"/>
      <c r="HT55" s="129"/>
      <c r="HU55" s="130"/>
      <c r="HV55" s="128">
        <f>データ!CY7</f>
        <v>80.5</v>
      </c>
      <c r="HW55" s="129"/>
      <c r="HX55" s="129"/>
      <c r="HY55" s="129"/>
      <c r="HZ55" s="129"/>
      <c r="IA55" s="129"/>
      <c r="IB55" s="129"/>
      <c r="IC55" s="129"/>
      <c r="ID55" s="129"/>
      <c r="IE55" s="129"/>
      <c r="IF55" s="129"/>
      <c r="IG55" s="129"/>
      <c r="IH55" s="129"/>
      <c r="II55" s="129"/>
      <c r="IJ55" s="130"/>
      <c r="IK55" s="128">
        <f>データ!CZ7</f>
        <v>77.7</v>
      </c>
      <c r="IL55" s="129"/>
      <c r="IM55" s="129"/>
      <c r="IN55" s="129"/>
      <c r="IO55" s="129"/>
      <c r="IP55" s="129"/>
      <c r="IQ55" s="129"/>
      <c r="IR55" s="129"/>
      <c r="IS55" s="129"/>
      <c r="IT55" s="129"/>
      <c r="IU55" s="129"/>
      <c r="IV55" s="129"/>
      <c r="IW55" s="129"/>
      <c r="IX55" s="129"/>
      <c r="IY55" s="130"/>
      <c r="IZ55" s="128">
        <f>データ!DA7</f>
        <v>83.2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16.8</v>
      </c>
      <c r="KG55" s="129"/>
      <c r="KH55" s="129"/>
      <c r="KI55" s="129"/>
      <c r="KJ55" s="129"/>
      <c r="KK55" s="129"/>
      <c r="KL55" s="129"/>
      <c r="KM55" s="129"/>
      <c r="KN55" s="129"/>
      <c r="KO55" s="129"/>
      <c r="KP55" s="129"/>
      <c r="KQ55" s="129"/>
      <c r="KR55" s="129"/>
      <c r="KS55" s="129"/>
      <c r="KT55" s="130"/>
      <c r="KU55" s="128">
        <f>データ!DI7</f>
        <v>7.8</v>
      </c>
      <c r="KV55" s="129"/>
      <c r="KW55" s="129"/>
      <c r="KX55" s="129"/>
      <c r="KY55" s="129"/>
      <c r="KZ55" s="129"/>
      <c r="LA55" s="129"/>
      <c r="LB55" s="129"/>
      <c r="LC55" s="129"/>
      <c r="LD55" s="129"/>
      <c r="LE55" s="129"/>
      <c r="LF55" s="129"/>
      <c r="LG55" s="129"/>
      <c r="LH55" s="129"/>
      <c r="LI55" s="130"/>
      <c r="LJ55" s="128">
        <f>データ!DJ7</f>
        <v>7.6</v>
      </c>
      <c r="LK55" s="129"/>
      <c r="LL55" s="129"/>
      <c r="LM55" s="129"/>
      <c r="LN55" s="129"/>
      <c r="LO55" s="129"/>
      <c r="LP55" s="129"/>
      <c r="LQ55" s="129"/>
      <c r="LR55" s="129"/>
      <c r="LS55" s="129"/>
      <c r="LT55" s="129"/>
      <c r="LU55" s="129"/>
      <c r="LV55" s="129"/>
      <c r="LW55" s="129"/>
      <c r="LX55" s="130"/>
      <c r="LY55" s="128">
        <f>データ!DK7</f>
        <v>7.4</v>
      </c>
      <c r="LZ55" s="129"/>
      <c r="MA55" s="129"/>
      <c r="MB55" s="129"/>
      <c r="MC55" s="129"/>
      <c r="MD55" s="129"/>
      <c r="ME55" s="129"/>
      <c r="MF55" s="129"/>
      <c r="MG55" s="129"/>
      <c r="MH55" s="129"/>
      <c r="MI55" s="129"/>
      <c r="MJ55" s="129"/>
      <c r="MK55" s="129"/>
      <c r="ML55" s="129"/>
      <c r="MM55" s="130"/>
      <c r="MN55" s="128">
        <f>データ!DL7</f>
        <v>7.9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196</v>
      </c>
      <c r="NK70" s="156"/>
      <c r="NL70" s="156"/>
      <c r="NM70" s="156"/>
      <c r="NN70" s="156"/>
      <c r="NO70" s="156"/>
      <c r="NP70" s="156"/>
      <c r="NQ70" s="156"/>
      <c r="NR70" s="156"/>
      <c r="NS70" s="156"/>
      <c r="NT70" s="156"/>
      <c r="NU70" s="156"/>
      <c r="NV70" s="156"/>
      <c r="NW70" s="156"/>
      <c r="NX70" s="157"/>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4"/>
      <c r="C79" s="2"/>
      <c r="D79" s="2"/>
      <c r="E79" s="2"/>
      <c r="F79" s="2"/>
      <c r="G79" s="127" t="s">
        <v>58</v>
      </c>
      <c r="H79" s="127"/>
      <c r="I79" s="127"/>
      <c r="J79" s="127"/>
      <c r="K79" s="127"/>
      <c r="L79" s="127"/>
      <c r="M79" s="127"/>
      <c r="N79" s="127"/>
      <c r="O79" s="127"/>
      <c r="P79" s="128">
        <f>データ!DS7</f>
        <v>72.599999999999994</v>
      </c>
      <c r="Q79" s="129"/>
      <c r="R79" s="129"/>
      <c r="S79" s="129"/>
      <c r="T79" s="129"/>
      <c r="U79" s="129"/>
      <c r="V79" s="129"/>
      <c r="W79" s="129"/>
      <c r="X79" s="129"/>
      <c r="Y79" s="129"/>
      <c r="Z79" s="129"/>
      <c r="AA79" s="129"/>
      <c r="AB79" s="129"/>
      <c r="AC79" s="129"/>
      <c r="AD79" s="130"/>
      <c r="AE79" s="128">
        <f>データ!DT7</f>
        <v>81.099999999999994</v>
      </c>
      <c r="AF79" s="129"/>
      <c r="AG79" s="129"/>
      <c r="AH79" s="129"/>
      <c r="AI79" s="129"/>
      <c r="AJ79" s="129"/>
      <c r="AK79" s="129"/>
      <c r="AL79" s="129"/>
      <c r="AM79" s="129"/>
      <c r="AN79" s="129"/>
      <c r="AO79" s="129"/>
      <c r="AP79" s="129"/>
      <c r="AQ79" s="129"/>
      <c r="AR79" s="129"/>
      <c r="AS79" s="130"/>
      <c r="AT79" s="128">
        <f>データ!DU7</f>
        <v>77.400000000000006</v>
      </c>
      <c r="AU79" s="129"/>
      <c r="AV79" s="129"/>
      <c r="AW79" s="129"/>
      <c r="AX79" s="129"/>
      <c r="AY79" s="129"/>
      <c r="AZ79" s="129"/>
      <c r="BA79" s="129"/>
      <c r="BB79" s="129"/>
      <c r="BC79" s="129"/>
      <c r="BD79" s="129"/>
      <c r="BE79" s="129"/>
      <c r="BF79" s="129"/>
      <c r="BG79" s="129"/>
      <c r="BH79" s="130"/>
      <c r="BI79" s="128">
        <f>データ!DV7</f>
        <v>77.8</v>
      </c>
      <c r="BJ79" s="129"/>
      <c r="BK79" s="129"/>
      <c r="BL79" s="129"/>
      <c r="BM79" s="129"/>
      <c r="BN79" s="129"/>
      <c r="BO79" s="129"/>
      <c r="BP79" s="129"/>
      <c r="BQ79" s="129"/>
      <c r="BR79" s="129"/>
      <c r="BS79" s="129"/>
      <c r="BT79" s="129"/>
      <c r="BU79" s="129"/>
      <c r="BV79" s="129"/>
      <c r="BW79" s="130"/>
      <c r="BX79" s="128">
        <f>データ!DW7</f>
        <v>80.400000000000006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56.9</v>
      </c>
      <c r="DH79" s="129"/>
      <c r="DI79" s="129"/>
      <c r="DJ79" s="129"/>
      <c r="DK79" s="129"/>
      <c r="DL79" s="129"/>
      <c r="DM79" s="129"/>
      <c r="DN79" s="129"/>
      <c r="DO79" s="129"/>
      <c r="DP79" s="129"/>
      <c r="DQ79" s="129"/>
      <c r="DR79" s="129"/>
      <c r="DS79" s="129"/>
      <c r="DT79" s="129"/>
      <c r="DU79" s="130"/>
      <c r="DV79" s="128">
        <f>データ!EE7</f>
        <v>58.5</v>
      </c>
      <c r="DW79" s="129"/>
      <c r="DX79" s="129"/>
      <c r="DY79" s="129"/>
      <c r="DZ79" s="129"/>
      <c r="EA79" s="129"/>
      <c r="EB79" s="129"/>
      <c r="EC79" s="129"/>
      <c r="ED79" s="129"/>
      <c r="EE79" s="129"/>
      <c r="EF79" s="129"/>
      <c r="EG79" s="129"/>
      <c r="EH79" s="129"/>
      <c r="EI79" s="129"/>
      <c r="EJ79" s="130"/>
      <c r="EK79" s="128">
        <f>データ!EF7</f>
        <v>60.6</v>
      </c>
      <c r="EL79" s="129"/>
      <c r="EM79" s="129"/>
      <c r="EN79" s="129"/>
      <c r="EO79" s="129"/>
      <c r="EP79" s="129"/>
      <c r="EQ79" s="129"/>
      <c r="ER79" s="129"/>
      <c r="ES79" s="129"/>
      <c r="ET79" s="129"/>
      <c r="EU79" s="129"/>
      <c r="EV79" s="129"/>
      <c r="EW79" s="129"/>
      <c r="EX79" s="129"/>
      <c r="EY79" s="130"/>
      <c r="EZ79" s="128">
        <f>データ!EG7</f>
        <v>61.3</v>
      </c>
      <c r="FA79" s="129"/>
      <c r="FB79" s="129"/>
      <c r="FC79" s="129"/>
      <c r="FD79" s="129"/>
      <c r="FE79" s="129"/>
      <c r="FF79" s="129"/>
      <c r="FG79" s="129"/>
      <c r="FH79" s="129"/>
      <c r="FI79" s="129"/>
      <c r="FJ79" s="129"/>
      <c r="FK79" s="129"/>
      <c r="FL79" s="129"/>
      <c r="FM79" s="129"/>
      <c r="FN79" s="130"/>
      <c r="FO79" s="128">
        <f>データ!EH7</f>
        <v>63.3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80.2</v>
      </c>
      <c r="GU79" s="129"/>
      <c r="GV79" s="129"/>
      <c r="GW79" s="129"/>
      <c r="GX79" s="129"/>
      <c r="GY79" s="129"/>
      <c r="GZ79" s="129"/>
      <c r="HA79" s="129"/>
      <c r="HB79" s="129"/>
      <c r="HC79" s="129"/>
      <c r="HD79" s="129"/>
      <c r="HE79" s="129"/>
      <c r="HF79" s="129"/>
      <c r="HG79" s="129"/>
      <c r="HH79" s="130"/>
      <c r="HI79" s="128">
        <f>データ!EP7</f>
        <v>75.3</v>
      </c>
      <c r="HJ79" s="129"/>
      <c r="HK79" s="129"/>
      <c r="HL79" s="129"/>
      <c r="HM79" s="129"/>
      <c r="HN79" s="129"/>
      <c r="HO79" s="129"/>
      <c r="HP79" s="129"/>
      <c r="HQ79" s="129"/>
      <c r="HR79" s="129"/>
      <c r="HS79" s="129"/>
      <c r="HT79" s="129"/>
      <c r="HU79" s="129"/>
      <c r="HV79" s="129"/>
      <c r="HW79" s="130"/>
      <c r="HX79" s="128">
        <f>データ!EQ7</f>
        <v>77.7</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72.2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70822500</v>
      </c>
      <c r="KH79" s="144"/>
      <c r="KI79" s="144"/>
      <c r="KJ79" s="144"/>
      <c r="KK79" s="144"/>
      <c r="KL79" s="144"/>
      <c r="KM79" s="144"/>
      <c r="KN79" s="144"/>
      <c r="KO79" s="144"/>
      <c r="KP79" s="144"/>
      <c r="KQ79" s="144"/>
      <c r="KR79" s="144"/>
      <c r="KS79" s="144"/>
      <c r="KT79" s="144"/>
      <c r="KU79" s="145"/>
      <c r="KV79" s="143">
        <f>データ!FA7</f>
        <v>70360894</v>
      </c>
      <c r="KW79" s="144"/>
      <c r="KX79" s="144"/>
      <c r="KY79" s="144"/>
      <c r="KZ79" s="144"/>
      <c r="LA79" s="144"/>
      <c r="LB79" s="144"/>
      <c r="LC79" s="144"/>
      <c r="LD79" s="144"/>
      <c r="LE79" s="144"/>
      <c r="LF79" s="144"/>
      <c r="LG79" s="144"/>
      <c r="LH79" s="144"/>
      <c r="LI79" s="144"/>
      <c r="LJ79" s="145"/>
      <c r="LK79" s="143">
        <f>データ!FB7</f>
        <v>69807617</v>
      </c>
      <c r="LL79" s="144"/>
      <c r="LM79" s="144"/>
      <c r="LN79" s="144"/>
      <c r="LO79" s="144"/>
      <c r="LP79" s="144"/>
      <c r="LQ79" s="144"/>
      <c r="LR79" s="144"/>
      <c r="LS79" s="144"/>
      <c r="LT79" s="144"/>
      <c r="LU79" s="144"/>
      <c r="LV79" s="144"/>
      <c r="LW79" s="144"/>
      <c r="LX79" s="144"/>
      <c r="LY79" s="145"/>
      <c r="LZ79" s="143">
        <f>データ!FC7</f>
        <v>70302340</v>
      </c>
      <c r="MA79" s="144"/>
      <c r="MB79" s="144"/>
      <c r="MC79" s="144"/>
      <c r="MD79" s="144"/>
      <c r="ME79" s="144"/>
      <c r="MF79" s="144"/>
      <c r="MG79" s="144"/>
      <c r="MH79" s="144"/>
      <c r="MI79" s="144"/>
      <c r="MJ79" s="144"/>
      <c r="MK79" s="144"/>
      <c r="ML79" s="144"/>
      <c r="MM79" s="144"/>
      <c r="MN79" s="145"/>
      <c r="MO79" s="143">
        <f>データ!FD7</f>
        <v>70245830</v>
      </c>
      <c r="MP79" s="144"/>
      <c r="MQ79" s="144"/>
      <c r="MR79" s="144"/>
      <c r="MS79" s="144"/>
      <c r="MT79" s="144"/>
      <c r="MU79" s="144"/>
      <c r="MV79" s="144"/>
      <c r="MW79" s="144"/>
      <c r="MX79" s="144"/>
      <c r="MY79" s="144"/>
      <c r="MZ79" s="144"/>
      <c r="NA79" s="144"/>
      <c r="NB79" s="144"/>
      <c r="NC79" s="145"/>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yCWTrNG46LN6LrhQ0Dwpiy//EIAsOXv63+LOzKdeDNXtrQO7tiEEm5R9Hd5lYtEe4xgxwyrR1kELWZ8USe+Ig==" saltValue="aF9SYOyJ+TBXisQvVajqw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149</v>
      </c>
      <c r="BF5" s="49" t="s">
        <v>164</v>
      </c>
      <c r="BG5" s="49" t="s">
        <v>161</v>
      </c>
      <c r="BH5" s="49" t="s">
        <v>162</v>
      </c>
      <c r="BI5" s="49" t="s">
        <v>165</v>
      </c>
      <c r="BJ5" s="49" t="s">
        <v>154</v>
      </c>
      <c r="BK5" s="49" t="s">
        <v>155</v>
      </c>
      <c r="BL5" s="49" t="s">
        <v>156</v>
      </c>
      <c r="BM5" s="49" t="s">
        <v>157</v>
      </c>
      <c r="BN5" s="49" t="s">
        <v>158</v>
      </c>
      <c r="BO5" s="49" t="s">
        <v>159</v>
      </c>
      <c r="BP5" s="49" t="s">
        <v>166</v>
      </c>
      <c r="BQ5" s="49" t="s">
        <v>164</v>
      </c>
      <c r="BR5" s="49" t="s">
        <v>161</v>
      </c>
      <c r="BS5" s="49" t="s">
        <v>162</v>
      </c>
      <c r="BT5" s="49" t="s">
        <v>165</v>
      </c>
      <c r="BU5" s="49" t="s">
        <v>154</v>
      </c>
      <c r="BV5" s="49" t="s">
        <v>155</v>
      </c>
      <c r="BW5" s="49" t="s">
        <v>156</v>
      </c>
      <c r="BX5" s="49" t="s">
        <v>157</v>
      </c>
      <c r="BY5" s="49" t="s">
        <v>158</v>
      </c>
      <c r="BZ5" s="49" t="s">
        <v>159</v>
      </c>
      <c r="CA5" s="49" t="s">
        <v>149</v>
      </c>
      <c r="CB5" s="49" t="s">
        <v>164</v>
      </c>
      <c r="CC5" s="49" t="s">
        <v>151</v>
      </c>
      <c r="CD5" s="49" t="s">
        <v>162</v>
      </c>
      <c r="CE5" s="49" t="s">
        <v>163</v>
      </c>
      <c r="CF5" s="49" t="s">
        <v>154</v>
      </c>
      <c r="CG5" s="49" t="s">
        <v>155</v>
      </c>
      <c r="CH5" s="49" t="s">
        <v>156</v>
      </c>
      <c r="CI5" s="49" t="s">
        <v>157</v>
      </c>
      <c r="CJ5" s="49" t="s">
        <v>158</v>
      </c>
      <c r="CK5" s="49" t="s">
        <v>159</v>
      </c>
      <c r="CL5" s="49" t="s">
        <v>166</v>
      </c>
      <c r="CM5" s="49" t="s">
        <v>150</v>
      </c>
      <c r="CN5" s="49" t="s">
        <v>161</v>
      </c>
      <c r="CO5" s="49" t="s">
        <v>167</v>
      </c>
      <c r="CP5" s="49" t="s">
        <v>153</v>
      </c>
      <c r="CQ5" s="49" t="s">
        <v>154</v>
      </c>
      <c r="CR5" s="49" t="s">
        <v>155</v>
      </c>
      <c r="CS5" s="49" t="s">
        <v>156</v>
      </c>
      <c r="CT5" s="49" t="s">
        <v>157</v>
      </c>
      <c r="CU5" s="49" t="s">
        <v>158</v>
      </c>
      <c r="CV5" s="49" t="s">
        <v>159</v>
      </c>
      <c r="CW5" s="49" t="s">
        <v>166</v>
      </c>
      <c r="CX5" s="49" t="s">
        <v>164</v>
      </c>
      <c r="CY5" s="49" t="s">
        <v>161</v>
      </c>
      <c r="CZ5" s="49" t="s">
        <v>168</v>
      </c>
      <c r="DA5" s="49" t="s">
        <v>165</v>
      </c>
      <c r="DB5" s="49" t="s">
        <v>154</v>
      </c>
      <c r="DC5" s="49" t="s">
        <v>155</v>
      </c>
      <c r="DD5" s="49" t="s">
        <v>156</v>
      </c>
      <c r="DE5" s="49" t="s">
        <v>157</v>
      </c>
      <c r="DF5" s="49" t="s">
        <v>158</v>
      </c>
      <c r="DG5" s="49" t="s">
        <v>159</v>
      </c>
      <c r="DH5" s="49" t="s">
        <v>166</v>
      </c>
      <c r="DI5" s="49" t="s">
        <v>169</v>
      </c>
      <c r="DJ5" s="49" t="s">
        <v>170</v>
      </c>
      <c r="DK5" s="49" t="s">
        <v>167</v>
      </c>
      <c r="DL5" s="49" t="s">
        <v>171</v>
      </c>
      <c r="DM5" s="49" t="s">
        <v>154</v>
      </c>
      <c r="DN5" s="49" t="s">
        <v>155</v>
      </c>
      <c r="DO5" s="49" t="s">
        <v>156</v>
      </c>
      <c r="DP5" s="49" t="s">
        <v>157</v>
      </c>
      <c r="DQ5" s="49" t="s">
        <v>158</v>
      </c>
      <c r="DR5" s="49" t="s">
        <v>159</v>
      </c>
      <c r="DS5" s="49" t="s">
        <v>166</v>
      </c>
      <c r="DT5" s="49" t="s">
        <v>172</v>
      </c>
      <c r="DU5" s="49" t="s">
        <v>161</v>
      </c>
      <c r="DV5" s="49" t="s">
        <v>152</v>
      </c>
      <c r="DW5" s="49" t="s">
        <v>153</v>
      </c>
      <c r="DX5" s="49" t="s">
        <v>154</v>
      </c>
      <c r="DY5" s="49" t="s">
        <v>155</v>
      </c>
      <c r="DZ5" s="49" t="s">
        <v>156</v>
      </c>
      <c r="EA5" s="49" t="s">
        <v>157</v>
      </c>
      <c r="EB5" s="49" t="s">
        <v>158</v>
      </c>
      <c r="EC5" s="49" t="s">
        <v>159</v>
      </c>
      <c r="ED5" s="49" t="s">
        <v>160</v>
      </c>
      <c r="EE5" s="49" t="s">
        <v>150</v>
      </c>
      <c r="EF5" s="49" t="s">
        <v>151</v>
      </c>
      <c r="EG5" s="49" t="s">
        <v>167</v>
      </c>
      <c r="EH5" s="49" t="s">
        <v>165</v>
      </c>
      <c r="EI5" s="49" t="s">
        <v>154</v>
      </c>
      <c r="EJ5" s="49" t="s">
        <v>155</v>
      </c>
      <c r="EK5" s="49" t="s">
        <v>156</v>
      </c>
      <c r="EL5" s="49" t="s">
        <v>157</v>
      </c>
      <c r="EM5" s="49" t="s">
        <v>158</v>
      </c>
      <c r="EN5" s="49" t="s">
        <v>159</v>
      </c>
      <c r="EO5" s="49" t="s">
        <v>160</v>
      </c>
      <c r="EP5" s="49" t="s">
        <v>150</v>
      </c>
      <c r="EQ5" s="49" t="s">
        <v>151</v>
      </c>
      <c r="ER5" s="49" t="s">
        <v>168</v>
      </c>
      <c r="ES5" s="49" t="s">
        <v>153</v>
      </c>
      <c r="ET5" s="49" t="s">
        <v>154</v>
      </c>
      <c r="EU5" s="49" t="s">
        <v>155</v>
      </c>
      <c r="EV5" s="49" t="s">
        <v>156</v>
      </c>
      <c r="EW5" s="49" t="s">
        <v>157</v>
      </c>
      <c r="EX5" s="49" t="s">
        <v>158</v>
      </c>
      <c r="EY5" s="49" t="s">
        <v>173</v>
      </c>
      <c r="EZ5" s="49" t="s">
        <v>166</v>
      </c>
      <c r="FA5" s="49" t="s">
        <v>164</v>
      </c>
      <c r="FB5" s="49" t="s">
        <v>151</v>
      </c>
      <c r="FC5" s="49" t="s">
        <v>167</v>
      </c>
      <c r="FD5" s="49" t="s">
        <v>153</v>
      </c>
      <c r="FE5" s="49" t="s">
        <v>154</v>
      </c>
      <c r="FF5" s="49" t="s">
        <v>155</v>
      </c>
      <c r="FG5" s="49" t="s">
        <v>156</v>
      </c>
      <c r="FH5" s="49" t="s">
        <v>157</v>
      </c>
      <c r="FI5" s="49" t="s">
        <v>158</v>
      </c>
      <c r="FJ5" s="49" t="s">
        <v>159</v>
      </c>
    </row>
    <row r="6" spans="1:166" s="54" customFormat="1" x14ac:dyDescent="0.15">
      <c r="A6" s="35" t="s">
        <v>174</v>
      </c>
      <c r="B6" s="50">
        <f>B8</f>
        <v>2024</v>
      </c>
      <c r="C6" s="50">
        <f t="shared" ref="C6:M6" si="2">C8</f>
        <v>152111</v>
      </c>
      <c r="D6" s="50">
        <f t="shared" si="2"/>
        <v>46</v>
      </c>
      <c r="E6" s="50">
        <f t="shared" si="2"/>
        <v>6</v>
      </c>
      <c r="F6" s="50">
        <f t="shared" si="2"/>
        <v>0</v>
      </c>
      <c r="G6" s="50">
        <f t="shared" si="2"/>
        <v>1</v>
      </c>
      <c r="H6" s="152" t="str">
        <f>IF(H8&lt;&gt;I8,H8,"")&amp;IF(I8&lt;&gt;J8,I8,"")&amp;"　"&amp;J8</f>
        <v>新潟県見附市　見附市立病院</v>
      </c>
      <c r="I6" s="153"/>
      <c r="J6" s="154"/>
      <c r="K6" s="50" t="str">
        <f t="shared" si="2"/>
        <v>条例全部</v>
      </c>
      <c r="L6" s="50" t="str">
        <f t="shared" si="2"/>
        <v>病院事業</v>
      </c>
      <c r="M6" s="50" t="str">
        <f t="shared" si="2"/>
        <v>一般病院</v>
      </c>
      <c r="N6" s="50" t="str">
        <f>N8</f>
        <v>50床以上～100床未満</v>
      </c>
      <c r="O6" s="50" t="str">
        <f>O8</f>
        <v>その他</v>
      </c>
      <c r="P6" s="50" t="str">
        <f>P8</f>
        <v>直営</v>
      </c>
      <c r="Q6" s="51">
        <f t="shared" ref="Q6:AH6" si="3">Q8</f>
        <v>8</v>
      </c>
      <c r="R6" s="50" t="str">
        <f t="shared" si="3"/>
        <v>-</v>
      </c>
      <c r="S6" s="50" t="str">
        <f t="shared" si="3"/>
        <v>訓</v>
      </c>
      <c r="T6" s="50" t="str">
        <f t="shared" si="3"/>
        <v>救</v>
      </c>
      <c r="U6" s="51">
        <f>U8</f>
        <v>38061</v>
      </c>
      <c r="V6" s="51">
        <f>V8</f>
        <v>9283</v>
      </c>
      <c r="W6" s="50" t="str">
        <f>W8</f>
        <v>第２種該当</v>
      </c>
      <c r="X6" s="50" t="str">
        <f t="shared" ref="X6" si="4">X8</f>
        <v>-</v>
      </c>
      <c r="Y6" s="50" t="str">
        <f t="shared" si="3"/>
        <v>１０：１</v>
      </c>
      <c r="Z6" s="51">
        <f t="shared" si="3"/>
        <v>94</v>
      </c>
      <c r="AA6" s="51" t="str">
        <f t="shared" si="3"/>
        <v>-</v>
      </c>
      <c r="AB6" s="51" t="str">
        <f t="shared" si="3"/>
        <v>-</v>
      </c>
      <c r="AC6" s="51" t="str">
        <f t="shared" si="3"/>
        <v>-</v>
      </c>
      <c r="AD6" s="51" t="str">
        <f t="shared" si="3"/>
        <v>-</v>
      </c>
      <c r="AE6" s="51">
        <f t="shared" si="3"/>
        <v>94</v>
      </c>
      <c r="AF6" s="51">
        <f t="shared" si="3"/>
        <v>94</v>
      </c>
      <c r="AG6" s="51" t="str">
        <f t="shared" si="3"/>
        <v>-</v>
      </c>
      <c r="AH6" s="51">
        <f t="shared" si="3"/>
        <v>94</v>
      </c>
      <c r="AI6" s="52">
        <f>IF(AI8="-",NA(),AI8)</f>
        <v>95.5</v>
      </c>
      <c r="AJ6" s="52">
        <f t="shared" ref="AJ6:AR6" si="5">IF(AJ8="-",NA(),AJ8)</f>
        <v>96.8</v>
      </c>
      <c r="AK6" s="52">
        <f t="shared" si="5"/>
        <v>99.6</v>
      </c>
      <c r="AL6" s="52">
        <f t="shared" si="5"/>
        <v>98.9</v>
      </c>
      <c r="AM6" s="52">
        <f t="shared" si="5"/>
        <v>97.1</v>
      </c>
      <c r="AN6" s="52">
        <f t="shared" si="5"/>
        <v>100.7</v>
      </c>
      <c r="AO6" s="52">
        <f t="shared" si="5"/>
        <v>103.6</v>
      </c>
      <c r="AP6" s="52">
        <f t="shared" si="5"/>
        <v>101.9</v>
      </c>
      <c r="AQ6" s="52">
        <f t="shared" si="5"/>
        <v>96.7</v>
      </c>
      <c r="AR6" s="52">
        <f t="shared" si="5"/>
        <v>93.7</v>
      </c>
      <c r="AS6" s="52" t="str">
        <f>IF(AS8="-","【-】","【"&amp;SUBSTITUTE(TEXT(AS8,"#,##0.0"),"-","△")&amp;"】")</f>
        <v>【93.7】</v>
      </c>
      <c r="AT6" s="52">
        <f>IF(AT8="-",NA(),AT8)</f>
        <v>84.3</v>
      </c>
      <c r="AU6" s="52">
        <f t="shared" ref="AU6:BC6" si="6">IF(AU8="-",NA(),AU8)</f>
        <v>81.7</v>
      </c>
      <c r="AV6" s="52">
        <f t="shared" si="6"/>
        <v>84.2</v>
      </c>
      <c r="AW6" s="52">
        <f t="shared" si="6"/>
        <v>84.1</v>
      </c>
      <c r="AX6" s="52">
        <f t="shared" si="6"/>
        <v>81.8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82.7</v>
      </c>
      <c r="BF6" s="52">
        <f t="shared" ref="BF6:BN6" si="7">IF(BF8="-",NA(),BF8)</f>
        <v>80</v>
      </c>
      <c r="BG6" s="52">
        <f t="shared" si="7"/>
        <v>82.6</v>
      </c>
      <c r="BH6" s="52">
        <f t="shared" si="7"/>
        <v>82.5</v>
      </c>
      <c r="BI6" s="52">
        <f t="shared" si="7"/>
        <v>80.2</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77.8</v>
      </c>
      <c r="BQ6" s="52">
        <f t="shared" ref="BQ6:BY6" si="8">IF(BQ8="-",NA(),BQ8)</f>
        <v>78.099999999999994</v>
      </c>
      <c r="BR6" s="52">
        <f t="shared" si="8"/>
        <v>88.1</v>
      </c>
      <c r="BS6" s="52">
        <f t="shared" si="8"/>
        <v>88.5</v>
      </c>
      <c r="BT6" s="52">
        <f t="shared" si="8"/>
        <v>93.6</v>
      </c>
      <c r="BU6" s="52">
        <f t="shared" si="8"/>
        <v>62.3</v>
      </c>
      <c r="BV6" s="52">
        <f t="shared" si="8"/>
        <v>62.1</v>
      </c>
      <c r="BW6" s="52">
        <f t="shared" si="8"/>
        <v>60.2</v>
      </c>
      <c r="BX6" s="52">
        <f t="shared" si="8"/>
        <v>60.6</v>
      </c>
      <c r="BY6" s="52">
        <f t="shared" si="8"/>
        <v>62.8</v>
      </c>
      <c r="BZ6" s="52" t="str">
        <f>IF(BZ8="-","【-】","【"&amp;SUBSTITUTE(TEXT(BZ8,"#,##0.0"),"-","△")&amp;"】")</f>
        <v>【70.7】</v>
      </c>
      <c r="CA6" s="53">
        <f>IF(CA8="-",NA(),CA8)</f>
        <v>29455</v>
      </c>
      <c r="CB6" s="53">
        <f t="shared" ref="CB6:CJ6" si="9">IF(CB8="-",NA(),CB8)</f>
        <v>29434</v>
      </c>
      <c r="CC6" s="53">
        <f t="shared" si="9"/>
        <v>29623</v>
      </c>
      <c r="CD6" s="53">
        <f t="shared" si="9"/>
        <v>30755</v>
      </c>
      <c r="CE6" s="53">
        <f t="shared" si="9"/>
        <v>31299</v>
      </c>
      <c r="CF6" s="53">
        <f t="shared" si="9"/>
        <v>27227</v>
      </c>
      <c r="CG6" s="53">
        <f t="shared" si="9"/>
        <v>28176</v>
      </c>
      <c r="CH6" s="53">
        <f t="shared" si="9"/>
        <v>29348</v>
      </c>
      <c r="CI6" s="53">
        <f t="shared" si="9"/>
        <v>29723</v>
      </c>
      <c r="CJ6" s="53">
        <f t="shared" si="9"/>
        <v>30242</v>
      </c>
      <c r="CK6" s="52" t="str">
        <f>IF(CK8="-","【-】","【"&amp;SUBSTITUTE(TEXT(CK8,"#,##0"),"-","△")&amp;"】")</f>
        <v>【63,608】</v>
      </c>
      <c r="CL6" s="53">
        <f>IF(CL8="-",NA(),CL8)</f>
        <v>12892</v>
      </c>
      <c r="CM6" s="53">
        <f t="shared" ref="CM6:CU6" si="10">IF(CM8="-",NA(),CM8)</f>
        <v>8386</v>
      </c>
      <c r="CN6" s="53">
        <f t="shared" si="10"/>
        <v>9355</v>
      </c>
      <c r="CO6" s="53">
        <f t="shared" si="10"/>
        <v>9045</v>
      </c>
      <c r="CP6" s="53">
        <f t="shared" si="10"/>
        <v>9013</v>
      </c>
      <c r="CQ6" s="53">
        <f t="shared" si="10"/>
        <v>9509</v>
      </c>
      <c r="CR6" s="53">
        <f t="shared" si="10"/>
        <v>9548</v>
      </c>
      <c r="CS6" s="53">
        <f t="shared" si="10"/>
        <v>9992</v>
      </c>
      <c r="CT6" s="53">
        <f t="shared" si="10"/>
        <v>9779</v>
      </c>
      <c r="CU6" s="53">
        <f t="shared" si="10"/>
        <v>9547</v>
      </c>
      <c r="CV6" s="52" t="str">
        <f>IF(CV8="-","【-】","【"&amp;SUBSTITUTE(TEXT(CV8,"#,##0"),"-","△")&amp;"】")</f>
        <v>【18,510】</v>
      </c>
      <c r="CW6" s="52">
        <f>IF(CW8="-",NA(),CW8)</f>
        <v>77.2</v>
      </c>
      <c r="CX6" s="52">
        <f t="shared" ref="CX6:DF6" si="11">IF(CX8="-",NA(),CX8)</f>
        <v>83.6</v>
      </c>
      <c r="CY6" s="52">
        <f t="shared" si="11"/>
        <v>80.5</v>
      </c>
      <c r="CZ6" s="52">
        <f t="shared" si="11"/>
        <v>77.7</v>
      </c>
      <c r="DA6" s="52">
        <f t="shared" si="11"/>
        <v>83.2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16.8</v>
      </c>
      <c r="DI6" s="52">
        <f t="shared" ref="DI6:DQ6" si="12">IF(DI8="-",NA(),DI8)</f>
        <v>7.8</v>
      </c>
      <c r="DJ6" s="52">
        <f t="shared" si="12"/>
        <v>7.6</v>
      </c>
      <c r="DK6" s="52">
        <f t="shared" si="12"/>
        <v>7.4</v>
      </c>
      <c r="DL6" s="52">
        <f t="shared" si="12"/>
        <v>7.9</v>
      </c>
      <c r="DM6" s="52">
        <f t="shared" si="12"/>
        <v>15.7</v>
      </c>
      <c r="DN6" s="52">
        <f t="shared" si="12"/>
        <v>14.6</v>
      </c>
      <c r="DO6" s="52">
        <f t="shared" si="12"/>
        <v>15.1</v>
      </c>
      <c r="DP6" s="52">
        <f t="shared" si="12"/>
        <v>14.9</v>
      </c>
      <c r="DQ6" s="52">
        <f t="shared" si="12"/>
        <v>14.8</v>
      </c>
      <c r="DR6" s="52" t="str">
        <f>IF(DR8="-","【-】","【"&amp;SUBSTITUTE(TEXT(DR8,"#,##0.0"),"-","△")&amp;"】")</f>
        <v>【26.7】</v>
      </c>
      <c r="DS6" s="52">
        <f>IF(DS8="-",NA(),DS8)</f>
        <v>72.599999999999994</v>
      </c>
      <c r="DT6" s="52">
        <f t="shared" ref="DT6:EB6" si="13">IF(DT8="-",NA(),DT8)</f>
        <v>81.099999999999994</v>
      </c>
      <c r="DU6" s="52">
        <f t="shared" si="13"/>
        <v>77.400000000000006</v>
      </c>
      <c r="DV6" s="52">
        <f t="shared" si="13"/>
        <v>77.8</v>
      </c>
      <c r="DW6" s="52">
        <f t="shared" si="13"/>
        <v>80.400000000000006</v>
      </c>
      <c r="DX6" s="52">
        <f t="shared" si="13"/>
        <v>136</v>
      </c>
      <c r="DY6" s="52">
        <f t="shared" si="13"/>
        <v>131.30000000000001</v>
      </c>
      <c r="DZ6" s="52">
        <f t="shared" si="13"/>
        <v>133.6</v>
      </c>
      <c r="EA6" s="52">
        <f t="shared" si="13"/>
        <v>144.6</v>
      </c>
      <c r="EB6" s="52">
        <f t="shared" si="13"/>
        <v>168.7</v>
      </c>
      <c r="EC6" s="52" t="str">
        <f>IF(EC8="-","【-】","【"&amp;SUBSTITUTE(TEXT(EC8,"#,##0.0"),"-","△")&amp;"】")</f>
        <v>【54.3】</v>
      </c>
      <c r="ED6" s="52">
        <f>IF(ED8="-",NA(),ED8)</f>
        <v>56.9</v>
      </c>
      <c r="EE6" s="52">
        <f t="shared" ref="EE6:EM6" si="14">IF(EE8="-",NA(),EE8)</f>
        <v>58.5</v>
      </c>
      <c r="EF6" s="52">
        <f t="shared" si="14"/>
        <v>60.6</v>
      </c>
      <c r="EG6" s="52">
        <f t="shared" si="14"/>
        <v>61.3</v>
      </c>
      <c r="EH6" s="52">
        <f t="shared" si="14"/>
        <v>63.3</v>
      </c>
      <c r="EI6" s="52">
        <f t="shared" si="14"/>
        <v>56.9</v>
      </c>
      <c r="EJ6" s="52">
        <f t="shared" si="14"/>
        <v>58.3</v>
      </c>
      <c r="EK6" s="52">
        <f t="shared" si="14"/>
        <v>59.2</v>
      </c>
      <c r="EL6" s="52">
        <f t="shared" si="14"/>
        <v>59.8</v>
      </c>
      <c r="EM6" s="52">
        <f t="shared" si="14"/>
        <v>60.6</v>
      </c>
      <c r="EN6" s="52" t="str">
        <f>IF(EN8="-","【-】","【"&amp;SUBSTITUTE(TEXT(EN8,"#,##0.0"),"-","△")&amp;"】")</f>
        <v>【58.0】</v>
      </c>
      <c r="EO6" s="52">
        <f>IF(EO8="-",NA(),EO8)</f>
        <v>80.2</v>
      </c>
      <c r="EP6" s="52">
        <f t="shared" ref="EP6:EX6" si="15">IF(EP8="-",NA(),EP8)</f>
        <v>75.3</v>
      </c>
      <c r="EQ6" s="52">
        <f t="shared" si="15"/>
        <v>77.7</v>
      </c>
      <c r="ER6" s="52">
        <f t="shared" si="15"/>
        <v>70.2</v>
      </c>
      <c r="ES6" s="52">
        <f t="shared" si="15"/>
        <v>72.2</v>
      </c>
      <c r="ET6" s="52">
        <f t="shared" si="15"/>
        <v>72.5</v>
      </c>
      <c r="EU6" s="52">
        <f t="shared" si="15"/>
        <v>72.3</v>
      </c>
      <c r="EV6" s="52">
        <f t="shared" si="15"/>
        <v>72</v>
      </c>
      <c r="EW6" s="52">
        <f t="shared" si="15"/>
        <v>72</v>
      </c>
      <c r="EX6" s="52">
        <f t="shared" si="15"/>
        <v>72.400000000000006</v>
      </c>
      <c r="EY6" s="52" t="str">
        <f>IF(EY8="-","【-】","【"&amp;SUBSTITUTE(TEXT(EY8,"#,##0.0"),"-","△")&amp;"】")</f>
        <v>【70.8】</v>
      </c>
      <c r="EZ6" s="53">
        <f>IF(EZ8="-",NA(),EZ8)</f>
        <v>70822500</v>
      </c>
      <c r="FA6" s="53">
        <f t="shared" ref="FA6:FI6" si="16">IF(FA8="-",NA(),FA8)</f>
        <v>70360894</v>
      </c>
      <c r="FB6" s="53">
        <f t="shared" si="16"/>
        <v>69807617</v>
      </c>
      <c r="FC6" s="53">
        <f t="shared" si="16"/>
        <v>70302340</v>
      </c>
      <c r="FD6" s="53">
        <f t="shared" si="16"/>
        <v>70245830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175</v>
      </c>
      <c r="B7" s="50">
        <f t="shared" ref="B7:AH7" si="17">B8</f>
        <v>2024</v>
      </c>
      <c r="C7" s="50">
        <f t="shared" si="17"/>
        <v>152111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その他</v>
      </c>
      <c r="P7" s="50" t="str">
        <f>P8</f>
        <v>直営</v>
      </c>
      <c r="Q7" s="51">
        <f t="shared" si="17"/>
        <v>8</v>
      </c>
      <c r="R7" s="50" t="str">
        <f t="shared" si="17"/>
        <v>-</v>
      </c>
      <c r="S7" s="50" t="str">
        <f t="shared" si="17"/>
        <v>訓</v>
      </c>
      <c r="T7" s="50" t="str">
        <f t="shared" si="17"/>
        <v>救</v>
      </c>
      <c r="U7" s="51">
        <f>U8</f>
        <v>38061</v>
      </c>
      <c r="V7" s="51">
        <f>V8</f>
        <v>9283</v>
      </c>
      <c r="W7" s="50" t="str">
        <f>W8</f>
        <v>第２種該当</v>
      </c>
      <c r="X7" s="50" t="str">
        <f t="shared" si="17"/>
        <v>-</v>
      </c>
      <c r="Y7" s="50" t="str">
        <f t="shared" si="17"/>
        <v>１０：１</v>
      </c>
      <c r="Z7" s="51">
        <f t="shared" si="17"/>
        <v>94</v>
      </c>
      <c r="AA7" s="51" t="str">
        <f t="shared" si="17"/>
        <v>-</v>
      </c>
      <c r="AB7" s="51" t="str">
        <f t="shared" si="17"/>
        <v>-</v>
      </c>
      <c r="AC7" s="51" t="str">
        <f t="shared" si="17"/>
        <v>-</v>
      </c>
      <c r="AD7" s="51" t="str">
        <f t="shared" si="17"/>
        <v>-</v>
      </c>
      <c r="AE7" s="51">
        <f t="shared" si="17"/>
        <v>94</v>
      </c>
      <c r="AF7" s="51">
        <f t="shared" si="17"/>
        <v>94</v>
      </c>
      <c r="AG7" s="51" t="str">
        <f t="shared" si="17"/>
        <v>-</v>
      </c>
      <c r="AH7" s="51">
        <f t="shared" si="17"/>
        <v>94</v>
      </c>
      <c r="AI7" s="52">
        <f>AI8</f>
        <v>95.5</v>
      </c>
      <c r="AJ7" s="52">
        <f t="shared" ref="AJ7:AR7" si="18">AJ8</f>
        <v>96.8</v>
      </c>
      <c r="AK7" s="52">
        <f t="shared" si="18"/>
        <v>99.6</v>
      </c>
      <c r="AL7" s="52">
        <f t="shared" si="18"/>
        <v>98.9</v>
      </c>
      <c r="AM7" s="52">
        <f t="shared" si="18"/>
        <v>97.1</v>
      </c>
      <c r="AN7" s="52">
        <f t="shared" si="18"/>
        <v>100.7</v>
      </c>
      <c r="AO7" s="52">
        <f t="shared" si="18"/>
        <v>103.6</v>
      </c>
      <c r="AP7" s="52">
        <f t="shared" si="18"/>
        <v>101.9</v>
      </c>
      <c r="AQ7" s="52">
        <f t="shared" si="18"/>
        <v>96.7</v>
      </c>
      <c r="AR7" s="52">
        <f t="shared" si="18"/>
        <v>93.7</v>
      </c>
      <c r="AS7" s="52"/>
      <c r="AT7" s="52">
        <f>AT8</f>
        <v>84.3</v>
      </c>
      <c r="AU7" s="52">
        <f t="shared" ref="AU7:BC7" si="19">AU8</f>
        <v>81.7</v>
      </c>
      <c r="AV7" s="52">
        <f t="shared" si="19"/>
        <v>84.2</v>
      </c>
      <c r="AW7" s="52">
        <f t="shared" si="19"/>
        <v>84.1</v>
      </c>
      <c r="AX7" s="52">
        <f t="shared" si="19"/>
        <v>81.8</v>
      </c>
      <c r="AY7" s="52">
        <f t="shared" si="19"/>
        <v>73.8</v>
      </c>
      <c r="AZ7" s="52">
        <f t="shared" si="19"/>
        <v>75.5</v>
      </c>
      <c r="BA7" s="52">
        <f t="shared" si="19"/>
        <v>74.599999999999994</v>
      </c>
      <c r="BB7" s="52">
        <f t="shared" si="19"/>
        <v>73.599999999999994</v>
      </c>
      <c r="BC7" s="52">
        <f t="shared" si="19"/>
        <v>71.2</v>
      </c>
      <c r="BD7" s="52"/>
      <c r="BE7" s="52">
        <f>BE8</f>
        <v>82.7</v>
      </c>
      <c r="BF7" s="52">
        <f t="shared" ref="BF7:BN7" si="20">BF8</f>
        <v>80</v>
      </c>
      <c r="BG7" s="52">
        <f t="shared" si="20"/>
        <v>82.6</v>
      </c>
      <c r="BH7" s="52">
        <f t="shared" si="20"/>
        <v>82.5</v>
      </c>
      <c r="BI7" s="52">
        <f t="shared" si="20"/>
        <v>80.2</v>
      </c>
      <c r="BJ7" s="52">
        <f t="shared" si="20"/>
        <v>69.900000000000006</v>
      </c>
      <c r="BK7" s="52">
        <f t="shared" si="20"/>
        <v>71.599999999999994</v>
      </c>
      <c r="BL7" s="52">
        <f t="shared" si="20"/>
        <v>70.8</v>
      </c>
      <c r="BM7" s="52">
        <f t="shared" si="20"/>
        <v>69.7</v>
      </c>
      <c r="BN7" s="52">
        <f t="shared" si="20"/>
        <v>67</v>
      </c>
      <c r="BO7" s="52"/>
      <c r="BP7" s="52">
        <f>BP8</f>
        <v>77.8</v>
      </c>
      <c r="BQ7" s="52">
        <f t="shared" ref="BQ7:BY7" si="21">BQ8</f>
        <v>78.099999999999994</v>
      </c>
      <c r="BR7" s="52">
        <f t="shared" si="21"/>
        <v>88.1</v>
      </c>
      <c r="BS7" s="52">
        <f t="shared" si="21"/>
        <v>88.5</v>
      </c>
      <c r="BT7" s="52">
        <f t="shared" si="21"/>
        <v>93.6</v>
      </c>
      <c r="BU7" s="52">
        <f t="shared" si="21"/>
        <v>62.3</v>
      </c>
      <c r="BV7" s="52">
        <f t="shared" si="21"/>
        <v>62.1</v>
      </c>
      <c r="BW7" s="52">
        <f t="shared" si="21"/>
        <v>60.2</v>
      </c>
      <c r="BX7" s="52">
        <f t="shared" si="21"/>
        <v>60.6</v>
      </c>
      <c r="BY7" s="52">
        <f t="shared" si="21"/>
        <v>62.8</v>
      </c>
      <c r="BZ7" s="52"/>
      <c r="CA7" s="53">
        <f>CA8</f>
        <v>29455</v>
      </c>
      <c r="CB7" s="53">
        <f t="shared" ref="CB7:CJ7" si="22">CB8</f>
        <v>29434</v>
      </c>
      <c r="CC7" s="53">
        <f t="shared" si="22"/>
        <v>29623</v>
      </c>
      <c r="CD7" s="53">
        <f t="shared" si="22"/>
        <v>30755</v>
      </c>
      <c r="CE7" s="53">
        <f t="shared" si="22"/>
        <v>31299</v>
      </c>
      <c r="CF7" s="53">
        <f t="shared" si="22"/>
        <v>27227</v>
      </c>
      <c r="CG7" s="53">
        <f t="shared" si="22"/>
        <v>28176</v>
      </c>
      <c r="CH7" s="53">
        <f t="shared" si="22"/>
        <v>29348</v>
      </c>
      <c r="CI7" s="53">
        <f t="shared" si="22"/>
        <v>29723</v>
      </c>
      <c r="CJ7" s="53">
        <f t="shared" si="22"/>
        <v>30242</v>
      </c>
      <c r="CK7" s="52"/>
      <c r="CL7" s="53">
        <f>CL8</f>
        <v>12892</v>
      </c>
      <c r="CM7" s="53">
        <f t="shared" ref="CM7:CU7" si="23">CM8</f>
        <v>8386</v>
      </c>
      <c r="CN7" s="53">
        <f t="shared" si="23"/>
        <v>9355</v>
      </c>
      <c r="CO7" s="53">
        <f t="shared" si="23"/>
        <v>9045</v>
      </c>
      <c r="CP7" s="53">
        <f t="shared" si="23"/>
        <v>9013</v>
      </c>
      <c r="CQ7" s="53">
        <f t="shared" si="23"/>
        <v>9509</v>
      </c>
      <c r="CR7" s="53">
        <f t="shared" si="23"/>
        <v>9548</v>
      </c>
      <c r="CS7" s="53">
        <f t="shared" si="23"/>
        <v>9992</v>
      </c>
      <c r="CT7" s="53">
        <f t="shared" si="23"/>
        <v>9779</v>
      </c>
      <c r="CU7" s="53">
        <f t="shared" si="23"/>
        <v>9547</v>
      </c>
      <c r="CV7" s="52"/>
      <c r="CW7" s="52">
        <f>CW8</f>
        <v>77.2</v>
      </c>
      <c r="CX7" s="52">
        <f t="shared" ref="CX7:DF7" si="24">CX8</f>
        <v>83.6</v>
      </c>
      <c r="CY7" s="52">
        <f t="shared" si="24"/>
        <v>80.5</v>
      </c>
      <c r="CZ7" s="52">
        <f t="shared" si="24"/>
        <v>77.7</v>
      </c>
      <c r="DA7" s="52">
        <f t="shared" si="24"/>
        <v>83.2</v>
      </c>
      <c r="DB7" s="52">
        <f t="shared" si="24"/>
        <v>77.7</v>
      </c>
      <c r="DC7" s="52">
        <f t="shared" si="24"/>
        <v>75.7</v>
      </c>
      <c r="DD7" s="52">
        <f t="shared" si="24"/>
        <v>75.400000000000006</v>
      </c>
      <c r="DE7" s="52">
        <f t="shared" si="24"/>
        <v>77.5</v>
      </c>
      <c r="DF7" s="52">
        <f t="shared" si="24"/>
        <v>80.900000000000006</v>
      </c>
      <c r="DG7" s="52"/>
      <c r="DH7" s="52">
        <f>DH8</f>
        <v>16.8</v>
      </c>
      <c r="DI7" s="52">
        <f t="shared" ref="DI7:DQ7" si="25">DI8</f>
        <v>7.8</v>
      </c>
      <c r="DJ7" s="52">
        <f t="shared" si="25"/>
        <v>7.6</v>
      </c>
      <c r="DK7" s="52">
        <f t="shared" si="25"/>
        <v>7.4</v>
      </c>
      <c r="DL7" s="52">
        <f t="shared" si="25"/>
        <v>7.9</v>
      </c>
      <c r="DM7" s="52">
        <f t="shared" si="25"/>
        <v>15.7</v>
      </c>
      <c r="DN7" s="52">
        <f t="shared" si="25"/>
        <v>14.6</v>
      </c>
      <c r="DO7" s="52">
        <f t="shared" si="25"/>
        <v>15.1</v>
      </c>
      <c r="DP7" s="52">
        <f t="shared" si="25"/>
        <v>14.9</v>
      </c>
      <c r="DQ7" s="52">
        <f t="shared" si="25"/>
        <v>14.8</v>
      </c>
      <c r="DR7" s="52"/>
      <c r="DS7" s="52">
        <f>DS8</f>
        <v>72.599999999999994</v>
      </c>
      <c r="DT7" s="52">
        <f t="shared" ref="DT7:EB7" si="26">DT8</f>
        <v>81.099999999999994</v>
      </c>
      <c r="DU7" s="52">
        <f t="shared" si="26"/>
        <v>77.400000000000006</v>
      </c>
      <c r="DV7" s="52">
        <f t="shared" si="26"/>
        <v>77.8</v>
      </c>
      <c r="DW7" s="52">
        <f t="shared" si="26"/>
        <v>80.400000000000006</v>
      </c>
      <c r="DX7" s="52">
        <f t="shared" si="26"/>
        <v>136</v>
      </c>
      <c r="DY7" s="52">
        <f t="shared" si="26"/>
        <v>131.30000000000001</v>
      </c>
      <c r="DZ7" s="52">
        <f t="shared" si="26"/>
        <v>133.6</v>
      </c>
      <c r="EA7" s="52">
        <f t="shared" si="26"/>
        <v>144.6</v>
      </c>
      <c r="EB7" s="52">
        <f t="shared" si="26"/>
        <v>168.7</v>
      </c>
      <c r="EC7" s="52"/>
      <c r="ED7" s="52">
        <f>ED8</f>
        <v>56.9</v>
      </c>
      <c r="EE7" s="52">
        <f t="shared" ref="EE7:EM7" si="27">EE8</f>
        <v>58.5</v>
      </c>
      <c r="EF7" s="52">
        <f t="shared" si="27"/>
        <v>60.6</v>
      </c>
      <c r="EG7" s="52">
        <f t="shared" si="27"/>
        <v>61.3</v>
      </c>
      <c r="EH7" s="52">
        <f t="shared" si="27"/>
        <v>63.3</v>
      </c>
      <c r="EI7" s="52">
        <f t="shared" si="27"/>
        <v>56.9</v>
      </c>
      <c r="EJ7" s="52">
        <f t="shared" si="27"/>
        <v>58.3</v>
      </c>
      <c r="EK7" s="52">
        <f t="shared" si="27"/>
        <v>59.2</v>
      </c>
      <c r="EL7" s="52">
        <f t="shared" si="27"/>
        <v>59.8</v>
      </c>
      <c r="EM7" s="52">
        <f t="shared" si="27"/>
        <v>60.6</v>
      </c>
      <c r="EN7" s="52"/>
      <c r="EO7" s="52">
        <f>EO8</f>
        <v>80.2</v>
      </c>
      <c r="EP7" s="52">
        <f t="shared" ref="EP7:EX7" si="28">EP8</f>
        <v>75.3</v>
      </c>
      <c r="EQ7" s="52">
        <f t="shared" si="28"/>
        <v>77.7</v>
      </c>
      <c r="ER7" s="52">
        <f t="shared" si="28"/>
        <v>70.2</v>
      </c>
      <c r="ES7" s="52">
        <f t="shared" si="28"/>
        <v>72.2</v>
      </c>
      <c r="ET7" s="52">
        <f t="shared" si="28"/>
        <v>72.5</v>
      </c>
      <c r="EU7" s="52">
        <f t="shared" si="28"/>
        <v>72.3</v>
      </c>
      <c r="EV7" s="52">
        <f t="shared" si="28"/>
        <v>72</v>
      </c>
      <c r="EW7" s="52">
        <f t="shared" si="28"/>
        <v>72</v>
      </c>
      <c r="EX7" s="52">
        <f t="shared" si="28"/>
        <v>72.400000000000006</v>
      </c>
      <c r="EY7" s="52"/>
      <c r="EZ7" s="53">
        <f>EZ8</f>
        <v>70822500</v>
      </c>
      <c r="FA7" s="53">
        <f t="shared" ref="FA7:FI7" si="29">FA8</f>
        <v>70360894</v>
      </c>
      <c r="FB7" s="53">
        <f t="shared" si="29"/>
        <v>69807617</v>
      </c>
      <c r="FC7" s="53">
        <f t="shared" si="29"/>
        <v>70302340</v>
      </c>
      <c r="FD7" s="53">
        <f t="shared" si="29"/>
        <v>70245830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152111</v>
      </c>
      <c r="D8" s="55">
        <v>46</v>
      </c>
      <c r="E8" s="55">
        <v>6</v>
      </c>
      <c r="F8" s="55">
        <v>0</v>
      </c>
      <c r="G8" s="55">
        <v>1</v>
      </c>
      <c r="H8" s="55" t="s">
        <v>176</v>
      </c>
      <c r="I8" s="55" t="s">
        <v>177</v>
      </c>
      <c r="J8" s="55" t="s">
        <v>178</v>
      </c>
      <c r="K8" s="55" t="s">
        <v>179</v>
      </c>
      <c r="L8" s="55" t="s">
        <v>180</v>
      </c>
      <c r="M8" s="55" t="s">
        <v>181</v>
      </c>
      <c r="N8" s="55" t="s">
        <v>182</v>
      </c>
      <c r="O8" s="55" t="s">
        <v>183</v>
      </c>
      <c r="P8" s="55" t="s">
        <v>184</v>
      </c>
      <c r="Q8" s="56">
        <v>8</v>
      </c>
      <c r="R8" s="55" t="s">
        <v>40</v>
      </c>
      <c r="S8" s="55" t="s">
        <v>185</v>
      </c>
      <c r="T8" s="55" t="s">
        <v>186</v>
      </c>
      <c r="U8" s="56">
        <v>38061</v>
      </c>
      <c r="V8" s="56">
        <v>9283</v>
      </c>
      <c r="W8" s="55" t="s">
        <v>187</v>
      </c>
      <c r="X8" s="55" t="s">
        <v>40</v>
      </c>
      <c r="Y8" s="57" t="s">
        <v>188</v>
      </c>
      <c r="Z8" s="56">
        <v>94</v>
      </c>
      <c r="AA8" s="56" t="s">
        <v>40</v>
      </c>
      <c r="AB8" s="56" t="s">
        <v>40</v>
      </c>
      <c r="AC8" s="56" t="s">
        <v>40</v>
      </c>
      <c r="AD8" s="56" t="s">
        <v>40</v>
      </c>
      <c r="AE8" s="56">
        <v>94</v>
      </c>
      <c r="AF8" s="56">
        <v>94</v>
      </c>
      <c r="AG8" s="56" t="s">
        <v>40</v>
      </c>
      <c r="AH8" s="56">
        <v>94</v>
      </c>
      <c r="AI8" s="58">
        <v>95.5</v>
      </c>
      <c r="AJ8" s="58">
        <v>96.8</v>
      </c>
      <c r="AK8" s="58">
        <v>99.6</v>
      </c>
      <c r="AL8" s="58">
        <v>98.9</v>
      </c>
      <c r="AM8" s="58">
        <v>97.1</v>
      </c>
      <c r="AN8" s="58">
        <v>100.7</v>
      </c>
      <c r="AO8" s="58">
        <v>103.6</v>
      </c>
      <c r="AP8" s="58">
        <v>101.9</v>
      </c>
      <c r="AQ8" s="58">
        <v>96.7</v>
      </c>
      <c r="AR8" s="58">
        <v>93.7</v>
      </c>
      <c r="AS8" s="58">
        <v>93.7</v>
      </c>
      <c r="AT8" s="58">
        <v>84.3</v>
      </c>
      <c r="AU8" s="58">
        <v>81.7</v>
      </c>
      <c r="AV8" s="58">
        <v>84.2</v>
      </c>
      <c r="AW8" s="58">
        <v>84.1</v>
      </c>
      <c r="AX8" s="58">
        <v>81.8</v>
      </c>
      <c r="AY8" s="58">
        <v>73.8</v>
      </c>
      <c r="AZ8" s="58">
        <v>75.5</v>
      </c>
      <c r="BA8" s="58">
        <v>74.599999999999994</v>
      </c>
      <c r="BB8" s="58">
        <v>73.599999999999994</v>
      </c>
      <c r="BC8" s="58">
        <v>71.2</v>
      </c>
      <c r="BD8" s="58">
        <v>85.2</v>
      </c>
      <c r="BE8" s="59">
        <v>82.7</v>
      </c>
      <c r="BF8" s="59">
        <v>80</v>
      </c>
      <c r="BG8" s="59">
        <v>82.6</v>
      </c>
      <c r="BH8" s="59">
        <v>82.5</v>
      </c>
      <c r="BI8" s="59">
        <v>80.2</v>
      </c>
      <c r="BJ8" s="59">
        <v>69.900000000000006</v>
      </c>
      <c r="BK8" s="59">
        <v>71.599999999999994</v>
      </c>
      <c r="BL8" s="59">
        <v>70.8</v>
      </c>
      <c r="BM8" s="59">
        <v>69.7</v>
      </c>
      <c r="BN8" s="59">
        <v>67</v>
      </c>
      <c r="BO8" s="59">
        <v>82.6</v>
      </c>
      <c r="BP8" s="58">
        <v>77.8</v>
      </c>
      <c r="BQ8" s="58">
        <v>78.099999999999994</v>
      </c>
      <c r="BR8" s="58">
        <v>88.1</v>
      </c>
      <c r="BS8" s="58">
        <v>88.5</v>
      </c>
      <c r="BT8" s="58">
        <v>93.6</v>
      </c>
      <c r="BU8" s="58">
        <v>62.3</v>
      </c>
      <c r="BV8" s="58">
        <v>62.1</v>
      </c>
      <c r="BW8" s="58">
        <v>60.2</v>
      </c>
      <c r="BX8" s="58">
        <v>60.6</v>
      </c>
      <c r="BY8" s="58">
        <v>62.8</v>
      </c>
      <c r="BZ8" s="58">
        <v>70.7</v>
      </c>
      <c r="CA8" s="59">
        <v>29455</v>
      </c>
      <c r="CB8" s="59">
        <v>29434</v>
      </c>
      <c r="CC8" s="59">
        <v>29623</v>
      </c>
      <c r="CD8" s="59">
        <v>30755</v>
      </c>
      <c r="CE8" s="59">
        <v>31299</v>
      </c>
      <c r="CF8" s="59">
        <v>27227</v>
      </c>
      <c r="CG8" s="59">
        <v>28176</v>
      </c>
      <c r="CH8" s="59">
        <v>29348</v>
      </c>
      <c r="CI8" s="59">
        <v>29723</v>
      </c>
      <c r="CJ8" s="59">
        <v>30242</v>
      </c>
      <c r="CK8" s="58">
        <v>63608</v>
      </c>
      <c r="CL8" s="59">
        <v>12892</v>
      </c>
      <c r="CM8" s="59">
        <v>8386</v>
      </c>
      <c r="CN8" s="59">
        <v>9355</v>
      </c>
      <c r="CO8" s="59">
        <v>9045</v>
      </c>
      <c r="CP8" s="59">
        <v>9013</v>
      </c>
      <c r="CQ8" s="59">
        <v>9509</v>
      </c>
      <c r="CR8" s="59">
        <v>9548</v>
      </c>
      <c r="CS8" s="59">
        <v>9992</v>
      </c>
      <c r="CT8" s="59">
        <v>9779</v>
      </c>
      <c r="CU8" s="59">
        <v>9547</v>
      </c>
      <c r="CV8" s="58">
        <v>18510</v>
      </c>
      <c r="CW8" s="59">
        <v>77.2</v>
      </c>
      <c r="CX8" s="59">
        <v>83.6</v>
      </c>
      <c r="CY8" s="59">
        <v>80.5</v>
      </c>
      <c r="CZ8" s="59">
        <v>77.7</v>
      </c>
      <c r="DA8" s="59">
        <v>83.2</v>
      </c>
      <c r="DB8" s="59">
        <v>77.7</v>
      </c>
      <c r="DC8" s="59">
        <v>75.7</v>
      </c>
      <c r="DD8" s="59">
        <v>75.400000000000006</v>
      </c>
      <c r="DE8" s="59">
        <v>77.5</v>
      </c>
      <c r="DF8" s="59">
        <v>80.900000000000006</v>
      </c>
      <c r="DG8" s="59">
        <v>57.7</v>
      </c>
      <c r="DH8" s="59">
        <v>16.8</v>
      </c>
      <c r="DI8" s="59">
        <v>7.8</v>
      </c>
      <c r="DJ8" s="59">
        <v>7.6</v>
      </c>
      <c r="DK8" s="59">
        <v>7.4</v>
      </c>
      <c r="DL8" s="59">
        <v>7.9</v>
      </c>
      <c r="DM8" s="59">
        <v>15.7</v>
      </c>
      <c r="DN8" s="59">
        <v>14.6</v>
      </c>
      <c r="DO8" s="59">
        <v>15.1</v>
      </c>
      <c r="DP8" s="59">
        <v>14.9</v>
      </c>
      <c r="DQ8" s="59">
        <v>14.8</v>
      </c>
      <c r="DR8" s="59">
        <v>26.7</v>
      </c>
      <c r="DS8" s="59">
        <v>72.599999999999994</v>
      </c>
      <c r="DT8" s="59">
        <v>81.099999999999994</v>
      </c>
      <c r="DU8" s="59">
        <v>77.400000000000006</v>
      </c>
      <c r="DV8" s="59">
        <v>77.8</v>
      </c>
      <c r="DW8" s="59">
        <v>80.400000000000006</v>
      </c>
      <c r="DX8" s="59">
        <v>136</v>
      </c>
      <c r="DY8" s="59">
        <v>131.30000000000001</v>
      </c>
      <c r="DZ8" s="59">
        <v>133.6</v>
      </c>
      <c r="EA8" s="59">
        <v>144.6</v>
      </c>
      <c r="EB8" s="59">
        <v>168.7</v>
      </c>
      <c r="EC8" s="59">
        <v>54.3</v>
      </c>
      <c r="ED8" s="58">
        <v>56.9</v>
      </c>
      <c r="EE8" s="58">
        <v>58.5</v>
      </c>
      <c r="EF8" s="58">
        <v>60.6</v>
      </c>
      <c r="EG8" s="58">
        <v>61.3</v>
      </c>
      <c r="EH8" s="58">
        <v>63.3</v>
      </c>
      <c r="EI8" s="58">
        <v>56.9</v>
      </c>
      <c r="EJ8" s="58">
        <v>58.3</v>
      </c>
      <c r="EK8" s="58">
        <v>59.2</v>
      </c>
      <c r="EL8" s="58">
        <v>59.8</v>
      </c>
      <c r="EM8" s="58">
        <v>60.6</v>
      </c>
      <c r="EN8" s="58">
        <v>58</v>
      </c>
      <c r="EO8" s="58">
        <v>80.2</v>
      </c>
      <c r="EP8" s="58">
        <v>75.3</v>
      </c>
      <c r="EQ8" s="58">
        <v>77.7</v>
      </c>
      <c r="ER8" s="58">
        <v>70.2</v>
      </c>
      <c r="ES8" s="58">
        <v>72.2</v>
      </c>
      <c r="ET8" s="58">
        <v>72.5</v>
      </c>
      <c r="EU8" s="58">
        <v>72.3</v>
      </c>
      <c r="EV8" s="58">
        <v>72</v>
      </c>
      <c r="EW8" s="58">
        <v>72</v>
      </c>
      <c r="EX8" s="58">
        <v>72.400000000000006</v>
      </c>
      <c r="EY8" s="58">
        <v>70.8</v>
      </c>
      <c r="EZ8" s="59">
        <v>70822500</v>
      </c>
      <c r="FA8" s="59">
        <v>70360894</v>
      </c>
      <c r="FB8" s="59">
        <v>69807617</v>
      </c>
      <c r="FC8" s="59">
        <v>70302340</v>
      </c>
      <c r="FD8" s="59">
        <v>70245830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byouin</dc:creator>
  <cp:lastModifiedBy>新潟県</cp:lastModifiedBy>
  <cp:lastPrinted>2026-02-19T07:06:26Z</cp:lastPrinted>
  <dcterms:created xsi:type="dcterms:W3CDTF">2026-02-19T07:07:28Z</dcterms:created>
  <dcterms:modified xsi:type="dcterms:W3CDTF">2026-03-10T05:41:17Z</dcterms:modified>
</cp:coreProperties>
</file>