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8│感薬・血液\"/>
    </mc:Choice>
  </mc:AlternateContent>
  <xr:revisionPtr revIDLastSave="0" documentId="13_ncr:1_{EDB1FB26-CD45-4FBD-8A46-A6EE7CE513F1}" xr6:coauthVersionLast="47" xr6:coauthVersionMax="47" xr10:uidLastSave="{00000000-0000-0000-0000-000000000000}"/>
  <bookViews>
    <workbookView xWindow="40942" yWindow="-98" windowWidth="28995" windowHeight="15675" xr2:uid="{C653648A-2E23-4E51-97F5-397139A76451}"/>
  </bookViews>
  <sheets>
    <sheet name="8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D39" i="1"/>
  <c r="E39" i="1" s="1"/>
  <c r="D38" i="1"/>
  <c r="E38" i="1" s="1"/>
  <c r="F37" i="1"/>
  <c r="D37" i="1"/>
  <c r="E37" i="1" s="1"/>
  <c r="C37" i="1"/>
  <c r="D35" i="1"/>
  <c r="E35" i="1" s="1"/>
  <c r="D34" i="1"/>
  <c r="E34" i="1" s="1"/>
  <c r="E33" i="1"/>
  <c r="D33" i="1"/>
  <c r="F32" i="1"/>
  <c r="F7" i="1" s="1"/>
  <c r="C32" i="1"/>
  <c r="C7" i="1" s="1"/>
  <c r="D30" i="1"/>
  <c r="E30" i="1" s="1"/>
  <c r="E29" i="1"/>
  <c r="D29" i="1"/>
  <c r="E28" i="1"/>
  <c r="D28" i="1"/>
  <c r="D27" i="1" s="1"/>
  <c r="E27" i="1" s="1"/>
  <c r="F27" i="1"/>
  <c r="C27" i="1"/>
  <c r="E25" i="1"/>
  <c r="D25" i="1"/>
  <c r="E24" i="1"/>
  <c r="D24" i="1"/>
  <c r="D23" i="1"/>
  <c r="E23" i="1" s="1"/>
  <c r="F22" i="1"/>
  <c r="C22" i="1"/>
  <c r="E20" i="1"/>
  <c r="D20" i="1"/>
  <c r="D19" i="1"/>
  <c r="E19" i="1" s="1"/>
  <c r="D18" i="1"/>
  <c r="E18" i="1" s="1"/>
  <c r="F17" i="1"/>
  <c r="D17" i="1"/>
  <c r="E17" i="1" s="1"/>
  <c r="C17" i="1"/>
  <c r="L15" i="1"/>
  <c r="M15" i="1" s="1"/>
  <c r="E15" i="1"/>
  <c r="D15" i="1"/>
  <c r="M14" i="1"/>
  <c r="L14" i="1"/>
  <c r="E14" i="1"/>
  <c r="D14" i="1"/>
  <c r="D12" i="1" s="1"/>
  <c r="L13" i="1"/>
  <c r="M13" i="1" s="1"/>
  <c r="E13" i="1"/>
  <c r="D13" i="1"/>
  <c r="N12" i="1"/>
  <c r="L12" i="1"/>
  <c r="M12" i="1" s="1"/>
  <c r="K12" i="1"/>
  <c r="F12" i="1"/>
  <c r="C12" i="1"/>
  <c r="M10" i="1"/>
  <c r="L10" i="1"/>
  <c r="F10" i="1"/>
  <c r="C10" i="1"/>
  <c r="M9" i="1"/>
  <c r="L9" i="1"/>
  <c r="F9" i="1"/>
  <c r="D9" i="1"/>
  <c r="E9" i="1" s="1"/>
  <c r="C9" i="1"/>
  <c r="L8" i="1"/>
  <c r="M8" i="1" s="1"/>
  <c r="F8" i="1"/>
  <c r="C8" i="1"/>
  <c r="N7" i="1"/>
  <c r="K7" i="1"/>
  <c r="E12" i="1" l="1"/>
  <c r="D22" i="1"/>
  <c r="E22" i="1" s="1"/>
  <c r="D8" i="1"/>
  <c r="E8" i="1" s="1"/>
  <c r="L7" i="1"/>
  <c r="M7" i="1" s="1"/>
  <c r="D10" i="1"/>
  <c r="E10" i="1" s="1"/>
  <c r="D32" i="1"/>
  <c r="E32" i="1" s="1"/>
  <c r="D7" i="1" l="1"/>
  <c r="E7" i="1" s="1"/>
</calcChain>
</file>

<file path=xl/sharedStrings.xml><?xml version="1.0" encoding="utf-8"?>
<sst xmlns="http://schemas.openxmlformats.org/spreadsheetml/2006/main" count="75" uniqueCount="23">
  <si>
    <t>8-4  献血実施状況、保健所別</t>
    <phoneticPr fontId="3"/>
  </si>
  <si>
    <t>採 血</t>
  </si>
  <si>
    <t>申 込 数</t>
    <phoneticPr fontId="3"/>
  </si>
  <si>
    <t>不 適 数</t>
  </si>
  <si>
    <t>割合</t>
  </si>
  <si>
    <t>献 血 数</t>
    <phoneticPr fontId="3"/>
  </si>
  <si>
    <t>区 分</t>
  </si>
  <si>
    <t xml:space="preserve"> 新  潟  県</t>
  </si>
  <si>
    <t>計</t>
    <phoneticPr fontId="3"/>
  </si>
  <si>
    <t xml:space="preserve"> </t>
    <phoneticPr fontId="6"/>
  </si>
  <si>
    <t xml:space="preserve"> 上      越</t>
  </si>
  <si>
    <t>200ml</t>
    <phoneticPr fontId="3"/>
  </si>
  <si>
    <t>400ml</t>
    <phoneticPr fontId="3"/>
  </si>
  <si>
    <t>成 分</t>
  </si>
  <si>
    <t xml:space="preserve"> 新  潟  市</t>
  </si>
  <si>
    <t xml:space="preserve"> 佐　　　渡</t>
    <rPh sb="1" eb="2">
      <t>タスク</t>
    </rPh>
    <rPh sb="5" eb="6">
      <t>ワタリ</t>
    </rPh>
    <phoneticPr fontId="3"/>
  </si>
  <si>
    <t xml:space="preserve"> 新  発  田</t>
  </si>
  <si>
    <t>資料：「感染症対策・薬務課調べ」</t>
    <rPh sb="4" eb="7">
      <t>カンセンショウ</t>
    </rPh>
    <rPh sb="7" eb="9">
      <t>タイサク</t>
    </rPh>
    <rPh sb="10" eb="13">
      <t>ヤクムカ</t>
    </rPh>
    <rPh sb="12" eb="13">
      <t>カ</t>
    </rPh>
    <rPh sb="13" eb="14">
      <t>シラ</t>
    </rPh>
    <phoneticPr fontId="7"/>
  </si>
  <si>
    <t xml:space="preserve"> 新      津</t>
  </si>
  <si>
    <t xml:space="preserve"> 三      条</t>
  </si>
  <si>
    <t xml:space="preserve"> 長      岡</t>
  </si>
  <si>
    <t xml:space="preserve"> 南　魚　沼</t>
    <rPh sb="1" eb="2">
      <t>ミナミ</t>
    </rPh>
    <rPh sb="3" eb="4">
      <t>ウオ</t>
    </rPh>
    <rPh sb="5" eb="6">
      <t>ヌマ</t>
    </rPh>
    <phoneticPr fontId="6"/>
  </si>
  <si>
    <t>令和６年度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</si>
</sst>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13.5"/>
      <name val="FixedSys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/>
  </cellStyleXfs>
  <cellXfs count="44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38" fontId="5" fillId="0" borderId="7" xfId="1" applyFont="1" applyFill="1" applyBorder="1" applyAlignment="1" applyProtection="1"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38" fontId="5" fillId="0" borderId="7" xfId="1" applyFont="1" applyFill="1" applyBorder="1" applyAlignment="1" applyProtection="1">
      <alignment horizontal="right"/>
      <protection locked="0"/>
    </xf>
    <xf numFmtId="2" fontId="5" fillId="0" borderId="5" xfId="0" applyNumberFormat="1" applyFont="1" applyBorder="1" applyAlignment="1" applyProtection="1">
      <protection locked="0"/>
    </xf>
    <xf numFmtId="0" fontId="5" fillId="0" borderId="10" xfId="0" applyFont="1" applyBorder="1" applyAlignment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38" fontId="5" fillId="0" borderId="11" xfId="1" applyFont="1" applyFill="1" applyBorder="1" applyAlignment="1" applyProtection="1">
      <protection locked="0"/>
    </xf>
    <xf numFmtId="176" fontId="5" fillId="0" borderId="11" xfId="0" applyNumberFormat="1" applyFont="1" applyBorder="1" applyAlignment="1" applyProtection="1">
      <protection locked="0"/>
    </xf>
    <xf numFmtId="176" fontId="5" fillId="0" borderId="7" xfId="0" applyNumberFormat="1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8" fontId="5" fillId="0" borderId="0" xfId="1" applyFont="1" applyFill="1" applyBorder="1" applyAlignment="1" applyProtection="1"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38" fontId="5" fillId="0" borderId="0" xfId="1" applyFont="1" applyFill="1" applyBorder="1" applyAlignment="1" applyProtection="1">
      <alignment horizontal="right"/>
      <protection locked="0"/>
    </xf>
    <xf numFmtId="2" fontId="5" fillId="0" borderId="0" xfId="0" applyNumberFormat="1" applyFont="1" applyAlignment="1" applyProtection="1">
      <protection locked="0"/>
    </xf>
    <xf numFmtId="176" fontId="5" fillId="0" borderId="0" xfId="0" applyNumberFormat="1" applyFont="1" applyAlignment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38" fontId="5" fillId="0" borderId="9" xfId="1" applyFont="1" applyFill="1" applyBorder="1" applyAlignment="1" applyProtection="1">
      <protection locked="0"/>
    </xf>
    <xf numFmtId="176" fontId="5" fillId="0" borderId="9" xfId="0" applyNumberFormat="1" applyFont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</cellXfs>
  <cellStyles count="2">
    <cellStyle name="桁区切り 2" xfId="1" xr:uid="{037160FD-530F-4386-85EE-29652A145EC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C14F-E038-482F-8FEE-AAD17D3EF6A8}">
  <dimension ref="A1:P263"/>
  <sheetViews>
    <sheetView tabSelected="1" zoomScale="140" zoomScaleNormal="140" workbookViewId="0">
      <selection activeCell="D4" sqref="D4"/>
    </sheetView>
  </sheetViews>
  <sheetFormatPr defaultColWidth="12.46484375" defaultRowHeight="12.75" x14ac:dyDescent="0.25"/>
  <cols>
    <col min="1" max="1" width="11.46484375" style="2" customWidth="1"/>
    <col min="2" max="6" width="6" style="2" customWidth="1"/>
    <col min="7" max="7" width="7.1328125" style="2" customWidth="1"/>
    <col min="8" max="8" width="11.46484375" style="2" customWidth="1"/>
    <col min="9" max="9" width="8.265625" style="2" customWidth="1"/>
    <col min="10" max="14" width="6" style="2" customWidth="1"/>
    <col min="15" max="15" width="7.1328125" style="2" customWidth="1"/>
    <col min="16" max="16384" width="12.46484375" style="2"/>
  </cols>
  <sheetData>
    <row r="1" spans="1:16" ht="14.25" x14ac:dyDescent="0.3">
      <c r="A1" s="1" t="s">
        <v>0</v>
      </c>
    </row>
    <row r="2" spans="1:16" x14ac:dyDescent="0.25">
      <c r="F2" s="3" t="s">
        <v>22</v>
      </c>
      <c r="G2" s="4"/>
    </row>
    <row r="3" spans="1:16" s="3" customFormat="1" ht="7.5" customHeight="1" x14ac:dyDescent="0.15">
      <c r="A3" s="38"/>
      <c r="B3" s="5" t="s">
        <v>1</v>
      </c>
      <c r="C3" s="5"/>
      <c r="D3" s="6"/>
      <c r="E3" s="7"/>
      <c r="F3" s="5"/>
      <c r="G3" s="8"/>
      <c r="I3" s="38"/>
      <c r="J3" s="5" t="s">
        <v>1</v>
      </c>
      <c r="K3" s="5"/>
      <c r="L3" s="6"/>
      <c r="M3" s="7"/>
      <c r="N3" s="5"/>
      <c r="O3" s="8"/>
    </row>
    <row r="4" spans="1:16" s="3" customFormat="1" ht="7.5" customHeight="1" x14ac:dyDescent="0.15">
      <c r="A4" s="39"/>
      <c r="B4" s="10"/>
      <c r="C4" s="10" t="s">
        <v>2</v>
      </c>
      <c r="D4" s="10" t="s">
        <v>3</v>
      </c>
      <c r="E4" s="41" t="s">
        <v>4</v>
      </c>
      <c r="F4" s="10" t="s">
        <v>5</v>
      </c>
      <c r="G4" s="8"/>
      <c r="I4" s="39"/>
      <c r="J4" s="10"/>
      <c r="K4" s="10" t="s">
        <v>2</v>
      </c>
      <c r="L4" s="10" t="s">
        <v>3</v>
      </c>
      <c r="M4" s="43" t="s">
        <v>4</v>
      </c>
      <c r="N4" s="10" t="s">
        <v>5</v>
      </c>
      <c r="O4" s="8"/>
    </row>
    <row r="5" spans="1:16" s="3" customFormat="1" ht="7.5" customHeight="1" x14ac:dyDescent="0.15">
      <c r="A5" s="40"/>
      <c r="B5" s="11" t="s">
        <v>6</v>
      </c>
      <c r="C5" s="11"/>
      <c r="D5" s="11"/>
      <c r="E5" s="42"/>
      <c r="F5" s="11"/>
      <c r="G5" s="8"/>
      <c r="I5" s="40"/>
      <c r="J5" s="11" t="s">
        <v>6</v>
      </c>
      <c r="K5" s="11"/>
      <c r="L5" s="11"/>
      <c r="M5" s="42"/>
      <c r="N5" s="11"/>
      <c r="O5" s="8"/>
    </row>
    <row r="6" spans="1:16" s="3" customFormat="1" ht="3.75" customHeight="1" x14ac:dyDescent="0.15">
      <c r="A6" s="12"/>
      <c r="B6" s="13"/>
      <c r="C6" s="13"/>
      <c r="D6" s="13"/>
      <c r="E6" s="13"/>
      <c r="F6" s="13"/>
      <c r="G6" s="14"/>
      <c r="I6" s="9"/>
      <c r="J6" s="10"/>
      <c r="K6" s="10"/>
      <c r="L6" s="10"/>
      <c r="M6" s="10"/>
      <c r="N6" s="10"/>
      <c r="O6" s="8"/>
    </row>
    <row r="7" spans="1:16" s="3" customFormat="1" ht="11.25" customHeight="1" x14ac:dyDescent="0.15">
      <c r="A7" s="15" t="s">
        <v>7</v>
      </c>
      <c r="B7" s="16" t="s">
        <v>8</v>
      </c>
      <c r="C7" s="17">
        <f>SUM(C12,C17,C22,C27,C32,C37,K7,K12,K17,K22,K27,K32,K37)</f>
        <v>99240</v>
      </c>
      <c r="D7" s="17">
        <f>SUM(D12,D17,D22,D27,D32,D37,L7,L12,L17,L22,L27,L32,L37)</f>
        <v>10262</v>
      </c>
      <c r="E7" s="18">
        <f>D7/C7*100</f>
        <v>10.340588472390165</v>
      </c>
      <c r="F7" s="19">
        <f>SUM(F12,F17,F22,F27,F32,F37,N7,N12,N17,N22,N27,N32,N37)</f>
        <v>88978</v>
      </c>
      <c r="G7" s="20"/>
      <c r="H7" s="3" t="s">
        <v>9</v>
      </c>
      <c r="I7" s="15" t="s">
        <v>10</v>
      </c>
      <c r="J7" s="16" t="s">
        <v>8</v>
      </c>
      <c r="K7" s="17">
        <f>+SUM(K8:K10)</f>
        <v>7841</v>
      </c>
      <c r="L7" s="17">
        <f>+SUM(L8:L10)</f>
        <v>778</v>
      </c>
      <c r="M7" s="18">
        <f>L7/K7*100</f>
        <v>9.9222038005356463</v>
      </c>
      <c r="N7" s="19">
        <f>SUM(N8:N10)</f>
        <v>7063</v>
      </c>
      <c r="O7" s="20"/>
      <c r="P7" s="3" t="s">
        <v>9</v>
      </c>
    </row>
    <row r="8" spans="1:16" s="3" customFormat="1" ht="11.25" customHeight="1" x14ac:dyDescent="0.15">
      <c r="A8" s="15"/>
      <c r="B8" s="16" t="s">
        <v>11</v>
      </c>
      <c r="C8" s="17">
        <f>SUM(C13,C18,C23,C28,C33,C38,K8,K13,K18,K23,K28,K33,K38)</f>
        <v>2096</v>
      </c>
      <c r="D8" s="17">
        <f t="shared" ref="C8:D10" si="0">SUM(D13,D18,D23,D28,D33,D38,L8,L13,L18,L23,L28,L33,L38)</f>
        <v>485</v>
      </c>
      <c r="E8" s="18">
        <f t="shared" ref="E8:E15" si="1">D8/C8*100</f>
        <v>23.139312977099237</v>
      </c>
      <c r="F8" s="19">
        <f>SUM(F13,F18,F23,F28,F33,F38,N8,N13,N18,N23,N28,N33,N38)</f>
        <v>1611</v>
      </c>
      <c r="G8" s="20"/>
      <c r="I8" s="15"/>
      <c r="J8" s="16" t="s">
        <v>11</v>
      </c>
      <c r="K8" s="17">
        <v>118</v>
      </c>
      <c r="L8" s="17">
        <f>SUM(K8-N8)</f>
        <v>30</v>
      </c>
      <c r="M8" s="18">
        <f>L8/K8*100</f>
        <v>25.423728813559322</v>
      </c>
      <c r="N8" s="17">
        <v>88</v>
      </c>
      <c r="O8" s="20"/>
    </row>
    <row r="9" spans="1:16" s="3" customFormat="1" ht="11.25" customHeight="1" x14ac:dyDescent="0.15">
      <c r="A9" s="15"/>
      <c r="B9" s="16" t="s">
        <v>12</v>
      </c>
      <c r="C9" s="17">
        <f>SUM(C14,C19,C24,C29,C34,C39,K9,K14,K19,K24,K29,K34,K39)</f>
        <v>63198</v>
      </c>
      <c r="D9" s="17">
        <f t="shared" si="0"/>
        <v>7654</v>
      </c>
      <c r="E9" s="18">
        <f t="shared" si="1"/>
        <v>12.111142757682206</v>
      </c>
      <c r="F9" s="19">
        <f>SUM(F14,F19,F24,F29,F34,F39,N9,N14,N19,N24,N29,N34,N39)</f>
        <v>55544</v>
      </c>
      <c r="G9" s="20"/>
      <c r="I9" s="15"/>
      <c r="J9" s="16" t="s">
        <v>12</v>
      </c>
      <c r="K9" s="17">
        <v>6856</v>
      </c>
      <c r="L9" s="17">
        <f>SUM(K9-N9)</f>
        <v>681</v>
      </c>
      <c r="M9" s="18">
        <f>L9/K9*100</f>
        <v>9.9329054842473745</v>
      </c>
      <c r="N9" s="17">
        <v>6175</v>
      </c>
      <c r="O9" s="20"/>
    </row>
    <row r="10" spans="1:16" s="3" customFormat="1" ht="11.25" customHeight="1" x14ac:dyDescent="0.15">
      <c r="A10" s="15"/>
      <c r="B10" s="16" t="s">
        <v>13</v>
      </c>
      <c r="C10" s="17">
        <f t="shared" si="0"/>
        <v>33946</v>
      </c>
      <c r="D10" s="17">
        <f t="shared" si="0"/>
        <v>2123</v>
      </c>
      <c r="E10" s="18">
        <f t="shared" si="1"/>
        <v>6.2540505508749193</v>
      </c>
      <c r="F10" s="19">
        <f>SUM(F15,F20,F25,F30,F35,F40,N10,N15,N20,N25,N30,N35,N40)</f>
        <v>31823</v>
      </c>
      <c r="G10" s="20"/>
      <c r="I10" s="15"/>
      <c r="J10" s="16" t="s">
        <v>13</v>
      </c>
      <c r="K10" s="17">
        <v>867</v>
      </c>
      <c r="L10" s="17">
        <f>SUM(K10-N10)</f>
        <v>67</v>
      </c>
      <c r="M10" s="18">
        <f>L10/K10*100</f>
        <v>7.7277970011534025</v>
      </c>
      <c r="N10" s="17">
        <v>800</v>
      </c>
      <c r="O10" s="20"/>
    </row>
    <row r="11" spans="1:16" s="3" customFormat="1" ht="3.75" customHeight="1" thickBot="1" x14ac:dyDescent="0.2">
      <c r="A11" s="21"/>
      <c r="B11" s="22"/>
      <c r="C11" s="23"/>
      <c r="D11" s="23"/>
      <c r="E11" s="24"/>
      <c r="F11" s="23"/>
      <c r="G11" s="20"/>
      <c r="I11" s="15"/>
      <c r="J11" s="16"/>
      <c r="K11" s="17"/>
      <c r="L11" s="17"/>
      <c r="M11" s="25"/>
      <c r="N11" s="17"/>
      <c r="O11" s="20"/>
    </row>
    <row r="12" spans="1:16" s="3" customFormat="1" ht="11.25" customHeight="1" thickTop="1" x14ac:dyDescent="0.15">
      <c r="A12" s="15" t="s">
        <v>14</v>
      </c>
      <c r="B12" s="16" t="s">
        <v>8</v>
      </c>
      <c r="C12" s="17">
        <f>+SUM(C13:C15)</f>
        <v>39079</v>
      </c>
      <c r="D12" s="17">
        <f>+SUM(D13:D15)</f>
        <v>3909</v>
      </c>
      <c r="E12" s="18">
        <f t="shared" si="1"/>
        <v>10.002814811023823</v>
      </c>
      <c r="F12" s="19">
        <f>SUM(F13:F15)</f>
        <v>35170</v>
      </c>
      <c r="G12" s="20"/>
      <c r="H12" s="3" t="s">
        <v>9</v>
      </c>
      <c r="I12" s="15" t="s">
        <v>15</v>
      </c>
      <c r="J12" s="16" t="s">
        <v>8</v>
      </c>
      <c r="K12" s="17">
        <f>+SUM(K13:K15)</f>
        <v>603</v>
      </c>
      <c r="L12" s="17">
        <f>+SUM(L13:L15)</f>
        <v>66</v>
      </c>
      <c r="M12" s="18">
        <f>L12/K12*100</f>
        <v>10.945273631840797</v>
      </c>
      <c r="N12" s="19">
        <f>SUM(N13:N15)</f>
        <v>537</v>
      </c>
      <c r="O12" s="20"/>
      <c r="P12" s="3" t="s">
        <v>9</v>
      </c>
    </row>
    <row r="13" spans="1:16" s="3" customFormat="1" ht="11.25" customHeight="1" x14ac:dyDescent="0.15">
      <c r="A13" s="15"/>
      <c r="B13" s="16" t="s">
        <v>11</v>
      </c>
      <c r="C13" s="17">
        <v>1045</v>
      </c>
      <c r="D13" s="17">
        <f>SUM(C13-F13)</f>
        <v>229</v>
      </c>
      <c r="E13" s="18">
        <f t="shared" si="1"/>
        <v>21.913875598086126</v>
      </c>
      <c r="F13" s="19">
        <v>816</v>
      </c>
      <c r="G13" s="20"/>
      <c r="I13" s="15"/>
      <c r="J13" s="16" t="s">
        <v>11</v>
      </c>
      <c r="K13" s="17">
        <v>7</v>
      </c>
      <c r="L13" s="17">
        <f>SUM(K13-N13)</f>
        <v>3</v>
      </c>
      <c r="M13" s="18">
        <f>L13/K13*100</f>
        <v>42.857142857142854</v>
      </c>
      <c r="N13" s="19">
        <v>4</v>
      </c>
      <c r="O13" s="20"/>
    </row>
    <row r="14" spans="1:16" s="3" customFormat="1" ht="11.25" customHeight="1" x14ac:dyDescent="0.15">
      <c r="A14" s="15"/>
      <c r="B14" s="16" t="s">
        <v>12</v>
      </c>
      <c r="C14" s="17">
        <v>22954</v>
      </c>
      <c r="D14" s="17">
        <f>SUM(C14-F14)</f>
        <v>2731</v>
      </c>
      <c r="E14" s="18">
        <f t="shared" si="1"/>
        <v>11.897708460399059</v>
      </c>
      <c r="F14" s="19">
        <v>20223</v>
      </c>
      <c r="G14" s="20"/>
      <c r="I14" s="15"/>
      <c r="J14" s="16" t="s">
        <v>12</v>
      </c>
      <c r="K14" s="17">
        <v>436</v>
      </c>
      <c r="L14" s="17">
        <f>SUM(K14-N14)</f>
        <v>53</v>
      </c>
      <c r="M14" s="18">
        <f>L14/K14*100</f>
        <v>12.155963302752294</v>
      </c>
      <c r="N14" s="19">
        <v>383</v>
      </c>
      <c r="O14" s="20"/>
    </row>
    <row r="15" spans="1:16" s="3" customFormat="1" ht="11.25" customHeight="1" x14ac:dyDescent="0.15">
      <c r="A15" s="15"/>
      <c r="B15" s="16" t="s">
        <v>13</v>
      </c>
      <c r="C15" s="17">
        <v>15080</v>
      </c>
      <c r="D15" s="17">
        <f>SUM(C15-F15)</f>
        <v>949</v>
      </c>
      <c r="E15" s="18">
        <f t="shared" si="1"/>
        <v>6.2931034482758621</v>
      </c>
      <c r="F15" s="19">
        <v>14131</v>
      </c>
      <c r="G15" s="20"/>
      <c r="I15" s="15"/>
      <c r="J15" s="16" t="s">
        <v>13</v>
      </c>
      <c r="K15" s="17">
        <v>160</v>
      </c>
      <c r="L15" s="17">
        <f>SUM(K15-N15)</f>
        <v>10</v>
      </c>
      <c r="M15" s="18">
        <f>L15/K15*100</f>
        <v>6.25</v>
      </c>
      <c r="N15" s="19">
        <v>150</v>
      </c>
      <c r="O15" s="20"/>
    </row>
    <row r="16" spans="1:16" s="3" customFormat="1" ht="4.5" customHeight="1" x14ac:dyDescent="0.15">
      <c r="A16" s="15"/>
      <c r="B16" s="16"/>
      <c r="C16" s="17"/>
      <c r="D16" s="17"/>
      <c r="E16" s="25"/>
      <c r="F16" s="17"/>
      <c r="G16" s="20"/>
      <c r="I16" s="26"/>
      <c r="J16" s="27"/>
      <c r="K16" s="27"/>
      <c r="L16" s="27"/>
      <c r="M16" s="27"/>
      <c r="N16" s="27"/>
      <c r="O16" s="20"/>
    </row>
    <row r="17" spans="1:16" s="3" customFormat="1" ht="11.25" customHeight="1" x14ac:dyDescent="0.15">
      <c r="A17" s="15" t="s">
        <v>16</v>
      </c>
      <c r="B17" s="16" t="s">
        <v>8</v>
      </c>
      <c r="C17" s="17">
        <f>+SUM(C18:C20)</f>
        <v>8681</v>
      </c>
      <c r="D17" s="17">
        <f>+SUM(D18:D20)</f>
        <v>818</v>
      </c>
      <c r="E17" s="18">
        <f>D17/C17*100</f>
        <v>9.4228775486695096</v>
      </c>
      <c r="F17" s="19">
        <f>SUM(F18:F20)</f>
        <v>7863</v>
      </c>
      <c r="G17" s="20"/>
      <c r="I17" s="3" t="s">
        <v>17</v>
      </c>
      <c r="P17" s="3" t="s">
        <v>9</v>
      </c>
    </row>
    <row r="18" spans="1:16" s="3" customFormat="1" ht="11.25" customHeight="1" x14ac:dyDescent="0.15">
      <c r="A18" s="15"/>
      <c r="B18" s="16" t="s">
        <v>11</v>
      </c>
      <c r="C18" s="17">
        <v>122</v>
      </c>
      <c r="D18" s="17">
        <f>SUM(C18-F18)</f>
        <v>28</v>
      </c>
      <c r="E18" s="18">
        <f>D18/C18*100</f>
        <v>22.950819672131146</v>
      </c>
      <c r="F18" s="19">
        <v>94</v>
      </c>
      <c r="G18" s="20"/>
    </row>
    <row r="19" spans="1:16" s="3" customFormat="1" ht="11.25" customHeight="1" x14ac:dyDescent="0.15">
      <c r="A19" s="15"/>
      <c r="B19" s="16" t="s">
        <v>12</v>
      </c>
      <c r="C19" s="17">
        <v>6402</v>
      </c>
      <c r="D19" s="17">
        <f>SUM(C19-F19)</f>
        <v>690</v>
      </c>
      <c r="E19" s="18">
        <f>D19/C19*100</f>
        <v>10.777881911902529</v>
      </c>
      <c r="F19" s="19">
        <v>5712</v>
      </c>
      <c r="G19" s="20"/>
      <c r="J19" s="28"/>
      <c r="K19" s="29"/>
      <c r="L19" s="29"/>
      <c r="M19" s="30"/>
      <c r="N19" s="31"/>
      <c r="O19" s="32"/>
    </row>
    <row r="20" spans="1:16" s="3" customFormat="1" ht="11.25" customHeight="1" x14ac:dyDescent="0.15">
      <c r="A20" s="15"/>
      <c r="B20" s="16" t="s">
        <v>13</v>
      </c>
      <c r="C20" s="17">
        <v>2157</v>
      </c>
      <c r="D20" s="17">
        <f>SUM(C20-F20)</f>
        <v>100</v>
      </c>
      <c r="E20" s="18">
        <f>D20/C20*100</f>
        <v>4.6360686138154845</v>
      </c>
      <c r="F20" s="19">
        <v>2057</v>
      </c>
      <c r="G20" s="20"/>
      <c r="J20" s="28"/>
      <c r="K20" s="29"/>
      <c r="L20" s="29"/>
      <c r="M20" s="30"/>
      <c r="N20" s="31"/>
      <c r="O20" s="32"/>
    </row>
    <row r="21" spans="1:16" s="3" customFormat="1" ht="4.5" customHeight="1" x14ac:dyDescent="0.15">
      <c r="A21" s="15"/>
      <c r="B21" s="16"/>
      <c r="C21" s="17"/>
      <c r="D21" s="17"/>
      <c r="E21" s="25"/>
      <c r="F21" s="17"/>
      <c r="G21" s="20"/>
      <c r="J21" s="28"/>
      <c r="K21" s="29"/>
      <c r="L21" s="29"/>
      <c r="M21" s="33"/>
      <c r="N21" s="29"/>
      <c r="O21" s="32"/>
    </row>
    <row r="22" spans="1:16" s="3" customFormat="1" ht="10.5" customHeight="1" x14ac:dyDescent="0.15">
      <c r="A22" s="15" t="s">
        <v>18</v>
      </c>
      <c r="B22" s="16" t="s">
        <v>8</v>
      </c>
      <c r="C22" s="17">
        <f>+SUM(C23:C25)</f>
        <v>2013</v>
      </c>
      <c r="D22" s="17">
        <f>+SUM(D23:D25)</f>
        <v>213</v>
      </c>
      <c r="E22" s="18">
        <f>D22/C22*100</f>
        <v>10.581222056631892</v>
      </c>
      <c r="F22" s="19">
        <f>SUM(F23:F25)</f>
        <v>1800</v>
      </c>
      <c r="G22" s="20"/>
      <c r="H22" s="3" t="s">
        <v>9</v>
      </c>
      <c r="J22" s="28"/>
      <c r="K22" s="29"/>
      <c r="L22" s="29"/>
      <c r="M22" s="30"/>
      <c r="N22" s="31"/>
      <c r="O22" s="32"/>
      <c r="P22" s="3" t="s">
        <v>9</v>
      </c>
    </row>
    <row r="23" spans="1:16" s="3" customFormat="1" ht="10.5" customHeight="1" x14ac:dyDescent="0.15">
      <c r="A23" s="15"/>
      <c r="B23" s="16" t="s">
        <v>11</v>
      </c>
      <c r="C23" s="17">
        <v>28</v>
      </c>
      <c r="D23" s="17">
        <f>SUM(C23-F23)</f>
        <v>4</v>
      </c>
      <c r="E23" s="18">
        <f>D23/C23*100</f>
        <v>14.285714285714285</v>
      </c>
      <c r="F23" s="19">
        <v>24</v>
      </c>
      <c r="G23" s="20"/>
      <c r="J23" s="28"/>
      <c r="K23" s="29"/>
      <c r="L23" s="29"/>
      <c r="M23" s="30"/>
      <c r="N23" s="31"/>
      <c r="O23" s="32"/>
    </row>
    <row r="24" spans="1:16" s="3" customFormat="1" ht="10.5" customHeight="1" x14ac:dyDescent="0.15">
      <c r="A24" s="15"/>
      <c r="B24" s="16" t="s">
        <v>12</v>
      </c>
      <c r="C24" s="17">
        <v>1470</v>
      </c>
      <c r="D24" s="17">
        <f>SUM(C24-F24)</f>
        <v>166</v>
      </c>
      <c r="E24" s="18">
        <f>D24/C24*100</f>
        <v>11.292517006802722</v>
      </c>
      <c r="F24" s="19">
        <v>1304</v>
      </c>
      <c r="G24" s="20"/>
      <c r="J24" s="28"/>
      <c r="K24" s="29"/>
      <c r="L24" s="29"/>
      <c r="M24" s="30"/>
      <c r="N24" s="31"/>
      <c r="O24" s="32"/>
    </row>
    <row r="25" spans="1:16" s="3" customFormat="1" ht="10.5" customHeight="1" x14ac:dyDescent="0.15">
      <c r="A25" s="15"/>
      <c r="B25" s="16" t="s">
        <v>13</v>
      </c>
      <c r="C25" s="17">
        <v>515</v>
      </c>
      <c r="D25" s="17">
        <f>SUM(C25-F25)</f>
        <v>43</v>
      </c>
      <c r="E25" s="18">
        <f>D25/C25*100</f>
        <v>8.349514563106796</v>
      </c>
      <c r="F25" s="19">
        <v>472</v>
      </c>
      <c r="G25" s="20"/>
      <c r="J25" s="28"/>
      <c r="K25" s="29"/>
      <c r="L25" s="29"/>
      <c r="M25" s="30"/>
      <c r="N25" s="31"/>
      <c r="O25" s="32"/>
    </row>
    <row r="26" spans="1:16" s="3" customFormat="1" ht="4.5" customHeight="1" x14ac:dyDescent="0.15">
      <c r="A26" s="15"/>
      <c r="B26" s="16"/>
      <c r="C26" s="17"/>
      <c r="D26" s="17"/>
      <c r="E26" s="25"/>
      <c r="F26" s="17"/>
      <c r="G26" s="20"/>
      <c r="J26" s="28"/>
      <c r="K26" s="29"/>
      <c r="L26" s="29"/>
      <c r="M26" s="33"/>
      <c r="N26" s="29"/>
      <c r="O26" s="32"/>
    </row>
    <row r="27" spans="1:16" s="3" customFormat="1" ht="11.25" customHeight="1" x14ac:dyDescent="0.15">
      <c r="A27" s="15" t="s">
        <v>19</v>
      </c>
      <c r="B27" s="16" t="s">
        <v>8</v>
      </c>
      <c r="C27" s="17">
        <f>+SUM(C28:C30)</f>
        <v>8879</v>
      </c>
      <c r="D27" s="17">
        <f>+SUM(D28:D30)</f>
        <v>936</v>
      </c>
      <c r="E27" s="18">
        <f>D27/C27*100</f>
        <v>10.54172767203514</v>
      </c>
      <c r="F27" s="19">
        <f>SUM(F28:F30)</f>
        <v>7943</v>
      </c>
      <c r="G27" s="20"/>
      <c r="H27" s="3" t="s">
        <v>9</v>
      </c>
      <c r="J27" s="28"/>
      <c r="K27" s="29"/>
      <c r="L27" s="29"/>
      <c r="M27" s="30"/>
      <c r="N27" s="31"/>
      <c r="O27" s="32"/>
      <c r="P27" s="3" t="s">
        <v>9</v>
      </c>
    </row>
    <row r="28" spans="1:16" s="3" customFormat="1" ht="11.25" customHeight="1" x14ac:dyDescent="0.15">
      <c r="A28" s="15"/>
      <c r="B28" s="16" t="s">
        <v>11</v>
      </c>
      <c r="C28" s="17">
        <v>98</v>
      </c>
      <c r="D28" s="17">
        <f>SUM(C28-F28)</f>
        <v>27</v>
      </c>
      <c r="E28" s="18">
        <f>D28/C28*100</f>
        <v>27.551020408163261</v>
      </c>
      <c r="F28" s="19">
        <v>71</v>
      </c>
      <c r="G28" s="20"/>
      <c r="J28" s="28"/>
      <c r="K28" s="29"/>
      <c r="L28" s="29"/>
      <c r="M28" s="30"/>
      <c r="N28" s="31"/>
      <c r="O28" s="32"/>
    </row>
    <row r="29" spans="1:16" s="3" customFormat="1" ht="11.25" customHeight="1" x14ac:dyDescent="0.15">
      <c r="A29" s="15"/>
      <c r="B29" s="16" t="s">
        <v>12</v>
      </c>
      <c r="C29" s="17">
        <v>5735</v>
      </c>
      <c r="D29" s="17">
        <f>SUM(C29-F29)</f>
        <v>712</v>
      </c>
      <c r="E29" s="18">
        <f>D29/C29*100</f>
        <v>12.414995640802093</v>
      </c>
      <c r="F29" s="19">
        <v>5023</v>
      </c>
      <c r="G29" s="20"/>
      <c r="J29" s="28"/>
      <c r="K29" s="29"/>
      <c r="L29" s="29"/>
      <c r="M29" s="30"/>
      <c r="N29" s="31"/>
      <c r="O29" s="32"/>
    </row>
    <row r="30" spans="1:16" s="3" customFormat="1" ht="11.25" customHeight="1" x14ac:dyDescent="0.15">
      <c r="A30" s="15"/>
      <c r="B30" s="16" t="s">
        <v>13</v>
      </c>
      <c r="C30" s="17">
        <v>3046</v>
      </c>
      <c r="D30" s="17">
        <f>SUM(C30-F30)</f>
        <v>197</v>
      </c>
      <c r="E30" s="18">
        <f>D30/C30*100</f>
        <v>6.4674983585029544</v>
      </c>
      <c r="F30" s="19">
        <v>2849</v>
      </c>
      <c r="G30" s="20"/>
      <c r="J30" s="28"/>
      <c r="K30" s="29"/>
      <c r="L30" s="29"/>
      <c r="M30" s="30"/>
      <c r="N30" s="31"/>
      <c r="O30" s="32"/>
    </row>
    <row r="31" spans="1:16" s="3" customFormat="1" ht="4.5" customHeight="1" x14ac:dyDescent="0.15">
      <c r="A31" s="15"/>
      <c r="B31" s="16"/>
      <c r="C31" s="17"/>
      <c r="D31" s="17"/>
      <c r="E31" s="25"/>
      <c r="F31" s="17"/>
      <c r="G31" s="20"/>
      <c r="J31" s="28"/>
      <c r="K31" s="29"/>
      <c r="L31" s="29"/>
      <c r="M31" s="33"/>
      <c r="N31" s="29"/>
      <c r="O31" s="32"/>
    </row>
    <row r="32" spans="1:16" s="3" customFormat="1" ht="11.25" customHeight="1" x14ac:dyDescent="0.15">
      <c r="A32" s="15" t="s">
        <v>20</v>
      </c>
      <c r="B32" s="16" t="s">
        <v>8</v>
      </c>
      <c r="C32" s="17">
        <f>+SUM(C33:C35)</f>
        <v>26003</v>
      </c>
      <c r="D32" s="17">
        <f>+SUM(D33:D35)</f>
        <v>2882</v>
      </c>
      <c r="E32" s="18">
        <f>D32/C32*100</f>
        <v>11.083336538091759</v>
      </c>
      <c r="F32" s="19">
        <f>SUM(F33:F35)</f>
        <v>23121</v>
      </c>
      <c r="G32" s="20"/>
      <c r="H32" s="3" t="s">
        <v>9</v>
      </c>
      <c r="J32" s="28"/>
      <c r="K32" s="29"/>
      <c r="L32" s="29"/>
      <c r="M32" s="30"/>
      <c r="N32" s="31"/>
      <c r="O32" s="32"/>
      <c r="P32" s="3" t="s">
        <v>9</v>
      </c>
    </row>
    <row r="33" spans="1:16" s="3" customFormat="1" ht="11.25" customHeight="1" x14ac:dyDescent="0.15">
      <c r="A33" s="15"/>
      <c r="B33" s="16" t="s">
        <v>11</v>
      </c>
      <c r="C33" s="17">
        <v>559</v>
      </c>
      <c r="D33" s="17">
        <f>SUM(C33-F33)</f>
        <v>139</v>
      </c>
      <c r="E33" s="18">
        <f>D33/C33*100</f>
        <v>24.865831842576029</v>
      </c>
      <c r="F33" s="19">
        <v>420</v>
      </c>
      <c r="G33" s="20"/>
      <c r="J33" s="28"/>
      <c r="K33" s="29"/>
      <c r="L33" s="29"/>
      <c r="M33" s="30"/>
      <c r="N33" s="31"/>
      <c r="O33" s="32"/>
    </row>
    <row r="34" spans="1:16" s="3" customFormat="1" ht="11.25" customHeight="1" x14ac:dyDescent="0.15">
      <c r="A34" s="15"/>
      <c r="B34" s="16" t="s">
        <v>12</v>
      </c>
      <c r="C34" s="17">
        <v>15093</v>
      </c>
      <c r="D34" s="17">
        <f>SUM(C34-F34)</f>
        <v>2062</v>
      </c>
      <c r="E34" s="18">
        <f>D34/C34*100</f>
        <v>13.661962499171802</v>
      </c>
      <c r="F34" s="19">
        <v>13031</v>
      </c>
      <c r="G34" s="20"/>
      <c r="J34" s="28"/>
      <c r="K34" s="29"/>
      <c r="L34" s="29"/>
      <c r="M34" s="30"/>
      <c r="N34" s="31"/>
      <c r="O34" s="32"/>
    </row>
    <row r="35" spans="1:16" s="3" customFormat="1" ht="11.25" customHeight="1" x14ac:dyDescent="0.15">
      <c r="A35" s="15"/>
      <c r="B35" s="16" t="s">
        <v>13</v>
      </c>
      <c r="C35" s="17">
        <v>10351</v>
      </c>
      <c r="D35" s="17">
        <f>SUM(C35-F35)</f>
        <v>681</v>
      </c>
      <c r="E35" s="18">
        <f>D35/C35*100</f>
        <v>6.5790744855569514</v>
      </c>
      <c r="F35" s="19">
        <v>9670</v>
      </c>
      <c r="G35" s="20"/>
      <c r="J35" s="28"/>
      <c r="K35" s="29"/>
      <c r="L35" s="29"/>
      <c r="M35" s="30"/>
      <c r="N35" s="31"/>
      <c r="O35" s="32"/>
    </row>
    <row r="36" spans="1:16" s="3" customFormat="1" ht="4.5" customHeight="1" x14ac:dyDescent="0.15">
      <c r="A36" s="15"/>
      <c r="B36" s="16"/>
      <c r="C36" s="17"/>
      <c r="D36" s="17"/>
      <c r="E36" s="25"/>
      <c r="F36" s="17"/>
      <c r="G36" s="20"/>
      <c r="J36" s="28"/>
      <c r="K36" s="29"/>
      <c r="L36" s="29"/>
      <c r="M36" s="33"/>
      <c r="N36" s="29"/>
      <c r="O36" s="32"/>
    </row>
    <row r="37" spans="1:16" s="3" customFormat="1" ht="11.25" customHeight="1" x14ac:dyDescent="0.15">
      <c r="A37" s="15" t="s">
        <v>21</v>
      </c>
      <c r="B37" s="16" t="s">
        <v>8</v>
      </c>
      <c r="C37" s="17">
        <f>+SUM(C38:C40)</f>
        <v>6141</v>
      </c>
      <c r="D37" s="17">
        <f>+SUM(D38:D40)</f>
        <v>660</v>
      </c>
      <c r="E37" s="18">
        <f>D37/C37*100</f>
        <v>10.747435271128481</v>
      </c>
      <c r="F37" s="19">
        <f>SUM(F38:F40)</f>
        <v>5481</v>
      </c>
      <c r="G37" s="20"/>
      <c r="H37" s="3" t="s">
        <v>9</v>
      </c>
      <c r="J37" s="28"/>
      <c r="K37" s="29"/>
      <c r="L37" s="29"/>
      <c r="M37" s="30"/>
      <c r="N37" s="31"/>
      <c r="O37" s="32"/>
      <c r="P37" s="3" t="s">
        <v>9</v>
      </c>
    </row>
    <row r="38" spans="1:16" s="3" customFormat="1" ht="11.25" customHeight="1" x14ac:dyDescent="0.15">
      <c r="A38" s="15"/>
      <c r="B38" s="16" t="s">
        <v>11</v>
      </c>
      <c r="C38" s="17">
        <v>119</v>
      </c>
      <c r="D38" s="17">
        <f>SUM(C38-F38)</f>
        <v>25</v>
      </c>
      <c r="E38" s="18">
        <f>D38/C38*100</f>
        <v>21.008403361344538</v>
      </c>
      <c r="F38" s="19">
        <v>94</v>
      </c>
      <c r="G38" s="20"/>
      <c r="J38" s="28"/>
      <c r="K38" s="29"/>
      <c r="L38" s="29"/>
      <c r="M38" s="30"/>
      <c r="N38" s="31"/>
      <c r="O38" s="32"/>
    </row>
    <row r="39" spans="1:16" s="3" customFormat="1" ht="11.25" customHeight="1" x14ac:dyDescent="0.15">
      <c r="A39" s="15"/>
      <c r="B39" s="16" t="s">
        <v>12</v>
      </c>
      <c r="C39" s="17">
        <v>4252</v>
      </c>
      <c r="D39" s="17">
        <f>SUM(C39-F39)</f>
        <v>559</v>
      </c>
      <c r="E39" s="18">
        <f>D39/C39*100</f>
        <v>13.146754468485419</v>
      </c>
      <c r="F39" s="19">
        <v>3693</v>
      </c>
      <c r="G39" s="20"/>
      <c r="J39" s="28"/>
      <c r="K39" s="29"/>
      <c r="L39" s="29"/>
      <c r="M39" s="30"/>
      <c r="N39" s="31"/>
      <c r="O39" s="32"/>
    </row>
    <row r="40" spans="1:16" s="3" customFormat="1" ht="11.25" customHeight="1" x14ac:dyDescent="0.15">
      <c r="A40" s="15"/>
      <c r="B40" s="16" t="s">
        <v>13</v>
      </c>
      <c r="C40" s="17">
        <v>1770</v>
      </c>
      <c r="D40" s="17">
        <f>SUM(C40-F40)</f>
        <v>76</v>
      </c>
      <c r="E40" s="18">
        <f>D40/C40*100</f>
        <v>4.2937853107344628</v>
      </c>
      <c r="F40" s="19">
        <v>1694</v>
      </c>
      <c r="G40" s="20"/>
      <c r="J40" s="28"/>
      <c r="K40" s="29"/>
      <c r="L40" s="29"/>
      <c r="M40" s="30"/>
      <c r="N40" s="31"/>
      <c r="O40" s="32"/>
    </row>
    <row r="41" spans="1:16" s="3" customFormat="1" ht="4.5" customHeight="1" x14ac:dyDescent="0.15">
      <c r="A41" s="26"/>
      <c r="B41" s="34"/>
      <c r="C41" s="35"/>
      <c r="D41" s="35"/>
      <c r="E41" s="36"/>
      <c r="F41" s="35"/>
      <c r="G41" s="20"/>
      <c r="O41" s="32"/>
    </row>
    <row r="42" spans="1:16" s="3" customFormat="1" ht="11.25" customHeight="1" x14ac:dyDescent="0.15"/>
    <row r="43" spans="1:16" s="3" customFormat="1" ht="11.25" customHeight="1" x14ac:dyDescent="0.15"/>
    <row r="44" spans="1:16" s="3" customFormat="1" ht="11.25" customHeight="1" x14ac:dyDescent="0.15">
      <c r="H44" s="3" t="s">
        <v>9</v>
      </c>
      <c r="P44" s="3" t="s">
        <v>9</v>
      </c>
    </row>
    <row r="45" spans="1:16" s="3" customFormat="1" ht="11.25" customHeight="1" x14ac:dyDescent="0.15"/>
    <row r="46" spans="1:16" s="3" customFormat="1" ht="4.5" customHeight="1" x14ac:dyDescent="0.15"/>
    <row r="47" spans="1:16" s="37" customFormat="1" ht="7.5" customHeight="1" x14ac:dyDescent="0.25">
      <c r="I47" s="3"/>
      <c r="J47" s="3"/>
      <c r="K47" s="3"/>
      <c r="L47" s="3"/>
      <c r="M47" s="3"/>
      <c r="N47" s="3"/>
      <c r="O47" s="3"/>
    </row>
    <row r="48" spans="1:16" s="37" customFormat="1" ht="12" x14ac:dyDescent="0.25"/>
    <row r="49" spans="9:15" s="37" customFormat="1" ht="3.75" customHeight="1" x14ac:dyDescent="0.25"/>
    <row r="50" spans="9:15" s="3" customFormat="1" ht="12" x14ac:dyDescent="0.25">
      <c r="I50" s="37"/>
      <c r="J50" s="37"/>
      <c r="K50" s="37"/>
      <c r="L50" s="37"/>
      <c r="M50" s="37"/>
      <c r="N50" s="37"/>
      <c r="O50" s="37"/>
    </row>
    <row r="51" spans="9:15" s="3" customFormat="1" ht="4.5" customHeight="1" x14ac:dyDescent="0.15"/>
    <row r="52" spans="9:15" s="3" customFormat="1" ht="7.5" customHeight="1" x14ac:dyDescent="0.15"/>
    <row r="53" spans="9:15" s="3" customFormat="1" ht="7.5" customHeight="1" x14ac:dyDescent="0.15"/>
    <row r="54" spans="9:15" s="3" customFormat="1" ht="7.5" customHeight="1" x14ac:dyDescent="0.15"/>
    <row r="55" spans="9:15" s="3" customFormat="1" ht="7.5" customHeight="1" x14ac:dyDescent="0.15"/>
    <row r="56" spans="9:15" s="3" customFormat="1" ht="3.75" customHeight="1" x14ac:dyDescent="0.15"/>
    <row r="57" spans="9:15" s="3" customFormat="1" ht="7.5" customHeight="1" x14ac:dyDescent="0.15"/>
    <row r="58" spans="9:15" s="3" customFormat="1" ht="7.5" customHeight="1" x14ac:dyDescent="0.15"/>
    <row r="59" spans="9:15" s="3" customFormat="1" ht="7.5" customHeight="1" x14ac:dyDescent="0.15"/>
    <row r="60" spans="9:15" s="3" customFormat="1" ht="7.5" customHeight="1" x14ac:dyDescent="0.15"/>
    <row r="61" spans="9:15" s="3" customFormat="1" ht="1.5" customHeight="1" x14ac:dyDescent="0.15"/>
    <row r="62" spans="9:15" s="3" customFormat="1" ht="7.5" customHeight="1" x14ac:dyDescent="0.15"/>
    <row r="63" spans="9:15" s="3" customFormat="1" ht="7.5" customHeight="1" x14ac:dyDescent="0.15"/>
    <row r="64" spans="9:15" s="3" customFormat="1" ht="7.5" customHeight="1" x14ac:dyDescent="0.15"/>
    <row r="65" s="3" customFormat="1" ht="7.5" customHeight="1" x14ac:dyDescent="0.15"/>
    <row r="66" s="3" customFormat="1" ht="7.5" customHeight="1" x14ac:dyDescent="0.15"/>
    <row r="67" s="3" customFormat="1" ht="7.5" customHeight="1" x14ac:dyDescent="0.15"/>
    <row r="68" s="3" customFormat="1" ht="7.5" customHeight="1" x14ac:dyDescent="0.15"/>
    <row r="69" s="3" customFormat="1" ht="7.5" customHeight="1" x14ac:dyDescent="0.15"/>
    <row r="70" s="3" customFormat="1" ht="7.5" customHeight="1" x14ac:dyDescent="0.15"/>
    <row r="71" s="3" customFormat="1" ht="7.5" customHeight="1" x14ac:dyDescent="0.15"/>
    <row r="72" s="3" customFormat="1" ht="7.5" customHeight="1" x14ac:dyDescent="0.15"/>
    <row r="73" s="3" customFormat="1" ht="7.5" customHeight="1" x14ac:dyDescent="0.15"/>
    <row r="74" s="3" customFormat="1" ht="4.5" customHeight="1" x14ac:dyDescent="0.15"/>
    <row r="75" s="3" customFormat="1" ht="7.5" customHeight="1" x14ac:dyDescent="0.15"/>
    <row r="76" s="3" customFormat="1" ht="7.5" customHeight="1" x14ac:dyDescent="0.15"/>
    <row r="77" s="3" customFormat="1" ht="4.5" customHeight="1" x14ac:dyDescent="0.15"/>
    <row r="78" s="3" customFormat="1" ht="7.5" customHeight="1" x14ac:dyDescent="0.15"/>
    <row r="79" s="3" customFormat="1" ht="7.5" customHeight="1" x14ac:dyDescent="0.15"/>
    <row r="80" s="3" customFormat="1" ht="3.75" customHeight="1" x14ac:dyDescent="0.15"/>
    <row r="81" spans="9:15" s="37" customFormat="1" ht="12" x14ac:dyDescent="0.25">
      <c r="I81" s="3"/>
      <c r="J81" s="3"/>
      <c r="K81" s="3"/>
      <c r="L81" s="3"/>
      <c r="M81" s="3"/>
      <c r="N81" s="3"/>
      <c r="O81" s="3"/>
    </row>
    <row r="82" spans="9:15" s="37" customFormat="1" ht="12" x14ac:dyDescent="0.25"/>
    <row r="83" spans="9:15" s="37" customFormat="1" ht="12" x14ac:dyDescent="0.25"/>
    <row r="84" spans="9:15" s="37" customFormat="1" ht="12" x14ac:dyDescent="0.25"/>
    <row r="85" spans="9:15" s="37" customFormat="1" ht="12" x14ac:dyDescent="0.25"/>
    <row r="86" spans="9:15" s="37" customFormat="1" ht="12" x14ac:dyDescent="0.25"/>
    <row r="87" spans="9:15" s="37" customFormat="1" ht="12" x14ac:dyDescent="0.25"/>
    <row r="88" spans="9:15" s="37" customFormat="1" ht="12" x14ac:dyDescent="0.25"/>
    <row r="89" spans="9:15" s="37" customFormat="1" ht="12" x14ac:dyDescent="0.25"/>
    <row r="90" spans="9:15" s="37" customFormat="1" ht="12" x14ac:dyDescent="0.25"/>
    <row r="91" spans="9:15" s="37" customFormat="1" ht="12" x14ac:dyDescent="0.25"/>
    <row r="92" spans="9:15" s="37" customFormat="1" ht="12" x14ac:dyDescent="0.25"/>
    <row r="93" spans="9:15" s="37" customFormat="1" ht="12" x14ac:dyDescent="0.25"/>
    <row r="94" spans="9:15" s="37" customFormat="1" ht="12" x14ac:dyDescent="0.25"/>
    <row r="95" spans="9:15" s="37" customFormat="1" ht="12" x14ac:dyDescent="0.25"/>
    <row r="96" spans="9:15" s="37" customFormat="1" ht="12" x14ac:dyDescent="0.25"/>
    <row r="97" s="37" customFormat="1" ht="12" x14ac:dyDescent="0.25"/>
    <row r="98" s="37" customFormat="1" ht="12" x14ac:dyDescent="0.25"/>
    <row r="99" s="37" customFormat="1" ht="12" x14ac:dyDescent="0.25"/>
    <row r="100" s="37" customFormat="1" ht="12" x14ac:dyDescent="0.25"/>
    <row r="101" s="37" customFormat="1" ht="12" x14ac:dyDescent="0.25"/>
    <row r="102" s="37" customFormat="1" ht="12" x14ac:dyDescent="0.25"/>
    <row r="103" s="37" customFormat="1" ht="12" x14ac:dyDescent="0.25"/>
    <row r="104" s="37" customFormat="1" ht="12" x14ac:dyDescent="0.25"/>
    <row r="105" s="37" customFormat="1" ht="12" x14ac:dyDescent="0.25"/>
    <row r="106" s="37" customFormat="1" ht="12" x14ac:dyDescent="0.25"/>
    <row r="107" s="37" customFormat="1" ht="12" x14ac:dyDescent="0.25"/>
    <row r="108" s="37" customFormat="1" ht="12" x14ac:dyDescent="0.25"/>
    <row r="109" s="37" customFormat="1" ht="12" x14ac:dyDescent="0.25"/>
    <row r="110" s="37" customFormat="1" ht="12" x14ac:dyDescent="0.25"/>
    <row r="111" s="37" customFormat="1" ht="12" x14ac:dyDescent="0.25"/>
    <row r="112" s="37" customFormat="1" ht="12" x14ac:dyDescent="0.25"/>
    <row r="113" s="37" customFormat="1" ht="12" x14ac:dyDescent="0.25"/>
    <row r="114" s="37" customFormat="1" ht="12" x14ac:dyDescent="0.25"/>
    <row r="115" s="37" customFormat="1" ht="12" x14ac:dyDescent="0.25"/>
    <row r="116" s="37" customFormat="1" ht="12" x14ac:dyDescent="0.25"/>
    <row r="117" s="37" customFormat="1" ht="12" x14ac:dyDescent="0.25"/>
    <row r="118" s="37" customFormat="1" ht="12" x14ac:dyDescent="0.25"/>
    <row r="119" s="37" customFormat="1" ht="12" x14ac:dyDescent="0.25"/>
    <row r="120" s="37" customFormat="1" ht="12" x14ac:dyDescent="0.25"/>
    <row r="121" s="37" customFormat="1" ht="12" x14ac:dyDescent="0.25"/>
    <row r="122" s="37" customFormat="1" ht="12" x14ac:dyDescent="0.25"/>
    <row r="123" s="37" customFormat="1" ht="12" x14ac:dyDescent="0.25"/>
    <row r="124" s="37" customFormat="1" ht="12" x14ac:dyDescent="0.25"/>
    <row r="125" s="37" customFormat="1" ht="12" x14ac:dyDescent="0.25"/>
    <row r="126" s="37" customFormat="1" ht="12" x14ac:dyDescent="0.25"/>
    <row r="127" s="37" customFormat="1" ht="12" x14ac:dyDescent="0.25"/>
    <row r="128" s="37" customFormat="1" ht="12" x14ac:dyDescent="0.25"/>
    <row r="129" s="37" customFormat="1" ht="12" x14ac:dyDescent="0.25"/>
    <row r="130" s="37" customFormat="1" ht="12" x14ac:dyDescent="0.25"/>
    <row r="131" s="37" customFormat="1" ht="12" x14ac:dyDescent="0.25"/>
    <row r="132" s="37" customFormat="1" ht="12" x14ac:dyDescent="0.25"/>
    <row r="133" s="37" customFormat="1" ht="12" x14ac:dyDescent="0.25"/>
    <row r="134" s="37" customFormat="1" ht="12" x14ac:dyDescent="0.25"/>
    <row r="135" s="37" customFormat="1" ht="12" x14ac:dyDescent="0.25"/>
    <row r="136" s="37" customFormat="1" ht="12" x14ac:dyDescent="0.25"/>
    <row r="137" s="37" customFormat="1" ht="12" x14ac:dyDescent="0.25"/>
    <row r="138" s="37" customFormat="1" ht="12" x14ac:dyDescent="0.25"/>
    <row r="139" s="37" customFormat="1" ht="12" x14ac:dyDescent="0.25"/>
    <row r="140" s="37" customFormat="1" ht="12" x14ac:dyDescent="0.25"/>
    <row r="141" s="37" customFormat="1" ht="12" x14ac:dyDescent="0.25"/>
    <row r="142" s="37" customFormat="1" ht="12" x14ac:dyDescent="0.25"/>
    <row r="143" s="37" customFormat="1" ht="12" x14ac:dyDescent="0.25"/>
    <row r="144" s="37" customFormat="1" ht="12" x14ac:dyDescent="0.25"/>
    <row r="145" s="37" customFormat="1" ht="12" x14ac:dyDescent="0.25"/>
    <row r="146" s="37" customFormat="1" ht="12" x14ac:dyDescent="0.25"/>
    <row r="147" s="37" customFormat="1" ht="12" x14ac:dyDescent="0.25"/>
    <row r="148" s="37" customFormat="1" ht="12" x14ac:dyDescent="0.25"/>
    <row r="149" s="37" customFormat="1" ht="12" x14ac:dyDescent="0.25"/>
    <row r="150" s="37" customFormat="1" ht="12" x14ac:dyDescent="0.25"/>
    <row r="151" s="37" customFormat="1" ht="12" x14ac:dyDescent="0.25"/>
    <row r="152" s="37" customFormat="1" ht="12" x14ac:dyDescent="0.25"/>
    <row r="153" s="37" customFormat="1" ht="12" x14ac:dyDescent="0.25"/>
    <row r="154" s="37" customFormat="1" ht="12" x14ac:dyDescent="0.25"/>
    <row r="155" s="37" customFormat="1" ht="12" x14ac:dyDescent="0.25"/>
    <row r="156" s="37" customFormat="1" ht="12" x14ac:dyDescent="0.25"/>
    <row r="157" s="37" customFormat="1" ht="12" x14ac:dyDescent="0.25"/>
    <row r="158" s="37" customFormat="1" ht="12" x14ac:dyDescent="0.25"/>
    <row r="159" s="37" customFormat="1" ht="12" x14ac:dyDescent="0.25"/>
    <row r="160" s="37" customFormat="1" ht="12" x14ac:dyDescent="0.25"/>
    <row r="161" s="37" customFormat="1" ht="12" x14ac:dyDescent="0.25"/>
    <row r="162" s="37" customFormat="1" ht="12" x14ac:dyDescent="0.25"/>
    <row r="163" s="37" customFormat="1" ht="12" x14ac:dyDescent="0.25"/>
    <row r="164" s="37" customFormat="1" ht="12" x14ac:dyDescent="0.25"/>
    <row r="165" s="37" customFormat="1" ht="12" x14ac:dyDescent="0.25"/>
    <row r="166" s="37" customFormat="1" ht="12" x14ac:dyDescent="0.25"/>
    <row r="167" s="37" customFormat="1" ht="12" x14ac:dyDescent="0.25"/>
    <row r="168" s="37" customFormat="1" ht="12" x14ac:dyDescent="0.25"/>
    <row r="169" s="37" customFormat="1" ht="12" x14ac:dyDescent="0.25"/>
    <row r="170" s="37" customFormat="1" ht="12" x14ac:dyDescent="0.25"/>
    <row r="171" s="37" customFormat="1" ht="12" x14ac:dyDescent="0.25"/>
    <row r="172" s="37" customFormat="1" ht="12" x14ac:dyDescent="0.25"/>
    <row r="173" s="37" customFormat="1" ht="12" x14ac:dyDescent="0.25"/>
    <row r="174" s="37" customFormat="1" ht="12" x14ac:dyDescent="0.25"/>
    <row r="175" s="37" customFormat="1" ht="12" x14ac:dyDescent="0.25"/>
    <row r="176" s="37" customFormat="1" ht="12" x14ac:dyDescent="0.25"/>
    <row r="177" s="37" customFormat="1" ht="12" x14ac:dyDescent="0.25"/>
    <row r="178" s="37" customFormat="1" ht="12" x14ac:dyDescent="0.25"/>
    <row r="179" s="37" customFormat="1" ht="12" x14ac:dyDescent="0.25"/>
    <row r="180" s="37" customFormat="1" ht="12" x14ac:dyDescent="0.25"/>
    <row r="181" s="37" customFormat="1" ht="12" x14ac:dyDescent="0.25"/>
    <row r="182" s="37" customFormat="1" ht="12" x14ac:dyDescent="0.25"/>
    <row r="183" s="37" customFormat="1" ht="12" x14ac:dyDescent="0.25"/>
    <row r="184" s="37" customFormat="1" ht="12" x14ac:dyDescent="0.25"/>
    <row r="185" s="37" customFormat="1" ht="12" x14ac:dyDescent="0.25"/>
    <row r="186" s="37" customFormat="1" ht="12" x14ac:dyDescent="0.25"/>
    <row r="187" s="37" customFormat="1" ht="12" x14ac:dyDescent="0.25"/>
    <row r="188" s="37" customFormat="1" ht="12" x14ac:dyDescent="0.25"/>
    <row r="189" s="37" customFormat="1" ht="12" x14ac:dyDescent="0.25"/>
    <row r="190" s="37" customFormat="1" ht="12" x14ac:dyDescent="0.25"/>
    <row r="191" s="37" customFormat="1" ht="12" x14ac:dyDescent="0.25"/>
    <row r="192" s="37" customFormat="1" ht="12" x14ac:dyDescent="0.25"/>
    <row r="193" s="37" customFormat="1" ht="12" x14ac:dyDescent="0.25"/>
    <row r="194" s="37" customFormat="1" ht="12" x14ac:dyDescent="0.25"/>
    <row r="195" s="37" customFormat="1" ht="12" x14ac:dyDescent="0.25"/>
    <row r="196" s="37" customFormat="1" ht="12" x14ac:dyDescent="0.25"/>
    <row r="197" s="37" customFormat="1" ht="12" x14ac:dyDescent="0.25"/>
    <row r="198" s="37" customFormat="1" ht="12" x14ac:dyDescent="0.25"/>
    <row r="199" s="37" customFormat="1" ht="12" x14ac:dyDescent="0.25"/>
    <row r="200" s="37" customFormat="1" ht="12" x14ac:dyDescent="0.25"/>
    <row r="201" s="37" customFormat="1" ht="12" x14ac:dyDescent="0.25"/>
    <row r="202" s="37" customFormat="1" ht="12" x14ac:dyDescent="0.25"/>
    <row r="203" s="37" customFormat="1" ht="12" x14ac:dyDescent="0.25"/>
    <row r="204" s="37" customFormat="1" ht="12" x14ac:dyDescent="0.25"/>
    <row r="205" s="37" customFormat="1" ht="12" x14ac:dyDescent="0.25"/>
    <row r="206" s="37" customFormat="1" ht="12" x14ac:dyDescent="0.25"/>
    <row r="207" s="37" customFormat="1" ht="12" x14ac:dyDescent="0.25"/>
    <row r="208" s="37" customFormat="1" ht="12" x14ac:dyDescent="0.25"/>
    <row r="209" s="37" customFormat="1" ht="12" x14ac:dyDescent="0.25"/>
    <row r="210" s="37" customFormat="1" ht="12" x14ac:dyDescent="0.25"/>
    <row r="211" s="37" customFormat="1" ht="12" x14ac:dyDescent="0.25"/>
    <row r="212" s="37" customFormat="1" ht="12" x14ac:dyDescent="0.25"/>
    <row r="213" s="37" customFormat="1" ht="12" x14ac:dyDescent="0.25"/>
    <row r="214" s="37" customFormat="1" ht="12" x14ac:dyDescent="0.25"/>
    <row r="215" s="37" customFormat="1" ht="12" x14ac:dyDescent="0.25"/>
    <row r="216" s="37" customFormat="1" ht="12" x14ac:dyDescent="0.25"/>
    <row r="217" s="37" customFormat="1" ht="12" x14ac:dyDescent="0.25"/>
    <row r="218" s="37" customFormat="1" ht="12" x14ac:dyDescent="0.25"/>
    <row r="219" s="37" customFormat="1" ht="12" x14ac:dyDescent="0.25"/>
    <row r="220" s="37" customFormat="1" ht="12" x14ac:dyDescent="0.25"/>
    <row r="221" s="37" customFormat="1" ht="12" x14ac:dyDescent="0.25"/>
    <row r="222" s="37" customFormat="1" ht="12" x14ac:dyDescent="0.25"/>
    <row r="223" s="37" customFormat="1" ht="12" x14ac:dyDescent="0.25"/>
    <row r="224" s="37" customFormat="1" ht="12" x14ac:dyDescent="0.25"/>
    <row r="225" s="37" customFormat="1" ht="12" x14ac:dyDescent="0.25"/>
    <row r="226" s="37" customFormat="1" ht="12" x14ac:dyDescent="0.25"/>
    <row r="227" s="37" customFormat="1" ht="12" x14ac:dyDescent="0.25"/>
    <row r="228" s="37" customFormat="1" ht="12" x14ac:dyDescent="0.25"/>
    <row r="229" s="37" customFormat="1" ht="12" x14ac:dyDescent="0.25"/>
    <row r="230" s="37" customFormat="1" ht="12" x14ac:dyDescent="0.25"/>
    <row r="231" s="37" customFormat="1" ht="12" x14ac:dyDescent="0.25"/>
    <row r="232" s="37" customFormat="1" ht="12" x14ac:dyDescent="0.25"/>
    <row r="233" s="37" customFormat="1" ht="12" x14ac:dyDescent="0.25"/>
    <row r="234" s="37" customFormat="1" ht="12" x14ac:dyDescent="0.25"/>
    <row r="235" s="37" customFormat="1" ht="12" x14ac:dyDescent="0.25"/>
    <row r="236" s="37" customFormat="1" ht="12" x14ac:dyDescent="0.25"/>
    <row r="237" s="37" customFormat="1" ht="12" x14ac:dyDescent="0.25"/>
    <row r="238" s="37" customFormat="1" ht="12" x14ac:dyDescent="0.25"/>
    <row r="239" s="37" customFormat="1" ht="12" x14ac:dyDescent="0.25"/>
    <row r="240" s="37" customFormat="1" ht="12" x14ac:dyDescent="0.25"/>
    <row r="241" s="37" customFormat="1" ht="12" x14ac:dyDescent="0.25"/>
    <row r="242" s="37" customFormat="1" ht="12" x14ac:dyDescent="0.25"/>
    <row r="243" s="37" customFormat="1" ht="12" x14ac:dyDescent="0.25"/>
    <row r="244" s="37" customFormat="1" ht="12" x14ac:dyDescent="0.25"/>
    <row r="245" s="37" customFormat="1" ht="12" x14ac:dyDescent="0.25"/>
    <row r="246" s="37" customFormat="1" ht="12" x14ac:dyDescent="0.25"/>
    <row r="247" s="37" customFormat="1" ht="12" x14ac:dyDescent="0.25"/>
    <row r="248" s="37" customFormat="1" ht="12" x14ac:dyDescent="0.25"/>
    <row r="249" s="37" customFormat="1" ht="12" x14ac:dyDescent="0.25"/>
    <row r="250" s="37" customFormat="1" ht="12" x14ac:dyDescent="0.25"/>
    <row r="251" s="37" customFormat="1" ht="12" x14ac:dyDescent="0.25"/>
    <row r="252" s="37" customFormat="1" ht="12" x14ac:dyDescent="0.25"/>
    <row r="253" s="37" customFormat="1" ht="12" x14ac:dyDescent="0.25"/>
    <row r="254" s="37" customFormat="1" ht="12" x14ac:dyDescent="0.25"/>
    <row r="255" s="37" customFormat="1" ht="12" x14ac:dyDescent="0.25"/>
    <row r="256" s="37" customFormat="1" ht="12" x14ac:dyDescent="0.25"/>
    <row r="257" spans="9:15" s="37" customFormat="1" ht="12" x14ac:dyDescent="0.25"/>
    <row r="258" spans="9:15" s="37" customFormat="1" ht="12" x14ac:dyDescent="0.25"/>
    <row r="259" spans="9:15" s="37" customFormat="1" ht="12" x14ac:dyDescent="0.25"/>
    <row r="260" spans="9:15" s="37" customFormat="1" ht="12" x14ac:dyDescent="0.25"/>
    <row r="261" spans="9:15" s="37" customFormat="1" ht="12" x14ac:dyDescent="0.25"/>
    <row r="262" spans="9:15" s="37" customFormat="1" ht="12" x14ac:dyDescent="0.25"/>
    <row r="263" spans="9:15" x14ac:dyDescent="0.25">
      <c r="I263" s="37"/>
      <c r="J263" s="37"/>
      <c r="K263" s="37"/>
      <c r="L263" s="37"/>
      <c r="M263" s="37"/>
      <c r="N263" s="37"/>
      <c r="O263" s="37"/>
    </row>
  </sheetData>
  <mergeCells count="4">
    <mergeCell ref="A3:A5"/>
    <mergeCell ref="I3:I5"/>
    <mergeCell ref="E4:E5"/>
    <mergeCell ref="M4:M5"/>
  </mergeCells>
  <phoneticPr fontId="2"/>
  <pageMargins left="0.7" right="0.7" top="0.75" bottom="0.75" header="0.3" footer="0.3"/>
  <pageSetup paperSize="9" orientation="landscape"/>
  <ignoredErrors>
    <ignoredError sqref="C11:F40 K7:N15 C7:D10 F7:F10" unlockedFormula="1"/>
    <ignoredError sqref="E7:E10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8-4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2025-01-30T09:34:39Z</dcterms:created>
  <dcterms:modified xsi:type="dcterms:W3CDTF">2026-02-24T01:35:49Z</dcterms:modified>
</cp:coreProperties>
</file>