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F6994309-FA7D-4817-AC80-7B9DF0085151}" xr6:coauthVersionLast="47" xr6:coauthVersionMax="47" xr10:uidLastSave="{00000000-0000-0000-0000-000000000000}"/>
  <bookViews>
    <workbookView xWindow="-120" yWindow="-120" windowWidth="29040" windowHeight="15720" tabRatio="809" firstSheet="5" activeTab="21" xr2:uid="{00000000-000D-0000-FFFF-FFFF00000000}"/>
  </bookViews>
  <sheets>
    <sheet name="目次" sheetId="4" r:id="rId1"/>
    <sheet name="17-1" sheetId="51" r:id="rId2"/>
    <sheet name="17-2" sheetId="52" r:id="rId3"/>
    <sheet name="17-3" sheetId="53" r:id="rId4"/>
    <sheet name="17-4-1" sheetId="54" r:id="rId5"/>
    <sheet name="17-4-2" sheetId="75" r:id="rId6"/>
    <sheet name="17-4-3" sheetId="72" r:id="rId7"/>
    <sheet name="17-5-1" sheetId="57" r:id="rId8"/>
    <sheet name="17-5-2" sheetId="58" r:id="rId9"/>
    <sheet name="17-6" sheetId="59" r:id="rId10"/>
    <sheet name="17-7-1" sheetId="60" r:id="rId11"/>
    <sheet name="17-7-2" sheetId="61" r:id="rId12"/>
    <sheet name="17-8" sheetId="62" r:id="rId13"/>
    <sheet name="17-9" sheetId="63" r:id="rId14"/>
    <sheet name="17-10" sheetId="64" r:id="rId15"/>
    <sheet name="17-11-1" sheetId="76" r:id="rId16"/>
    <sheet name="17-11-2" sheetId="77" r:id="rId17"/>
    <sheet name="17-11-3" sheetId="78" r:id="rId18"/>
    <sheet name="17-12-1" sheetId="79" r:id="rId19"/>
    <sheet name="17-12-2" sheetId="80" r:id="rId20"/>
    <sheet name="17-12-3" sheetId="81" r:id="rId21"/>
    <sheet name="17-12-4" sheetId="82" r:id="rId22"/>
  </sheets>
  <definedNames>
    <definedName name="_xlnm.Print_Area" localSheetId="14">'17-10'!$A$1:$M$25</definedName>
    <definedName name="_xlnm.Print_Area" localSheetId="15">'17-11-1'!$A$1:$Z$50</definedName>
    <definedName name="_xlnm.Print_Area" localSheetId="16">'17-11-2'!$A$1:$O$50</definedName>
    <definedName name="_xlnm.Print_Area" localSheetId="0">目次!$B$1:$F$29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4" l="1"/>
  <c r="C12" i="64"/>
  <c r="C11" i="64"/>
  <c r="C10" i="64"/>
  <c r="C9" i="64"/>
  <c r="C8" i="64"/>
  <c r="J21" i="62"/>
  <c r="H21" i="62"/>
  <c r="F21" i="62"/>
  <c r="D21" i="62"/>
  <c r="J18" i="62"/>
  <c r="H18" i="62"/>
  <c r="F18" i="62"/>
  <c r="D18" i="62"/>
  <c r="J17" i="62"/>
  <c r="H17" i="62"/>
  <c r="F17" i="62"/>
  <c r="D17" i="62"/>
  <c r="J16" i="62"/>
  <c r="H16" i="62"/>
  <c r="F16" i="62"/>
  <c r="D16" i="62"/>
  <c r="U20" i="61"/>
  <c r="T20" i="61"/>
  <c r="S20" i="61"/>
  <c r="R20" i="61"/>
  <c r="Q20" i="61"/>
  <c r="P20" i="61"/>
  <c r="U19" i="61"/>
  <c r="T19" i="61"/>
  <c r="S19" i="61"/>
  <c r="R19" i="61"/>
  <c r="Q19" i="61"/>
  <c r="P19" i="61"/>
  <c r="U15" i="61"/>
  <c r="T15" i="61"/>
  <c r="S15" i="61"/>
  <c r="R15" i="61"/>
  <c r="Q15" i="61"/>
  <c r="P15" i="61"/>
  <c r="U11" i="61"/>
  <c r="T11" i="61"/>
  <c r="S11" i="61"/>
  <c r="R11" i="61"/>
  <c r="Q11" i="61"/>
  <c r="P11" i="61"/>
  <c r="U10" i="61"/>
  <c r="T10" i="61"/>
  <c r="S10" i="61"/>
  <c r="R10" i="61"/>
  <c r="Q10" i="61"/>
  <c r="P10" i="61"/>
  <c r="U6" i="61"/>
  <c r="T6" i="61"/>
  <c r="S6" i="61"/>
  <c r="R6" i="61"/>
  <c r="Q6" i="61"/>
  <c r="P6" i="61"/>
  <c r="D23" i="60" l="1"/>
  <c r="C23" i="60"/>
  <c r="B23" i="60"/>
  <c r="D22" i="60"/>
  <c r="C22" i="60"/>
  <c r="B22" i="60"/>
  <c r="J28" i="54"/>
  <c r="J27" i="54"/>
  <c r="Q22" i="52"/>
  <c r="N22" i="52"/>
  <c r="K22" i="52"/>
  <c r="H22" i="52"/>
  <c r="D22" i="52"/>
  <c r="C22" i="52"/>
  <c r="E22" i="52" s="1"/>
  <c r="Q21" i="52"/>
  <c r="N21" i="52"/>
  <c r="K21" i="52"/>
  <c r="H21" i="52"/>
  <c r="D21" i="52"/>
  <c r="E21" i="52" s="1"/>
  <c r="C21" i="52"/>
  <c r="Q20" i="52"/>
  <c r="N20" i="52"/>
  <c r="K20" i="52"/>
  <c r="H20" i="52"/>
  <c r="D20" i="52"/>
  <c r="E20" i="52" s="1"/>
  <c r="C20" i="52"/>
  <c r="Q19" i="52"/>
  <c r="N19" i="52"/>
  <c r="K19" i="52"/>
  <c r="H19" i="52"/>
  <c r="D19" i="52"/>
  <c r="E19" i="52" s="1"/>
  <c r="C19" i="52"/>
  <c r="Q18" i="52"/>
  <c r="N18" i="52"/>
  <c r="K18" i="52"/>
  <c r="H18" i="52"/>
  <c r="E18" i="52"/>
  <c r="D18" i="52"/>
  <c r="C18" i="52"/>
  <c r="Q17" i="52"/>
  <c r="N17" i="52"/>
  <c r="K17" i="52"/>
  <c r="H17" i="52"/>
  <c r="D17" i="52"/>
  <c r="E17" i="52" s="1"/>
  <c r="C17" i="52"/>
  <c r="Q16" i="52"/>
  <c r="N16" i="52"/>
  <c r="K16" i="52"/>
  <c r="H16" i="52"/>
  <c r="D16" i="52"/>
  <c r="E16" i="52" s="1"/>
  <c r="C16" i="52"/>
  <c r="Q15" i="52"/>
  <c r="N15" i="52"/>
  <c r="K15" i="52"/>
  <c r="H15" i="52"/>
  <c r="D15" i="52"/>
  <c r="E15" i="52" s="1"/>
  <c r="C15" i="52"/>
  <c r="Q14" i="52"/>
  <c r="N14" i="52"/>
  <c r="K14" i="52"/>
  <c r="H14" i="52"/>
  <c r="D14" i="52"/>
  <c r="C14" i="52"/>
  <c r="E14" i="52" s="1"/>
  <c r="Q13" i="52"/>
  <c r="N13" i="52"/>
  <c r="K13" i="52"/>
  <c r="H13" i="52"/>
  <c r="D13" i="52"/>
  <c r="D8" i="52" s="1"/>
  <c r="E8" i="52" s="1"/>
  <c r="C13" i="52"/>
  <c r="Q12" i="52"/>
  <c r="N12" i="52"/>
  <c r="K12" i="52"/>
  <c r="H12" i="52"/>
  <c r="D12" i="52"/>
  <c r="E12" i="52" s="1"/>
  <c r="C12" i="52"/>
  <c r="C8" i="52" s="1"/>
  <c r="Q11" i="52"/>
  <c r="N11" i="52"/>
  <c r="K11" i="52"/>
  <c r="H11" i="52"/>
  <c r="D11" i="52"/>
  <c r="E11" i="52" s="1"/>
  <c r="C11" i="52"/>
  <c r="Q8" i="52"/>
  <c r="P8" i="52"/>
  <c r="O8" i="52"/>
  <c r="M8" i="52"/>
  <c r="N8" i="52" s="1"/>
  <c r="L8" i="52"/>
  <c r="J8" i="52"/>
  <c r="K8" i="52" s="1"/>
  <c r="I8" i="52"/>
  <c r="G8" i="52"/>
  <c r="H8" i="52" s="1"/>
  <c r="F8" i="52"/>
  <c r="E13" i="52" l="1"/>
  <c r="Q31" i="51" l="1"/>
  <c r="N31" i="51"/>
  <c r="H31" i="51"/>
  <c r="E31" i="51"/>
</calcChain>
</file>

<file path=xl/sharedStrings.xml><?xml version="1.0" encoding="utf-8"?>
<sst xmlns="http://schemas.openxmlformats.org/spreadsheetml/2006/main" count="1367" uniqueCount="770">
  <si>
    <t>&lt;表番号&gt;</t>
    <rPh sb="1" eb="2">
      <t>ヒョウ</t>
    </rPh>
    <rPh sb="2" eb="4">
      <t>バンゴウ</t>
    </rPh>
    <phoneticPr fontId="6"/>
  </si>
  <si>
    <t>&lt;　表　題　&gt;</t>
    <rPh sb="2" eb="3">
      <t>オモテ</t>
    </rPh>
    <rPh sb="4" eb="5">
      <t>ダイ</t>
    </rPh>
    <phoneticPr fontId="6"/>
  </si>
  <si>
    <t>&lt;担当所属&gt;</t>
    <rPh sb="1" eb="3">
      <t>タントウ</t>
    </rPh>
    <rPh sb="3" eb="5">
      <t>ショゾク</t>
    </rPh>
    <phoneticPr fontId="6"/>
  </si>
  <si>
    <t>【　健　康　対　策　】</t>
    <rPh sb="2" eb="3">
      <t>ケン</t>
    </rPh>
    <rPh sb="4" eb="5">
      <t>ヤスシ</t>
    </rPh>
    <rPh sb="6" eb="7">
      <t>タイ</t>
    </rPh>
    <rPh sb="8" eb="9">
      <t>サク</t>
    </rPh>
    <phoneticPr fontId="6"/>
  </si>
  <si>
    <t>17-1</t>
  </si>
  <si>
    <t xml:space="preserve">結核登録者数、年次別          </t>
  </si>
  <si>
    <t>17-2</t>
  </si>
  <si>
    <t xml:space="preserve">結核検診受診状況、保健所別        </t>
  </si>
  <si>
    <t>17-3</t>
  </si>
  <si>
    <t xml:space="preserve">結核登録者数、病状・年次別       </t>
  </si>
  <si>
    <t>17-4-1</t>
  </si>
  <si>
    <t xml:space="preserve">結核登録者数、受療状況・年次別       </t>
  </si>
  <si>
    <t>17-4-2</t>
  </si>
  <si>
    <t xml:space="preserve">結核登録者数、病状・受療状況別       </t>
  </si>
  <si>
    <t>17-4-3</t>
  </si>
  <si>
    <t xml:space="preserve">登録活動性肺結核患者数、適用保険・受療状況別   </t>
  </si>
  <si>
    <t>17-5-1</t>
  </si>
  <si>
    <t xml:space="preserve">結核新登録者数、病状・年次別      </t>
  </si>
  <si>
    <t>17-5-2</t>
  </si>
  <si>
    <t xml:space="preserve">結核新登録者数、年齢階級・年次別      </t>
  </si>
  <si>
    <t>17-6</t>
  </si>
  <si>
    <t xml:space="preserve">結核登録者除外数、理由・年次別       </t>
  </si>
  <si>
    <t>17-7-1</t>
  </si>
  <si>
    <t xml:space="preserve">結核医療費公費負担（法第３７条の２）件数、被保険者・年次別   </t>
  </si>
  <si>
    <t>17-7-2</t>
  </si>
  <si>
    <t xml:space="preserve">結核医療費公費負担（法第３７条の２、３７条）件数・医療費、年度別   </t>
    <phoneticPr fontId="6"/>
  </si>
  <si>
    <t>17-8</t>
  </si>
  <si>
    <t xml:space="preserve">結核患者等の状況、保健所別         </t>
  </si>
  <si>
    <t>17-9</t>
  </si>
  <si>
    <t xml:space="preserve">結核健康診断・予防接種実施数、実施義務者別      </t>
  </si>
  <si>
    <t>17-10</t>
  </si>
  <si>
    <t xml:space="preserve">保健所活動による結核予防事業実施成績     </t>
  </si>
  <si>
    <t>17-11-1</t>
  </si>
  <si>
    <t xml:space="preserve">全数把握対象感染症患者等届出数、年次別  　 </t>
  </si>
  <si>
    <t>17-11-2</t>
  </si>
  <si>
    <t>全数把握対象感染症（後天性免疫不全症候群を除く）患者等届出数、保健所別</t>
  </si>
  <si>
    <t>17-11-3</t>
  </si>
  <si>
    <t xml:space="preserve">全数把握対象感染症患者等届出数、年齢階級別    </t>
  </si>
  <si>
    <t xml:space="preserve">定点把握対象感染症（週報）患者報告数、保健所別（その１） </t>
  </si>
  <si>
    <t xml:space="preserve">定点把握対象感染症（週報）患者報告数、保健所別（その２） </t>
  </si>
  <si>
    <t>定点把握対象感染症（週報）患者報告数、年齢階級別（その１）</t>
  </si>
  <si>
    <t>定点把握対象感染症（週報）患者報告数、年齢階級別（その２）</t>
  </si>
  <si>
    <t>定点把握対象感染症（週報）患者報告数、年齢階級別（その３）</t>
  </si>
  <si>
    <t xml:space="preserve">定点把握対象感染症（月報）患者報告数、保健所別     </t>
  </si>
  <si>
    <t xml:space="preserve">定点把握対象感染症（月報）患者報告数、年齢階級別（その１）  </t>
  </si>
  <si>
    <t xml:space="preserve">定点把握対象感染症（月報）患者報告数、年齢階級別（その２） </t>
  </si>
  <si>
    <t>１７　結核・感染症</t>
    <rPh sb="3" eb="5">
      <t>ケッカク</t>
    </rPh>
    <rPh sb="6" eb="9">
      <t>カンセンショウ</t>
    </rPh>
    <phoneticPr fontId="6"/>
  </si>
  <si>
    <t>17-12-1</t>
    <phoneticPr fontId="2"/>
  </si>
  <si>
    <t>17-12-2</t>
    <phoneticPr fontId="2"/>
  </si>
  <si>
    <t>17-12-3</t>
    <phoneticPr fontId="2"/>
  </si>
  <si>
    <t>17-12-4</t>
    <phoneticPr fontId="2"/>
  </si>
  <si>
    <t>17-1  結核登録者数、年次別</t>
    <rPh sb="6" eb="8">
      <t>ケッカク</t>
    </rPh>
    <rPh sb="8" eb="11">
      <t>トウロクシャ</t>
    </rPh>
    <rPh sb="11" eb="12">
      <t>スウ</t>
    </rPh>
    <rPh sb="13" eb="15">
      <t>ネンジ</t>
    </rPh>
    <rPh sb="15" eb="16">
      <t>ベツ</t>
    </rPh>
    <phoneticPr fontId="14"/>
  </si>
  <si>
    <t>登     録     率</t>
    <phoneticPr fontId="14"/>
  </si>
  <si>
    <t>罹     患     率</t>
    <rPh sb="0" eb="1">
      <t>カカ</t>
    </rPh>
    <rPh sb="6" eb="7">
      <t>ワズラ</t>
    </rPh>
    <phoneticPr fontId="14"/>
  </si>
  <si>
    <t>有    病    率</t>
    <phoneticPr fontId="14"/>
  </si>
  <si>
    <t>死    亡    率</t>
    <phoneticPr fontId="14"/>
  </si>
  <si>
    <t>入    院    率</t>
    <phoneticPr fontId="14"/>
  </si>
  <si>
    <t>結 核 病 床 数</t>
    <phoneticPr fontId="14"/>
  </si>
  <si>
    <t xml:space="preserve">    年</t>
  </si>
  <si>
    <t>新潟県人口</t>
    <phoneticPr fontId="14"/>
  </si>
  <si>
    <t>新登録</t>
    <phoneticPr fontId="14"/>
  </si>
  <si>
    <t>活動性</t>
    <phoneticPr fontId="14"/>
  </si>
  <si>
    <t>１日平均</t>
    <phoneticPr fontId="14"/>
  </si>
  <si>
    <t>(人 口</t>
  </si>
  <si>
    <t>昭和40</t>
  </si>
  <si>
    <t>許  可</t>
    <phoneticPr fontId="14"/>
  </si>
  <si>
    <t>昭和40</t>
    <phoneticPr fontId="14"/>
  </si>
  <si>
    <t>登録者数</t>
  </si>
  <si>
    <t>新 潟 県</t>
  </si>
  <si>
    <t>全国</t>
    <phoneticPr fontId="14"/>
  </si>
  <si>
    <t>新潟県</t>
  </si>
  <si>
    <t>死亡数</t>
  </si>
  <si>
    <t>入    院</t>
  </si>
  <si>
    <t>10万対)</t>
  </si>
  <si>
    <t>年対比</t>
  </si>
  <si>
    <t>年対比</t>
    <phoneticPr fontId="14"/>
  </si>
  <si>
    <t>者数</t>
    <phoneticPr fontId="14"/>
  </si>
  <si>
    <t>患 者 数</t>
  </si>
  <si>
    <t xml:space="preserve">  率</t>
  </si>
  <si>
    <t xml:space="preserve"> (％)</t>
  </si>
  <si>
    <t>病床数</t>
    <phoneticPr fontId="14"/>
  </si>
  <si>
    <t>(％)</t>
    <phoneticPr fontId="14"/>
  </si>
  <si>
    <t>昭和40年</t>
    <phoneticPr fontId="14"/>
  </si>
  <si>
    <t>※</t>
  </si>
  <si>
    <t>　　45</t>
    <phoneticPr fontId="14"/>
  </si>
  <si>
    <t>　　50</t>
    <phoneticPr fontId="14"/>
  </si>
  <si>
    <t>　　55</t>
    <phoneticPr fontId="14"/>
  </si>
  <si>
    <t>　　60</t>
    <phoneticPr fontId="14"/>
  </si>
  <si>
    <t>平成 2</t>
    <rPh sb="0" eb="2">
      <t>ヘイセイ</t>
    </rPh>
    <phoneticPr fontId="14"/>
  </si>
  <si>
    <t xml:space="preserve">   3.0</t>
  </si>
  <si>
    <t>　　 7</t>
    <phoneticPr fontId="14"/>
  </si>
  <si>
    <t>　　12</t>
  </si>
  <si>
    <t>　　17</t>
  </si>
  <si>
    <t>※</t>
    <phoneticPr fontId="14"/>
  </si>
  <si>
    <t xml:space="preserve"> 25</t>
  </si>
  <si>
    <t xml:space="preserve"> 26</t>
  </si>
  <si>
    <t xml:space="preserve"> 27</t>
  </si>
  <si>
    <t xml:space="preserve"> 28</t>
  </si>
  <si>
    <t xml:space="preserve"> 29</t>
    <phoneticPr fontId="14"/>
  </si>
  <si>
    <t xml:space="preserve"> 30</t>
    <phoneticPr fontId="14"/>
  </si>
  <si>
    <t xml:space="preserve"> 注：1 ）新潟県人口は県総務管理部統計課「10月1日現在推計人口」、※は国勢調査人口</t>
    <rPh sb="13" eb="15">
      <t>ソウム</t>
    </rPh>
    <rPh sb="15" eb="17">
      <t>カンリ</t>
    </rPh>
    <rPh sb="17" eb="18">
      <t>ブ</t>
    </rPh>
    <phoneticPr fontId="14"/>
  </si>
  <si>
    <t xml:space="preserve">     2 ）登録者数は12月31日現在，率は人口10万対，１日平均入院患者数＝入院患者延数／１年の暦日数</t>
    <phoneticPr fontId="14"/>
  </si>
  <si>
    <t xml:space="preserve"> ＊　平成11年より新分類（非定型抗酸菌症を除いた数）を計上</t>
    <rPh sb="3" eb="5">
      <t>ヘイセイ</t>
    </rPh>
    <rPh sb="7" eb="8">
      <t>ネン</t>
    </rPh>
    <rPh sb="10" eb="11">
      <t>シン</t>
    </rPh>
    <rPh sb="11" eb="13">
      <t>ブンルイ</t>
    </rPh>
    <rPh sb="14" eb="17">
      <t>ヒテイケイ</t>
    </rPh>
    <rPh sb="17" eb="18">
      <t>コウ</t>
    </rPh>
    <rPh sb="18" eb="19">
      <t>サン</t>
    </rPh>
    <rPh sb="19" eb="20">
      <t>キン</t>
    </rPh>
    <rPh sb="20" eb="21">
      <t>ショウ</t>
    </rPh>
    <rPh sb="22" eb="23">
      <t>ノゾ</t>
    </rPh>
    <rPh sb="25" eb="26">
      <t>カズ</t>
    </rPh>
    <rPh sb="28" eb="30">
      <t>ケイジョウ</t>
    </rPh>
    <phoneticPr fontId="14"/>
  </si>
  <si>
    <t>17-2  結核検診受診状況，保健所別</t>
    <phoneticPr fontId="14"/>
  </si>
  <si>
    <t>保　健　所</t>
    <phoneticPr fontId="14"/>
  </si>
  <si>
    <t>総                 数</t>
    <phoneticPr fontId="14"/>
  </si>
  <si>
    <t>一    般    住    民</t>
    <phoneticPr fontId="14"/>
  </si>
  <si>
    <t>学       校       長</t>
    <phoneticPr fontId="14"/>
  </si>
  <si>
    <t>施                設</t>
    <phoneticPr fontId="14"/>
  </si>
  <si>
    <t>事　　　 業 　　　所</t>
    <phoneticPr fontId="14"/>
  </si>
  <si>
    <t>対 象 者</t>
    <phoneticPr fontId="14"/>
  </si>
  <si>
    <t>受 診 者</t>
    <phoneticPr fontId="14"/>
  </si>
  <si>
    <t>受診割合</t>
    <phoneticPr fontId="14"/>
  </si>
  <si>
    <t>(%)</t>
    <phoneticPr fontId="14"/>
  </si>
  <si>
    <t xml:space="preserve"> 総 　   数</t>
    <phoneticPr fontId="14"/>
  </si>
  <si>
    <t xml:space="preserve"> 新  潟  市</t>
    <phoneticPr fontId="14"/>
  </si>
  <si>
    <t xml:space="preserve"> 村      上</t>
    <phoneticPr fontId="14"/>
  </si>
  <si>
    <t xml:space="preserve"> 新  発  田</t>
    <phoneticPr fontId="14"/>
  </si>
  <si>
    <t xml:space="preserve"> 新      津</t>
    <phoneticPr fontId="14"/>
  </si>
  <si>
    <t xml:space="preserve"> 三      条</t>
    <phoneticPr fontId="14"/>
  </si>
  <si>
    <t xml:space="preserve"> 長      岡</t>
    <phoneticPr fontId="14"/>
  </si>
  <si>
    <t xml:space="preserve"> 魚      沼</t>
    <rPh sb="1" eb="2">
      <t>サカナ</t>
    </rPh>
    <rPh sb="8" eb="9">
      <t>ヌマ</t>
    </rPh>
    <phoneticPr fontId="14"/>
  </si>
  <si>
    <t xml:space="preserve"> 南  魚  沼</t>
    <rPh sb="1" eb="2">
      <t>ミナミ</t>
    </rPh>
    <rPh sb="4" eb="5">
      <t>ウオ</t>
    </rPh>
    <rPh sb="7" eb="8">
      <t>ヌマ</t>
    </rPh>
    <phoneticPr fontId="14"/>
  </si>
  <si>
    <t xml:space="preserve"> 十  日  町</t>
    <phoneticPr fontId="14"/>
  </si>
  <si>
    <t xml:space="preserve"> 柏      崎</t>
    <phoneticPr fontId="14"/>
  </si>
  <si>
    <t xml:space="preserve"> 上      越</t>
    <phoneticPr fontId="14"/>
  </si>
  <si>
    <t xml:space="preserve"> 糸  魚  川</t>
    <phoneticPr fontId="14"/>
  </si>
  <si>
    <t xml:space="preserve"> 佐      渡</t>
    <rPh sb="1" eb="2">
      <t>サ</t>
    </rPh>
    <rPh sb="8" eb="9">
      <t>ワタ</t>
    </rPh>
    <phoneticPr fontId="14"/>
  </si>
  <si>
    <t>17-3  結核登録者数、病状・年次別</t>
    <phoneticPr fontId="14"/>
  </si>
  <si>
    <t xml:space="preserve">  各年12月31日現在</t>
    <phoneticPr fontId="2"/>
  </si>
  <si>
    <t>年      次</t>
    <rPh sb="0" eb="8">
      <t>ネンジ</t>
    </rPh>
    <phoneticPr fontId="14"/>
  </si>
  <si>
    <t>総    数</t>
    <rPh sb="0" eb="6">
      <t>ソウスウ</t>
    </rPh>
    <phoneticPr fontId="14"/>
  </si>
  <si>
    <t>活　　動　　性　　結　　核</t>
    <rPh sb="0" eb="7">
      <t>カツドウセイ</t>
    </rPh>
    <rPh sb="9" eb="13">
      <t>ケッカク</t>
    </rPh>
    <phoneticPr fontId="14"/>
  </si>
  <si>
    <t>肺　結　核　活　動　性</t>
    <rPh sb="0" eb="5">
      <t>ハイケッカク</t>
    </rPh>
    <rPh sb="6" eb="11">
      <t>カツドウセイ</t>
    </rPh>
    <phoneticPr fontId="14"/>
  </si>
  <si>
    <t>肺    外</t>
    <rPh sb="0" eb="1">
      <t>ハイ</t>
    </rPh>
    <rPh sb="5" eb="6">
      <t>ソト</t>
    </rPh>
    <phoneticPr fontId="14"/>
  </si>
  <si>
    <t>潜在性結核感染症</t>
    <rPh sb="0" eb="3">
      <t>センザイセイ</t>
    </rPh>
    <rPh sb="3" eb="5">
      <t>ケッカク</t>
    </rPh>
    <rPh sb="5" eb="7">
      <t>カンセン</t>
    </rPh>
    <rPh sb="7" eb="8">
      <t>ショウ</t>
    </rPh>
    <phoneticPr fontId="2"/>
  </si>
  <si>
    <t>登録時喀痰塗抹陽性</t>
    <rPh sb="0" eb="3">
      <t>トウロクジ</t>
    </rPh>
    <rPh sb="3" eb="4">
      <t>カク</t>
    </rPh>
    <rPh sb="4" eb="5">
      <t>タン</t>
    </rPh>
    <rPh sb="5" eb="6">
      <t>ト</t>
    </rPh>
    <rPh sb="6" eb="7">
      <t>マツ</t>
    </rPh>
    <rPh sb="7" eb="9">
      <t>ヨウセイ</t>
    </rPh>
    <phoneticPr fontId="14"/>
  </si>
  <si>
    <t>登 録 時</t>
    <rPh sb="0" eb="5">
      <t>トウロクジ</t>
    </rPh>
    <phoneticPr fontId="14"/>
  </si>
  <si>
    <t>不活動性</t>
    <rPh sb="0" eb="1">
      <t>フ</t>
    </rPh>
    <rPh sb="1" eb="4">
      <t>カツドウセイ</t>
    </rPh>
    <phoneticPr fontId="14"/>
  </si>
  <si>
    <t>活 動 性</t>
    <rPh sb="0" eb="5">
      <t>カツドウセイ</t>
    </rPh>
    <phoneticPr fontId="14"/>
  </si>
  <si>
    <t>総数</t>
    <rPh sb="0" eb="2">
      <t>ソウスウ</t>
    </rPh>
    <phoneticPr fontId="14"/>
  </si>
  <si>
    <t>初回</t>
    <rPh sb="0" eb="2">
      <t>ショカイ</t>
    </rPh>
    <phoneticPr fontId="14"/>
  </si>
  <si>
    <t>再治療</t>
    <rPh sb="0" eb="3">
      <t>サイチリョウ</t>
    </rPh>
    <phoneticPr fontId="14"/>
  </si>
  <si>
    <t>その他の</t>
    <rPh sb="0" eb="3">
      <t>ソノタ</t>
    </rPh>
    <phoneticPr fontId="14"/>
  </si>
  <si>
    <t>菌 陰 性</t>
    <rPh sb="0" eb="1">
      <t>キン</t>
    </rPh>
    <rPh sb="2" eb="5">
      <t>インセイ</t>
    </rPh>
    <phoneticPr fontId="14"/>
  </si>
  <si>
    <t>結    核</t>
    <rPh sb="0" eb="6">
      <t>ケッカク</t>
    </rPh>
    <phoneticPr fontId="14"/>
  </si>
  <si>
    <t>不    明</t>
    <rPh sb="0" eb="6">
      <t>フメイ</t>
    </rPh>
    <phoneticPr fontId="14"/>
  </si>
  <si>
    <t>（  別  掲  ）</t>
    <rPh sb="3" eb="7">
      <t>ベッケイ</t>
    </rPh>
    <phoneticPr fontId="14"/>
  </si>
  <si>
    <t>治療</t>
    <rPh sb="0" eb="2">
      <t>チリョウ</t>
    </rPh>
    <phoneticPr fontId="14"/>
  </si>
  <si>
    <t>結 核 菌</t>
    <rPh sb="0" eb="5">
      <t>ケッカクキン</t>
    </rPh>
    <phoneticPr fontId="14"/>
  </si>
  <si>
    <t>・</t>
    <phoneticPr fontId="14"/>
  </si>
  <si>
    <t>陽    性</t>
    <rPh sb="0" eb="6">
      <t>ヨウセイ</t>
    </rPh>
    <phoneticPr fontId="14"/>
  </si>
  <si>
    <t>そ の 他</t>
    <rPh sb="0" eb="5">
      <t>ソノタ</t>
    </rPh>
    <phoneticPr fontId="14"/>
  </si>
  <si>
    <t>治 療 中</t>
    <rPh sb="0" eb="5">
      <t>チリョウチュウ</t>
    </rPh>
    <phoneticPr fontId="14"/>
  </si>
  <si>
    <t>観 察 中</t>
    <rPh sb="0" eb="5">
      <t>カンサツチュウ</t>
    </rPh>
    <phoneticPr fontId="14"/>
  </si>
  <si>
    <t xml:space="preserve">  平成12年</t>
    <rPh sb="2" eb="4">
      <t>ヘイセイ</t>
    </rPh>
    <rPh sb="6" eb="7">
      <t>ネン</t>
    </rPh>
    <phoneticPr fontId="14"/>
  </si>
  <si>
    <t xml:space="preserve">      17</t>
    <phoneticPr fontId="2"/>
  </si>
  <si>
    <t xml:space="preserve">      22</t>
  </si>
  <si>
    <t xml:space="preserve">   25</t>
  </si>
  <si>
    <t xml:space="preserve">   26</t>
  </si>
  <si>
    <t xml:space="preserve">   27</t>
  </si>
  <si>
    <t xml:space="preserve">   28</t>
  </si>
  <si>
    <t xml:space="preserve">   29</t>
  </si>
  <si>
    <t>　 30</t>
    <phoneticPr fontId="2"/>
  </si>
  <si>
    <t>17-4-1  結核登録者数、受療状況・年次別</t>
    <phoneticPr fontId="14"/>
  </si>
  <si>
    <t xml:space="preserve">  各年12月31日現在</t>
  </si>
  <si>
    <t>総    数</t>
    <phoneticPr fontId="14"/>
  </si>
  <si>
    <t>医  療  な  し</t>
    <phoneticPr fontId="14"/>
  </si>
  <si>
    <t>不  明</t>
    <phoneticPr fontId="14"/>
  </si>
  <si>
    <t>放置不明率％</t>
  </si>
  <si>
    <t>年      次</t>
    <phoneticPr fontId="14"/>
  </si>
  <si>
    <t>入    院</t>
    <phoneticPr fontId="14"/>
  </si>
  <si>
    <t>在宅医療</t>
    <phoneticPr fontId="14"/>
  </si>
  <si>
    <t>要医療</t>
    <phoneticPr fontId="14"/>
  </si>
  <si>
    <t>不活動</t>
    <phoneticPr fontId="14"/>
  </si>
  <si>
    <t>(B)+(C)</t>
  </si>
  <si>
    <t>×100</t>
  </si>
  <si>
    <t>(A)</t>
    <phoneticPr fontId="14"/>
  </si>
  <si>
    <t>者 (B)</t>
    <phoneticPr fontId="14"/>
  </si>
  <si>
    <t>性　　</t>
    <phoneticPr fontId="14"/>
  </si>
  <si>
    <t>(C)</t>
    <phoneticPr fontId="14"/>
  </si>
  <si>
    <t xml:space="preserve"> (A)</t>
    <phoneticPr fontId="2"/>
  </si>
  <si>
    <t xml:space="preserve"> 昭和 45 年</t>
  </si>
  <si>
    <t xml:space="preserve">      -</t>
  </si>
  <si>
    <t xml:space="preserve">      50</t>
  </si>
  <si>
    <t xml:space="preserve">      55</t>
  </si>
  <si>
    <t xml:space="preserve">      60</t>
  </si>
  <si>
    <t xml:space="preserve"> 平成  2 年</t>
    <phoneticPr fontId="2"/>
  </si>
  <si>
    <t xml:space="preserve">       7</t>
  </si>
  <si>
    <t xml:space="preserve">      12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</si>
  <si>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</si>
  <si>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</si>
  <si>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</si>
  <si>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</si>
  <si>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</si>
  <si>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>17-4-2  結核登録者数、病状・受療状況別</t>
    <phoneticPr fontId="2"/>
  </si>
  <si>
    <t>受療状況</t>
    <rPh sb="0" eb="1">
      <t>ジュリョウ</t>
    </rPh>
    <rPh sb="1" eb="2">
      <t>イリョウ</t>
    </rPh>
    <rPh sb="2" eb="4">
      <t>ジョウキョウ</t>
    </rPh>
    <phoneticPr fontId="14"/>
  </si>
  <si>
    <t>活　　　動　　　性　　　結　　　核</t>
    <rPh sb="0" eb="9">
      <t>カツドウセイ</t>
    </rPh>
    <rPh sb="12" eb="17">
      <t>ケッカク</t>
    </rPh>
    <phoneticPr fontId="14"/>
  </si>
  <si>
    <t>潜在性結核感染症</t>
    <rPh sb="0" eb="3">
      <t>センザイセイ</t>
    </rPh>
    <rPh sb="3" eb="5">
      <t>ケッカク</t>
    </rPh>
    <rPh sb="5" eb="7">
      <t>カンセン</t>
    </rPh>
    <rPh sb="7" eb="8">
      <t>ショウ</t>
    </rPh>
    <phoneticPr fontId="14"/>
  </si>
  <si>
    <t>肺　　結　　核　　活　　動　　性</t>
    <rPh sb="0" eb="1">
      <t>ハイ</t>
    </rPh>
    <rPh sb="3" eb="7">
      <t>ケッカク</t>
    </rPh>
    <rPh sb="9" eb="16">
      <t>カツドウセイ</t>
    </rPh>
    <phoneticPr fontId="14"/>
  </si>
  <si>
    <t>肺　外</t>
    <rPh sb="0" eb="1">
      <t>ハイ</t>
    </rPh>
    <rPh sb="2" eb="3">
      <t>ガイ</t>
    </rPh>
    <phoneticPr fontId="14"/>
  </si>
  <si>
    <t>登 録 時 喀 痰 塗 抹 陽 性</t>
    <rPh sb="0" eb="5">
      <t>トウロクジ</t>
    </rPh>
    <rPh sb="6" eb="7">
      <t>カク</t>
    </rPh>
    <rPh sb="8" eb="9">
      <t>タン</t>
    </rPh>
    <rPh sb="10" eb="11">
      <t>ヌ</t>
    </rPh>
    <rPh sb="12" eb="13">
      <t>マツ</t>
    </rPh>
    <rPh sb="14" eb="17">
      <t>ヨウセイ</t>
    </rPh>
    <phoneticPr fontId="14"/>
  </si>
  <si>
    <t>登録時</t>
    <rPh sb="0" eb="3">
      <t>トウロクジ</t>
    </rPh>
    <phoneticPr fontId="14"/>
  </si>
  <si>
    <t>活動性</t>
    <rPh sb="0" eb="3">
      <t>カツドウセイ</t>
    </rPh>
    <phoneticPr fontId="14"/>
  </si>
  <si>
    <t>（　別　掲　）</t>
    <rPh sb="2" eb="5">
      <t>ベッケイ</t>
    </rPh>
    <phoneticPr fontId="14"/>
  </si>
  <si>
    <t>菌陰性</t>
    <rPh sb="0" eb="1">
      <t>キン</t>
    </rPh>
    <rPh sb="1" eb="3">
      <t>インセイ</t>
    </rPh>
    <phoneticPr fontId="14"/>
  </si>
  <si>
    <t>結　核</t>
    <rPh sb="0" eb="3">
      <t>ケッカク</t>
    </rPh>
    <phoneticPr fontId="14"/>
  </si>
  <si>
    <t>結　　核</t>
    <rPh sb="0" eb="4">
      <t>ケッカク</t>
    </rPh>
    <phoneticPr fontId="14"/>
  </si>
  <si>
    <t>不　明</t>
    <rPh sb="0" eb="3">
      <t>フメイ</t>
    </rPh>
    <phoneticPr fontId="14"/>
  </si>
  <si>
    <t>治療中</t>
    <rPh sb="0" eb="3">
      <t>チリョウチュウ</t>
    </rPh>
    <phoneticPr fontId="14"/>
  </si>
  <si>
    <t>観察中</t>
    <rPh sb="0" eb="3">
      <t>カンサツチュウ</t>
    </rPh>
    <phoneticPr fontId="14"/>
  </si>
  <si>
    <t>陽　　性</t>
    <rPh sb="0" eb="4">
      <t>ヨウセイ</t>
    </rPh>
    <phoneticPr fontId="14"/>
  </si>
  <si>
    <t>その他</t>
    <rPh sb="0" eb="3">
      <t>ソノタ</t>
    </rPh>
    <phoneticPr fontId="14"/>
  </si>
  <si>
    <t>総　　数</t>
    <rPh sb="0" eb="4">
      <t>ソウスウ</t>
    </rPh>
    <phoneticPr fontId="14"/>
  </si>
  <si>
    <t>入　　院</t>
    <rPh sb="0" eb="4">
      <t>ニュウイン</t>
    </rPh>
    <phoneticPr fontId="14"/>
  </si>
  <si>
    <t>在宅医療</t>
    <rPh sb="0" eb="2">
      <t>ザイタク</t>
    </rPh>
    <rPh sb="2" eb="4">
      <t>イリョウ</t>
    </rPh>
    <phoneticPr fontId="14"/>
  </si>
  <si>
    <t>医療なし</t>
    <rPh sb="0" eb="2">
      <t>イリョウ</t>
    </rPh>
    <phoneticPr fontId="14"/>
  </si>
  <si>
    <t>不　　明</t>
    <rPh sb="0" eb="4">
      <t>フメイ</t>
    </rPh>
    <phoneticPr fontId="14"/>
  </si>
  <si>
    <t>17-4-3  登録活動性肺結核患者数、適用保険・受療状況別</t>
    <phoneticPr fontId="14"/>
  </si>
  <si>
    <t>被用者保険</t>
    <phoneticPr fontId="14"/>
  </si>
  <si>
    <t>国 民 健 康 保 険</t>
    <phoneticPr fontId="14"/>
  </si>
  <si>
    <t>老  人</t>
  </si>
  <si>
    <t>後　期</t>
    <rPh sb="0" eb="1">
      <t>アト</t>
    </rPh>
    <rPh sb="2" eb="3">
      <t>キ</t>
    </rPh>
    <phoneticPr fontId="2"/>
  </si>
  <si>
    <t>生  活</t>
  </si>
  <si>
    <t>その他</t>
    <rPh sb="2" eb="3">
      <t>タ</t>
    </rPh>
    <phoneticPr fontId="2"/>
  </si>
  <si>
    <t>不  明</t>
  </si>
  <si>
    <t>受 療 状 況</t>
  </si>
  <si>
    <t>総  数</t>
  </si>
  <si>
    <t>本  人</t>
  </si>
  <si>
    <t>家  族</t>
  </si>
  <si>
    <t>一  般</t>
  </si>
  <si>
    <t>退  職</t>
  </si>
  <si>
    <t>高齢者</t>
    <rPh sb="0" eb="3">
      <t>コウレイシャ</t>
    </rPh>
    <phoneticPr fontId="2"/>
  </si>
  <si>
    <t>保健法</t>
  </si>
  <si>
    <t>医　療</t>
    <rPh sb="0" eb="1">
      <t>イ</t>
    </rPh>
    <rPh sb="2" eb="3">
      <t>リョウ</t>
    </rPh>
    <phoneticPr fontId="2"/>
  </si>
  <si>
    <t>保護法</t>
  </si>
  <si>
    <t xml:space="preserve"> 総     数</t>
  </si>
  <si>
    <t xml:space="preserve"> 入     院</t>
  </si>
  <si>
    <t xml:space="preserve"> 在宅 医療</t>
  </si>
  <si>
    <t xml:space="preserve"> 医療 なし</t>
  </si>
  <si>
    <t xml:space="preserve"> 不     明</t>
  </si>
  <si>
    <t>17-5-1  結核新登録者数、病状・年次別</t>
    <phoneticPr fontId="14"/>
  </si>
  <si>
    <t>潜在性結核
感染症</t>
    <rPh sb="0" eb="3">
      <t>センザイセイ</t>
    </rPh>
    <rPh sb="3" eb="5">
      <t>ケッカク</t>
    </rPh>
    <rPh sb="6" eb="8">
      <t>カンセン</t>
    </rPh>
    <rPh sb="8" eb="9">
      <t>ショウ</t>
    </rPh>
    <phoneticPr fontId="2"/>
  </si>
  <si>
    <t>（ 別 掲 ）</t>
    <rPh sb="2" eb="5">
      <t>ベッケイ</t>
    </rPh>
    <phoneticPr fontId="14"/>
  </si>
  <si>
    <t xml:space="preserve"> 平成 12 年</t>
    <rPh sb="1" eb="3">
      <t>ヘイセイ</t>
    </rPh>
    <rPh sb="7" eb="8">
      <t>ネン</t>
    </rPh>
    <phoneticPr fontId="14"/>
  </si>
  <si>
    <t>　　　17 年</t>
    <rPh sb="6" eb="7">
      <t>ネン</t>
    </rPh>
    <phoneticPr fontId="14"/>
  </si>
  <si>
    <t>　　　22 年</t>
    <rPh sb="6" eb="7">
      <t>ネン</t>
    </rPh>
    <phoneticPr fontId="14"/>
  </si>
  <si>
    <t>　　　25 年</t>
    <rPh sb="6" eb="7">
      <t>ネン</t>
    </rPh>
    <phoneticPr fontId="14"/>
  </si>
  <si>
    <t>　　　26 年</t>
    <rPh sb="6" eb="7">
      <t>ネン</t>
    </rPh>
    <phoneticPr fontId="14"/>
  </si>
  <si>
    <t>　　　27 年</t>
    <rPh sb="6" eb="7">
      <t>ネン</t>
    </rPh>
    <phoneticPr fontId="14"/>
  </si>
  <si>
    <t>　　　28 年</t>
    <rPh sb="6" eb="7">
      <t>ネン</t>
    </rPh>
    <phoneticPr fontId="14"/>
  </si>
  <si>
    <t>　　　29 年</t>
    <rPh sb="6" eb="7">
      <t>ネン</t>
    </rPh>
    <phoneticPr fontId="14"/>
  </si>
  <si>
    <t>17-5-2  結核新登録者数、年齢階級・年次別</t>
    <phoneticPr fontId="2"/>
  </si>
  <si>
    <t>総  数</t>
    <phoneticPr fontId="14"/>
  </si>
  <si>
    <t>0～4歳</t>
  </si>
  <si>
    <t>5～9</t>
    <phoneticPr fontId="14"/>
  </si>
  <si>
    <t>10～19</t>
  </si>
  <si>
    <t>20～29</t>
  </si>
  <si>
    <t>30～39</t>
  </si>
  <si>
    <t>40～49</t>
  </si>
  <si>
    <t>50～59</t>
  </si>
  <si>
    <t>60～69</t>
  </si>
  <si>
    <t>70以上</t>
  </si>
  <si>
    <t>　　　17</t>
  </si>
  <si>
    <t>　　　22</t>
  </si>
  <si>
    <t>　　　25</t>
  </si>
  <si>
    <t>　　　26</t>
  </si>
  <si>
    <t>　　　27</t>
  </si>
  <si>
    <t>　　　28</t>
  </si>
  <si>
    <t>17-6  結核登録者除外数、理由・年次別</t>
    <phoneticPr fontId="2"/>
  </si>
  <si>
    <t>年     次</t>
    <phoneticPr fontId="14"/>
  </si>
  <si>
    <t>死        亡</t>
    <phoneticPr fontId="14"/>
  </si>
  <si>
    <t>転    出</t>
    <phoneticPr fontId="14"/>
  </si>
  <si>
    <t>治    ゆ</t>
    <phoneticPr fontId="14"/>
  </si>
  <si>
    <t>そ の 他</t>
    <phoneticPr fontId="14"/>
  </si>
  <si>
    <t>結 核 死</t>
    <phoneticPr fontId="14"/>
  </si>
  <si>
    <t xml:space="preserve">      17</t>
  </si>
  <si>
    <t xml:space="preserve">      30</t>
    <phoneticPr fontId="2"/>
  </si>
  <si>
    <t>17-7-1  結核医療費公費負担（法第37条の２）件数、被保険者・年次別</t>
    <phoneticPr fontId="14"/>
  </si>
  <si>
    <t>総            数</t>
    <phoneticPr fontId="14"/>
  </si>
  <si>
    <t>被    用    者    保    険</t>
    <phoneticPr fontId="14"/>
  </si>
  <si>
    <t>老 人 保 健 法</t>
    <phoneticPr fontId="14"/>
  </si>
  <si>
    <t>後期高齢者医療</t>
    <rPh sb="0" eb="2">
      <t>コウキ</t>
    </rPh>
    <rPh sb="2" eb="5">
      <t>コウレイシャ</t>
    </rPh>
    <rPh sb="5" eb="7">
      <t>イリョウ</t>
    </rPh>
    <phoneticPr fontId="14"/>
  </si>
  <si>
    <t>生 活 保 護 法</t>
    <phoneticPr fontId="14"/>
  </si>
  <si>
    <t>そ    の    他</t>
    <phoneticPr fontId="14"/>
  </si>
  <si>
    <t>本          人</t>
    <phoneticPr fontId="14"/>
  </si>
  <si>
    <t>家          族</t>
    <phoneticPr fontId="14"/>
  </si>
  <si>
    <t>申  請</t>
    <phoneticPr fontId="14"/>
  </si>
  <si>
    <t>合  格</t>
    <phoneticPr fontId="14"/>
  </si>
  <si>
    <t>承  認</t>
    <phoneticPr fontId="14"/>
  </si>
  <si>
    <t>申 請</t>
    <phoneticPr fontId="14"/>
  </si>
  <si>
    <t>合 格</t>
    <phoneticPr fontId="14"/>
  </si>
  <si>
    <t>承 認</t>
    <phoneticPr fontId="14"/>
  </si>
  <si>
    <t xml:space="preserve">  昭和50年</t>
  </si>
  <si>
    <t xml:space="preserve">      12</t>
    <phoneticPr fontId="14"/>
  </si>
  <si>
    <t>17-7-2  結核医療費公費負担(法第37条の2、37条）件数・医療費、年度別</t>
    <rPh sb="22" eb="23">
      <t>ジョウ</t>
    </rPh>
    <phoneticPr fontId="2"/>
  </si>
  <si>
    <t>昭和45年度</t>
    <phoneticPr fontId="14"/>
  </si>
  <si>
    <t>平成2年度</t>
    <rPh sb="0" eb="2">
      <t>ヘイセイ</t>
    </rPh>
    <rPh sb="3" eb="5">
      <t>ネンド</t>
    </rPh>
    <phoneticPr fontId="14"/>
  </si>
  <si>
    <t xml:space="preserve"> 法</t>
  </si>
  <si>
    <t>支 払 延 件 数</t>
  </si>
  <si>
    <t xml:space="preserve"> 第</t>
  </si>
  <si>
    <t>昭和50年度対比</t>
  </si>
  <si>
    <t xml:space="preserve"> 三</t>
    <phoneticPr fontId="2"/>
  </si>
  <si>
    <t xml:space="preserve"> 十</t>
  </si>
  <si>
    <t xml:space="preserve"> 七</t>
    <rPh sb="1" eb="2">
      <t>ナナ</t>
    </rPh>
    <phoneticPr fontId="2"/>
  </si>
  <si>
    <t>医 療 費 (円）</t>
  </si>
  <si>
    <t xml:space="preserve"> 条</t>
  </si>
  <si>
    <t xml:space="preserve"> の</t>
    <phoneticPr fontId="2"/>
  </si>
  <si>
    <t>１件当り医療費(円)</t>
  </si>
  <si>
    <t xml:space="preserve"> 三</t>
  </si>
  <si>
    <t>17-8  結核患者等の状況、保健所別</t>
    <rPh sb="15" eb="18">
      <t>ホケンジョ</t>
    </rPh>
    <rPh sb="18" eb="19">
      <t>ベツ</t>
    </rPh>
    <phoneticPr fontId="14"/>
  </si>
  <si>
    <t>各年12月31日現在</t>
  </si>
  <si>
    <t>登   録   者</t>
    <phoneticPr fontId="14"/>
  </si>
  <si>
    <t>活動性結核登録者</t>
    <rPh sb="0" eb="3">
      <t>カツドウセイ</t>
    </rPh>
    <rPh sb="3" eb="5">
      <t>ケッカク</t>
    </rPh>
    <rPh sb="5" eb="8">
      <t>トウロクシャ</t>
    </rPh>
    <phoneticPr fontId="2"/>
  </si>
  <si>
    <t>新 登 録 患 者</t>
    <phoneticPr fontId="14"/>
  </si>
  <si>
    <t>塗抹陽性肺結核患者</t>
  </si>
  <si>
    <t>保 健 所</t>
    <phoneticPr fontId="14"/>
  </si>
  <si>
    <t>人      口</t>
    <phoneticPr fontId="14"/>
  </si>
  <si>
    <t>登録率</t>
    <phoneticPr fontId="14"/>
  </si>
  <si>
    <t>有病率</t>
    <rPh sb="0" eb="2">
      <t>ユウビョウ</t>
    </rPh>
    <phoneticPr fontId="14"/>
  </si>
  <si>
    <t>罹患率</t>
    <phoneticPr fontId="14"/>
  </si>
  <si>
    <t>新登録患者に占める割合</t>
    <rPh sb="6" eb="7">
      <t>シ</t>
    </rPh>
    <rPh sb="9" eb="11">
      <t>ワリアイ</t>
    </rPh>
    <phoneticPr fontId="2"/>
  </si>
  <si>
    <t>平成12年</t>
  </si>
  <si>
    <t>平成17年</t>
    <phoneticPr fontId="2"/>
  </si>
  <si>
    <t>平成22年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</si>
  <si>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</si>
  <si>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</si>
  <si>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</si>
  <si>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</si>
  <si>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</si>
  <si>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</si>
  <si>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新 潟 市</t>
    <rPh sb="0" eb="5">
      <t>ニイガタシ</t>
    </rPh>
    <phoneticPr fontId="14"/>
  </si>
  <si>
    <t>村    上</t>
    <rPh sb="0" eb="6">
      <t>ムラカミ</t>
    </rPh>
    <phoneticPr fontId="14"/>
  </si>
  <si>
    <t>新 発 田</t>
    <rPh sb="0" eb="5">
      <t>シバタ</t>
    </rPh>
    <phoneticPr fontId="14"/>
  </si>
  <si>
    <t>新    津</t>
    <rPh sb="0" eb="1">
      <t>シン</t>
    </rPh>
    <rPh sb="5" eb="6">
      <t>ツ</t>
    </rPh>
    <phoneticPr fontId="14"/>
  </si>
  <si>
    <t>三    条</t>
    <rPh sb="0" eb="6">
      <t>サンジョウ</t>
    </rPh>
    <phoneticPr fontId="14"/>
  </si>
  <si>
    <t>長    岡</t>
    <rPh sb="0" eb="6">
      <t>ナガオカ</t>
    </rPh>
    <phoneticPr fontId="14"/>
  </si>
  <si>
    <t>魚    沼</t>
    <rPh sb="0" eb="1">
      <t>サカナ</t>
    </rPh>
    <rPh sb="5" eb="6">
      <t>ヌマ</t>
    </rPh>
    <phoneticPr fontId="14"/>
  </si>
  <si>
    <t>南 魚 沼</t>
    <rPh sb="0" eb="1">
      <t>ミナミ</t>
    </rPh>
    <rPh sb="2" eb="3">
      <t>サカナ</t>
    </rPh>
    <rPh sb="4" eb="5">
      <t>ヌマ</t>
    </rPh>
    <phoneticPr fontId="14"/>
  </si>
  <si>
    <t>十 日 町</t>
    <rPh sb="0" eb="5">
      <t>トオカマチ</t>
    </rPh>
    <phoneticPr fontId="14"/>
  </si>
  <si>
    <t>柏    崎</t>
    <rPh sb="0" eb="6">
      <t>カシワザキ</t>
    </rPh>
    <phoneticPr fontId="14"/>
  </si>
  <si>
    <t>上    越</t>
    <rPh sb="0" eb="6">
      <t>ジョウエツ</t>
    </rPh>
    <phoneticPr fontId="14"/>
  </si>
  <si>
    <t>糸 魚 川</t>
    <rPh sb="0" eb="5">
      <t>イトイガワ</t>
    </rPh>
    <phoneticPr fontId="14"/>
  </si>
  <si>
    <t>佐　　渡</t>
    <rPh sb="0" eb="1">
      <t>サ</t>
    </rPh>
    <rPh sb="3" eb="4">
      <t>ワタリ</t>
    </rPh>
    <phoneticPr fontId="14"/>
  </si>
  <si>
    <t xml:space="preserve">  　2 ）登録率、有病率、罹患率は人口10万対</t>
    <rPh sb="6" eb="8">
      <t>トウロク</t>
    </rPh>
    <rPh sb="10" eb="13">
      <t>ユウビョウリツ</t>
    </rPh>
    <rPh sb="14" eb="17">
      <t>リカンリツ</t>
    </rPh>
    <phoneticPr fontId="2"/>
  </si>
  <si>
    <t>17-9  結核健康診断・予防接種実施数、実施義務者別</t>
    <rPh sb="26" eb="27">
      <t>ベツ</t>
    </rPh>
    <phoneticPr fontId="14"/>
  </si>
  <si>
    <t>市 町 村 長</t>
    <phoneticPr fontId="14"/>
  </si>
  <si>
    <t>学 校 長</t>
    <phoneticPr fontId="14"/>
  </si>
  <si>
    <t>施設の長</t>
    <phoneticPr fontId="14"/>
  </si>
  <si>
    <t>事業事務所</t>
  </si>
  <si>
    <t>乳 幼 児</t>
    <phoneticPr fontId="14"/>
  </si>
  <si>
    <t xml:space="preserve"> (使用者)</t>
  </si>
  <si>
    <t>Ｂ  Ｃ  Ｇ  接  種  数</t>
    <phoneticPr fontId="14"/>
  </si>
  <si>
    <t>間   接   撮   影   数</t>
    <phoneticPr fontId="14"/>
  </si>
  <si>
    <t>直   接   撮   影   数</t>
    <phoneticPr fontId="14"/>
  </si>
  <si>
    <t>喀   痰   検   査   数</t>
    <phoneticPr fontId="14"/>
  </si>
  <si>
    <t xml:space="preserve"> 被 発 見 者 数</t>
  </si>
  <si>
    <t>結  核  患  者</t>
    <phoneticPr fontId="2"/>
  </si>
  <si>
    <t>発病のおそれある者</t>
    <phoneticPr fontId="2"/>
  </si>
  <si>
    <t>17-10  保健所活動による結核予防事業実施成績</t>
    <phoneticPr fontId="14"/>
  </si>
  <si>
    <t xml:space="preserve"> (1) 定    期</t>
  </si>
  <si>
    <t>県の行うもの</t>
    <phoneticPr fontId="14"/>
  </si>
  <si>
    <t>委託によるもの</t>
    <rPh sb="0" eb="2">
      <t>イタク</t>
    </rPh>
    <phoneticPr fontId="2"/>
  </si>
  <si>
    <t>県立盲・聾・養護学校等生徒</t>
    <rPh sb="0" eb="2">
      <t>ケンリツ</t>
    </rPh>
    <rPh sb="2" eb="3">
      <t>モウ</t>
    </rPh>
    <rPh sb="4" eb="5">
      <t>ロウ</t>
    </rPh>
    <rPh sb="6" eb="8">
      <t>ヨウゴ</t>
    </rPh>
    <rPh sb="8" eb="10">
      <t>ガッコウ</t>
    </rPh>
    <rPh sb="10" eb="11">
      <t>トウ</t>
    </rPh>
    <rPh sb="11" eb="13">
      <t>セイト</t>
    </rPh>
    <phoneticPr fontId="14"/>
  </si>
  <si>
    <t>県立盲・聾・養護学校、施設の教職員</t>
    <rPh sb="0" eb="2">
      <t>ケンリツ</t>
    </rPh>
    <rPh sb="2" eb="3">
      <t>モウ</t>
    </rPh>
    <rPh sb="4" eb="5">
      <t>ロウ</t>
    </rPh>
    <rPh sb="6" eb="8">
      <t>ヨウゴ</t>
    </rPh>
    <rPh sb="8" eb="10">
      <t>ガッコウ</t>
    </rPh>
    <rPh sb="11" eb="13">
      <t>シセツ</t>
    </rPh>
    <rPh sb="14" eb="17">
      <t>キョウショクイン</t>
    </rPh>
    <phoneticPr fontId="14"/>
  </si>
  <si>
    <t>県立施設の          入所者</t>
    <rPh sb="0" eb="2">
      <t>ケンリツ</t>
    </rPh>
    <rPh sb="2" eb="4">
      <t>シセツ</t>
    </rPh>
    <rPh sb="15" eb="18">
      <t>ニュウショシャ</t>
    </rPh>
    <phoneticPr fontId="14"/>
  </si>
  <si>
    <t>施設の             入所者</t>
    <rPh sb="0" eb="2">
      <t>シセツ</t>
    </rPh>
    <rPh sb="16" eb="19">
      <t>ニュウショシャ</t>
    </rPh>
    <phoneticPr fontId="14"/>
  </si>
  <si>
    <t>施設の職員</t>
    <rPh sb="0" eb="2">
      <t>シセツ</t>
    </rPh>
    <rPh sb="3" eb="5">
      <t>ショクイン</t>
    </rPh>
    <phoneticPr fontId="14"/>
  </si>
  <si>
    <t>事業所</t>
    <rPh sb="0" eb="3">
      <t>ジギョウショ</t>
    </rPh>
    <phoneticPr fontId="14"/>
  </si>
  <si>
    <t>一般住民</t>
    <rPh sb="0" eb="2">
      <t>イッパン</t>
    </rPh>
    <rPh sb="2" eb="4">
      <t>ジュウミン</t>
    </rPh>
    <phoneticPr fontId="14"/>
  </si>
  <si>
    <t>学生等</t>
    <rPh sb="0" eb="2">
      <t>ガクセイ</t>
    </rPh>
    <rPh sb="2" eb="3">
      <t>トウ</t>
    </rPh>
    <phoneticPr fontId="14"/>
  </si>
  <si>
    <t>その他</t>
    <rPh sb="2" eb="3">
      <t>タ</t>
    </rPh>
    <phoneticPr fontId="14"/>
  </si>
  <si>
    <t>設の教職員</t>
  </si>
  <si>
    <t>生    徒</t>
    <phoneticPr fontId="14"/>
  </si>
  <si>
    <t>事  務  所</t>
  </si>
  <si>
    <t>入 所 者</t>
    <phoneticPr fontId="14"/>
  </si>
  <si>
    <t>検 診 結 果</t>
    <phoneticPr fontId="14"/>
  </si>
  <si>
    <t>患             者</t>
    <phoneticPr fontId="14"/>
  </si>
  <si>
    <t>発病のおそれある者</t>
  </si>
  <si>
    <t xml:space="preserve"> (2) 定 期 外</t>
  </si>
  <si>
    <t>保健所実施</t>
    <phoneticPr fontId="14"/>
  </si>
  <si>
    <t>医療機関委託</t>
    <phoneticPr fontId="14"/>
  </si>
  <si>
    <t>小    計</t>
    <phoneticPr fontId="14"/>
  </si>
  <si>
    <t>患者家族</t>
    <rPh sb="0" eb="2">
      <t>カンジャ</t>
    </rPh>
    <rPh sb="2" eb="4">
      <t>カゾク</t>
    </rPh>
    <phoneticPr fontId="2"/>
  </si>
  <si>
    <t>接触者</t>
    <rPh sb="0" eb="3">
      <t>セッショクシャ</t>
    </rPh>
    <phoneticPr fontId="14"/>
  </si>
  <si>
    <t>管理</t>
    <rPh sb="0" eb="2">
      <t>カンリ</t>
    </rPh>
    <phoneticPr fontId="14"/>
  </si>
  <si>
    <t>ツ   反   検   査   数</t>
    <phoneticPr fontId="14"/>
  </si>
  <si>
    <t>患            者</t>
    <phoneticPr fontId="2"/>
  </si>
  <si>
    <t>注：検診結果は、保健所実施分、委託実施分との合計である。</t>
  </si>
  <si>
    <t>17－11－1 全数把握対象感染症患者等届出数、年次別</t>
    <rPh sb="8" eb="10">
      <t>ゼンスウ</t>
    </rPh>
    <rPh sb="10" eb="12">
      <t>ハアク</t>
    </rPh>
    <rPh sb="12" eb="14">
      <t>タイショウ</t>
    </rPh>
    <rPh sb="14" eb="17">
      <t>カンセンショウ</t>
    </rPh>
    <rPh sb="17" eb="19">
      <t>カンジャ</t>
    </rPh>
    <rPh sb="19" eb="20">
      <t>トウ</t>
    </rPh>
    <rPh sb="20" eb="22">
      <t>トドケデ</t>
    </rPh>
    <rPh sb="22" eb="23">
      <t>スウ</t>
    </rPh>
    <phoneticPr fontId="14"/>
  </si>
  <si>
    <t>二類感染症</t>
    <rPh sb="0" eb="2">
      <t>ニルイ</t>
    </rPh>
    <rPh sb="2" eb="5">
      <t>カンセンショウ</t>
    </rPh>
    <phoneticPr fontId="2"/>
  </si>
  <si>
    <t>三類感染症</t>
    <rPh sb="0" eb="1">
      <t>サン</t>
    </rPh>
    <rPh sb="1" eb="2">
      <t>ルイ</t>
    </rPh>
    <rPh sb="2" eb="5">
      <t>カンセンショウ</t>
    </rPh>
    <phoneticPr fontId="2"/>
  </si>
  <si>
    <t>四類感染症</t>
    <rPh sb="0" eb="2">
      <t>ヨンルイ</t>
    </rPh>
    <rPh sb="2" eb="5">
      <t>カンセンショウ</t>
    </rPh>
    <phoneticPr fontId="2"/>
  </si>
  <si>
    <t>結核</t>
    <rPh sb="0" eb="2">
      <t>ケッカク</t>
    </rPh>
    <phoneticPr fontId="2"/>
  </si>
  <si>
    <t>腸チフス</t>
    <rPh sb="0" eb="1">
      <t>チョウ</t>
    </rPh>
    <phoneticPr fontId="2"/>
  </si>
  <si>
    <t>パラチフス</t>
    <phoneticPr fontId="2"/>
  </si>
  <si>
    <t>腸管出血性
大腸菌感染症</t>
    <rPh sb="0" eb="2">
      <t>チョウカン</t>
    </rPh>
    <rPh sb="2" eb="5">
      <t>シュッケツセイ</t>
    </rPh>
    <rPh sb="6" eb="9">
      <t>ダイチョウキン</t>
    </rPh>
    <rPh sb="9" eb="12">
      <t>カンセンショウ</t>
    </rPh>
    <phoneticPr fontId="2"/>
  </si>
  <si>
    <t>Ｅ型肝炎</t>
    <rPh sb="1" eb="2">
      <t>ガタ</t>
    </rPh>
    <rPh sb="2" eb="4">
      <t>カンエン</t>
    </rPh>
    <phoneticPr fontId="2"/>
  </si>
  <si>
    <t>Ａ型肝炎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</si>
  <si>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</si>
  <si>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回帰熱</t>
    <rPh sb="0" eb="2">
      <t>カイキ</t>
    </rPh>
    <rPh sb="2" eb="3">
      <t>ネツ</t>
    </rPh>
    <phoneticPr fontId="2"/>
  </si>
  <si>
    <t>マラリア</t>
    <phoneticPr fontId="2"/>
  </si>
  <si>
    <t>オウム病</t>
    <rPh sb="3" eb="4">
      <t>ビョウ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</si>
  <si>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</si>
  <si>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</si>
  <si>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ブルセラ症</t>
    <rPh sb="4" eb="5">
      <t>ショウ</t>
    </rPh>
    <phoneticPr fontId="2"/>
  </si>
  <si>
    <t>ライム病</t>
    <rPh sb="3" eb="4">
      <t>ビョウ</t>
    </rPh>
    <phoneticPr fontId="2"/>
  </si>
  <si>
    <t>類鼻疽</t>
    <rPh sb="0" eb="1">
      <t>ルイ</t>
    </rPh>
    <rPh sb="1" eb="2">
      <t>ハナ</t>
    </rPh>
    <rPh sb="2" eb="3">
      <t>カサ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</si>
  <si>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</si>
  <si>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</si>
  <si>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日本紅斑熱</t>
    <rPh sb="0" eb="2">
      <t>ニホン</t>
    </rPh>
    <rPh sb="2" eb="5">
      <t>コウハンネツ</t>
    </rPh>
    <phoneticPr fontId="2"/>
  </si>
  <si>
    <t>-</t>
  </si>
  <si>
    <t>282[53](32)</t>
  </si>
  <si>
    <t>23[6]</t>
  </si>
  <si>
    <t>23年</t>
    <rPh sb="2" eb="3">
      <t>ネン</t>
    </rPh>
    <phoneticPr fontId="2"/>
  </si>
  <si>
    <t>272[90](12)</t>
  </si>
  <si>
    <t>37[22]</t>
  </si>
  <si>
    <t>24年</t>
    <rPh sb="2" eb="3">
      <t>ネン</t>
    </rPh>
    <phoneticPr fontId="2"/>
  </si>
  <si>
    <t>270[90](16)</t>
  </si>
  <si>
    <t>27[32]</t>
  </si>
  <si>
    <t>25年</t>
    <rPh sb="2" eb="3">
      <t>ネン</t>
    </rPh>
    <phoneticPr fontId="2"/>
  </si>
  <si>
    <t>279[98]( 8)</t>
  </si>
  <si>
    <t>39[29]</t>
  </si>
  <si>
    <t>26年</t>
    <rPh sb="2" eb="3">
      <t>ネン</t>
    </rPh>
    <phoneticPr fontId="2"/>
  </si>
  <si>
    <t>225[98]( 1)</t>
  </si>
  <si>
    <t>41[14]</t>
  </si>
  <si>
    <t>27年</t>
    <rPh sb="2" eb="3">
      <t>ネン</t>
    </rPh>
    <phoneticPr fontId="2"/>
  </si>
  <si>
    <t>236[101](3)</t>
  </si>
  <si>
    <t>33[25]</t>
  </si>
  <si>
    <t>28年</t>
    <rPh sb="2" eb="3">
      <t>ネン</t>
    </rPh>
    <phoneticPr fontId="2"/>
  </si>
  <si>
    <t>219[124](4)</t>
  </si>
  <si>
    <t>37[15]</t>
  </si>
  <si>
    <t>29年</t>
    <rPh sb="2" eb="3">
      <t>ネン</t>
    </rPh>
    <phoneticPr fontId="2"/>
  </si>
  <si>
    <t>203[84](1)</t>
  </si>
  <si>
    <t>60[22]</t>
  </si>
  <si>
    <t>30年</t>
    <rPh sb="2" eb="3">
      <t>ネン</t>
    </rPh>
    <phoneticPr fontId="2"/>
  </si>
  <si>
    <t>183[117]</t>
    <phoneticPr fontId="2"/>
  </si>
  <si>
    <t>89[11]</t>
    <phoneticPr fontId="2"/>
  </si>
  <si>
    <t>五類感染症</t>
    <rPh sb="0" eb="1">
      <t>５</t>
    </rPh>
    <rPh sb="1" eb="2">
      <t>タグイ</t>
    </rPh>
    <rPh sb="2" eb="5">
      <t>カンセンショウ</t>
    </rPh>
    <phoneticPr fontId="2"/>
  </si>
  <si>
    <t>アメーバ
赤痢</t>
    <rPh sb="5" eb="7">
      <t>セキリ</t>
    </rPh>
    <phoneticPr fontId="2"/>
  </si>
  <si>
    <t>ウイルス性肝炎（Ｅ型及びＡ型を除く）</t>
    <rPh sb="0" eb="4">
      <t>ウイルスセイ</t>
    </rPh>
    <rPh sb="4" eb="5">
      <t>セイ</t>
    </rPh>
    <rPh sb="5" eb="7">
      <t>カンエン</t>
    </rPh>
    <rPh sb="9" eb="10">
      <t>ガタ</t>
    </rPh>
    <rPh sb="10" eb="11">
      <t>オヨ</t>
    </rPh>
    <rPh sb="13" eb="14">
      <t>ガタ</t>
    </rPh>
    <rPh sb="15" eb="16">
      <t>ノゾ</t>
    </rPh>
    <phoneticPr fontId="28"/>
  </si>
  <si>
    <t>クリプトスポリジウム症</t>
    <rPh sb="10" eb="11">
      <t>ショウ</t>
    </rPh>
    <phoneticPr fontId="2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</si>
  <si>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</si>
  <si>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</si>
  <si>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</si>
  <si>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ジアルジア症</t>
    <rPh sb="5" eb="6">
      <t>ショウ</t>
    </rPh>
    <phoneticPr fontId="2"/>
  </si>
  <si>
    <t>バンコマイシン耐性腸球菌感染症</t>
    <rPh sb="7" eb="9">
      <t>タイセイ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</si>
  <si>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</si>
  <si>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</si>
  <si>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播種性クリプトコックス症</t>
    <rPh sb="0" eb="1">
      <t>バン</t>
    </rPh>
    <rPh sb="1" eb="3">
      <t>シュセイ</t>
    </rPh>
    <rPh sb="11" eb="12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</si>
  <si>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</si>
  <si>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</si>
  <si>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3">
      <t>サイキンカ</t>
    </rPh>
    <rPh sb="13" eb="15">
      <t>サイキン</t>
    </rPh>
    <rPh sb="15" eb="18">
      <t>カンセンショウ</t>
    </rPh>
    <phoneticPr fontId="2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</si>
  <si>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2"/>
  </si>
  <si>
    <t>百日咳</t>
    <rPh sb="0" eb="2">
      <t>ヒャクニチ</t>
    </rPh>
    <rPh sb="2" eb="3">
      <t>セキ</t>
    </rPh>
    <phoneticPr fontId="2"/>
  </si>
  <si>
    <t>3[4]</t>
  </si>
  <si>
    <t>1[1]</t>
  </si>
  <si>
    <t>　　　23年</t>
    <rPh sb="5" eb="6">
      <t>ネン</t>
    </rPh>
    <phoneticPr fontId="2"/>
  </si>
  <si>
    <t>4[6]</t>
  </si>
  <si>
    <t>3[5]</t>
  </si>
  <si>
    <t>　　　24年</t>
    <rPh sb="5" eb="6">
      <t>ネン</t>
    </rPh>
    <phoneticPr fontId="2"/>
  </si>
  <si>
    <t>[8]</t>
  </si>
  <si>
    <t>　　　25年</t>
    <rPh sb="5" eb="6">
      <t>ネン</t>
    </rPh>
    <phoneticPr fontId="2"/>
  </si>
  <si>
    <t>7[5]</t>
  </si>
  <si>
    <t>　　　26年</t>
    <rPh sb="5" eb="6">
      <t>ネン</t>
    </rPh>
    <phoneticPr fontId="2"/>
  </si>
  <si>
    <t>1[2]</t>
  </si>
  <si>
    <t>12[3]</t>
  </si>
  <si>
    <t>　　　27年</t>
    <rPh sb="5" eb="6">
      <t>ネン</t>
    </rPh>
    <phoneticPr fontId="2"/>
  </si>
  <si>
    <t>2[4]</t>
  </si>
  <si>
    <t>13[9]</t>
  </si>
  <si>
    <t>　　　28年</t>
    <rPh sb="5" eb="6">
      <t>ネン</t>
    </rPh>
    <phoneticPr fontId="2"/>
  </si>
  <si>
    <t>2[2]</t>
  </si>
  <si>
    <t>39[6]</t>
  </si>
  <si>
    <t>　　　29年</t>
    <rPh sb="5" eb="6">
      <t>ネン</t>
    </rPh>
    <phoneticPr fontId="2"/>
  </si>
  <si>
    <t>2[7]</t>
  </si>
  <si>
    <t>28[7]</t>
  </si>
  <si>
    <t>　　　30年</t>
    <rPh sb="5" eb="6">
      <t>ネン</t>
    </rPh>
    <phoneticPr fontId="2"/>
  </si>
  <si>
    <t>2[3]</t>
    <phoneticPr fontId="2"/>
  </si>
  <si>
    <t>50[15]</t>
    <phoneticPr fontId="2"/>
  </si>
  <si>
    <t>資料：「感染症発生動向調査」</t>
    <rPh sb="4" eb="7">
      <t>カンセンショウ</t>
    </rPh>
    <rPh sb="7" eb="9">
      <t>ハッセイ</t>
    </rPh>
    <rPh sb="9" eb="11">
      <t>ドウコウ</t>
    </rPh>
    <rPh sb="11" eb="13">
      <t>チョウサ</t>
    </rPh>
    <phoneticPr fontId="14"/>
  </si>
  <si>
    <t>注：１）届出のあった疾患のみの記載である。</t>
    <rPh sb="0" eb="1">
      <t>チュウ</t>
    </rPh>
    <rPh sb="4" eb="6">
      <t>トドケデ</t>
    </rPh>
    <rPh sb="10" eb="12">
      <t>シッカン</t>
    </rPh>
    <rPh sb="15" eb="17">
      <t>キサイ</t>
    </rPh>
    <phoneticPr fontId="2"/>
  </si>
  <si>
    <t>注：２）二類感染症、三類感染症及び五類感染症の［　］内は無症状病原体保有者、（　）内は疑似症患者で、外書きである。</t>
    <rPh sb="0" eb="1">
      <t>チュウ</t>
    </rPh>
    <rPh sb="4" eb="6">
      <t>ニルイ</t>
    </rPh>
    <rPh sb="6" eb="9">
      <t>カンセンショウ</t>
    </rPh>
    <rPh sb="28" eb="31">
      <t>ムショウジョウ</t>
    </rPh>
    <phoneticPr fontId="14"/>
  </si>
  <si>
    <t>　　</t>
    <phoneticPr fontId="2"/>
  </si>
  <si>
    <t>17-11-2  全数把握対象感染症（後天性免疫不全症候群を除く）患者等届出数、保健所別</t>
    <rPh sb="9" eb="11">
      <t>ゼンスウ</t>
    </rPh>
    <rPh sb="11" eb="13">
      <t>ハアク</t>
    </rPh>
    <rPh sb="13" eb="15">
      <t>タイショウ</t>
    </rPh>
    <rPh sb="15" eb="18">
      <t>カンセンショウ</t>
    </rPh>
    <rPh sb="19" eb="22">
      <t>コウテンセイ</t>
    </rPh>
    <rPh sb="22" eb="24">
      <t>メンエキ</t>
    </rPh>
    <rPh sb="24" eb="26">
      <t>フゼン</t>
    </rPh>
    <rPh sb="26" eb="29">
      <t>ショウコウグン</t>
    </rPh>
    <rPh sb="30" eb="31">
      <t>ノゾ</t>
    </rPh>
    <rPh sb="33" eb="35">
      <t>カンジャ</t>
    </rPh>
    <rPh sb="35" eb="36">
      <t>トウ</t>
    </rPh>
    <rPh sb="36" eb="38">
      <t>トドケデ</t>
    </rPh>
    <rPh sb="38" eb="39">
      <t>スウ</t>
    </rPh>
    <rPh sb="40" eb="43">
      <t>ホケンショ</t>
    </rPh>
    <phoneticPr fontId="14"/>
  </si>
  <si>
    <t>保健所</t>
    <rPh sb="0" eb="3">
      <t>ホケンショ</t>
    </rPh>
    <phoneticPr fontId="14"/>
  </si>
  <si>
    <t>総　数</t>
    <rPh sb="0" eb="1">
      <t>フサ</t>
    </rPh>
    <rPh sb="2" eb="3">
      <t>カズ</t>
    </rPh>
    <phoneticPr fontId="2"/>
  </si>
  <si>
    <t>新潟市</t>
    <rPh sb="0" eb="3">
      <t>ニイガタシ</t>
    </rPh>
    <phoneticPr fontId="2"/>
  </si>
  <si>
    <t>-</t>
    <phoneticPr fontId="2"/>
  </si>
  <si>
    <t>村　上</t>
    <rPh sb="0" eb="1">
      <t>ムラ</t>
    </rPh>
    <rPh sb="2" eb="3">
      <t>ウエ</t>
    </rPh>
    <phoneticPr fontId="2"/>
  </si>
  <si>
    <t>新発田</t>
    <rPh sb="0" eb="3">
      <t>シバタ</t>
    </rPh>
    <phoneticPr fontId="2"/>
  </si>
  <si>
    <t>新　津</t>
    <rPh sb="0" eb="1">
      <t>シン</t>
    </rPh>
    <rPh sb="2" eb="3">
      <t>ツ</t>
    </rPh>
    <phoneticPr fontId="2"/>
  </si>
  <si>
    <t>三　条</t>
    <rPh sb="0" eb="1">
      <t>サン</t>
    </rPh>
    <rPh sb="2" eb="3">
      <t>ジョウ</t>
    </rPh>
    <phoneticPr fontId="2"/>
  </si>
  <si>
    <t>長　岡</t>
    <rPh sb="0" eb="1">
      <t>チョウ</t>
    </rPh>
    <rPh sb="2" eb="3">
      <t>オカ</t>
    </rPh>
    <phoneticPr fontId="2"/>
  </si>
  <si>
    <t>魚　沼</t>
    <rPh sb="0" eb="1">
      <t>サカナ</t>
    </rPh>
    <rPh sb="2" eb="3">
      <t>ヌマ</t>
    </rPh>
    <phoneticPr fontId="2"/>
  </si>
  <si>
    <t>南魚沼</t>
    <rPh sb="0" eb="3">
      <t>ミナミウオヌマ</t>
    </rPh>
    <phoneticPr fontId="2"/>
  </si>
  <si>
    <t>十日町</t>
    <rPh sb="0" eb="3">
      <t>トオカマチ</t>
    </rPh>
    <phoneticPr fontId="2"/>
  </si>
  <si>
    <t>柏　崎</t>
    <rPh sb="0" eb="1">
      <t>カシワ</t>
    </rPh>
    <rPh sb="2" eb="3">
      <t>ザキ</t>
    </rPh>
    <phoneticPr fontId="2"/>
  </si>
  <si>
    <t>上　越</t>
    <rPh sb="0" eb="1">
      <t>ウエ</t>
    </rPh>
    <rPh sb="2" eb="3">
      <t>コシ</t>
    </rPh>
    <phoneticPr fontId="2"/>
  </si>
  <si>
    <t>糸魚川</t>
    <rPh sb="0" eb="3">
      <t>イトイガワ</t>
    </rPh>
    <phoneticPr fontId="2"/>
  </si>
  <si>
    <t>佐　渡</t>
    <rPh sb="0" eb="1">
      <t>サ</t>
    </rPh>
    <rPh sb="2" eb="3">
      <t>ワタリ</t>
    </rPh>
    <phoneticPr fontId="2"/>
  </si>
  <si>
    <t>梅毒　　　</t>
    <rPh sb="0" eb="2">
      <t>バイドク</t>
    </rPh>
    <phoneticPr fontId="2"/>
  </si>
  <si>
    <t>破傷風</t>
    <rPh sb="0" eb="3">
      <t>ハショウフウ</t>
    </rPh>
    <phoneticPr fontId="2"/>
  </si>
  <si>
    <t>水痘
（入院例）</t>
    <rPh sb="0" eb="2">
      <t>スイトウ</t>
    </rPh>
    <rPh sb="4" eb="6">
      <t>ニュウイン</t>
    </rPh>
    <rPh sb="6" eb="7">
      <t>レイ</t>
    </rPh>
    <phoneticPr fontId="2"/>
  </si>
  <si>
    <t>17-11-3  全数把握対象感染症患者等届出数、年齢階級別</t>
    <rPh sb="9" eb="11">
      <t>ゼンスウ</t>
    </rPh>
    <rPh sb="11" eb="13">
      <t>ハアク</t>
    </rPh>
    <rPh sb="13" eb="15">
      <t>タイショウ</t>
    </rPh>
    <rPh sb="15" eb="18">
      <t>カンセンショウ</t>
    </rPh>
    <rPh sb="18" eb="21">
      <t>カンジャナド</t>
    </rPh>
    <rPh sb="21" eb="23">
      <t>トドケデ</t>
    </rPh>
    <rPh sb="23" eb="24">
      <t>カズ</t>
    </rPh>
    <rPh sb="25" eb="27">
      <t>ネンレイ</t>
    </rPh>
    <rPh sb="27" eb="30">
      <t>カイキュウベツ</t>
    </rPh>
    <phoneticPr fontId="2"/>
  </si>
  <si>
    <t>疾患名</t>
    <rPh sb="0" eb="2">
      <t>シッカン</t>
    </rPh>
    <rPh sb="2" eb="3">
      <t>メイ</t>
    </rPh>
    <phoneticPr fontId="2"/>
  </si>
  <si>
    <t>総数</t>
    <rPh sb="0" eb="2">
      <t>ソウスウ</t>
    </rPh>
    <phoneticPr fontId="2"/>
  </si>
  <si>
    <t>10歳未満</t>
    <rPh sb="2" eb="3">
      <t>サイ</t>
    </rPh>
    <rPh sb="3" eb="5">
      <t>ミマン</t>
    </rPh>
    <phoneticPr fontId="2"/>
  </si>
  <si>
    <t>10～19歳</t>
    <rPh sb="5" eb="6">
      <t>サイ</t>
    </rPh>
    <phoneticPr fontId="2"/>
  </si>
  <si>
    <t>20～29歳</t>
    <rPh sb="5" eb="6">
      <t>サイ</t>
    </rPh>
    <phoneticPr fontId="2"/>
  </si>
  <si>
    <t>30～39歳</t>
    <rPh sb="5" eb="6">
      <t>サイ</t>
    </rPh>
    <phoneticPr fontId="2"/>
  </si>
  <si>
    <t>40～49歳</t>
    <rPh sb="5" eb="6">
      <t>サイ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</si>
  <si>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</si>
  <si>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</si>
  <si>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70歳以上</t>
    <rPh sb="2" eb="5">
      <t>サイイジョウ</t>
    </rPh>
    <phoneticPr fontId="2"/>
  </si>
  <si>
    <t>二類感染症</t>
    <rPh sb="0" eb="1">
      <t>ニ</t>
    </rPh>
    <rPh sb="1" eb="2">
      <t>タグイ</t>
    </rPh>
    <rPh sb="2" eb="3">
      <t>カン</t>
    </rPh>
    <rPh sb="3" eb="4">
      <t>ソメ</t>
    </rPh>
    <rPh sb="4" eb="5">
      <t>ショウ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</si>
  <si>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</si>
  <si>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アメーバ赤痢　</t>
    <rPh sb="4" eb="6">
      <t>セキリ</t>
    </rPh>
    <phoneticPr fontId="2"/>
  </si>
  <si>
    <t>クロイツフェルト・ヤコブ病　</t>
    <rPh sb="12" eb="13">
      <t>ビョウ</t>
    </rPh>
    <phoneticPr fontId="2"/>
  </si>
  <si>
    <t>梅毒　　　　</t>
    <rPh sb="0" eb="2">
      <t>バイドク</t>
    </rPh>
    <phoneticPr fontId="2"/>
  </si>
  <si>
    <t>播種性クリプトコックス症</t>
    <phoneticPr fontId="6"/>
  </si>
  <si>
    <t>水痘（入院例）</t>
    <phoneticPr fontId="6"/>
  </si>
  <si>
    <t>新潟市</t>
    <rPh sb="0" eb="3">
      <t>ニイガタシ</t>
    </rPh>
    <phoneticPr fontId="12"/>
  </si>
  <si>
    <t>新発田</t>
  </si>
  <si>
    <t>新津</t>
  </si>
  <si>
    <t>三条</t>
    <rPh sb="0" eb="2">
      <t>サンジョウ</t>
    </rPh>
    <phoneticPr fontId="12"/>
  </si>
  <si>
    <t>長岡</t>
    <rPh sb="0" eb="2">
      <t>ナガオカ</t>
    </rPh>
    <phoneticPr fontId="12"/>
  </si>
  <si>
    <t>魚沼</t>
    <rPh sb="0" eb="2">
      <t>ウオヌマ</t>
    </rPh>
    <phoneticPr fontId="12"/>
  </si>
  <si>
    <t>南魚沼</t>
    <rPh sb="0" eb="3">
      <t>ミナミウオヌマ</t>
    </rPh>
    <phoneticPr fontId="12"/>
  </si>
  <si>
    <t>十日町</t>
    <rPh sb="0" eb="3">
      <t>トオカマチ</t>
    </rPh>
    <phoneticPr fontId="12"/>
  </si>
  <si>
    <t>柏崎</t>
    <rPh sb="0" eb="2">
      <t>カシワザキ</t>
    </rPh>
    <phoneticPr fontId="12"/>
  </si>
  <si>
    <t>糸魚川</t>
    <rPh sb="0" eb="3">
      <t>イトイガワ</t>
    </rPh>
    <phoneticPr fontId="12"/>
  </si>
  <si>
    <t>村上</t>
    <rPh sb="0" eb="2">
      <t>ムラカミ</t>
    </rPh>
    <phoneticPr fontId="12"/>
  </si>
  <si>
    <t>佐渡</t>
    <rPh sb="0" eb="2">
      <t>サド</t>
    </rPh>
    <phoneticPr fontId="12"/>
  </si>
  <si>
    <t>上越</t>
    <rPh sb="0" eb="2">
      <t>ジョウエツ</t>
    </rPh>
    <phoneticPr fontId="12"/>
  </si>
  <si>
    <t>ＲＳウイルス感染症　</t>
    <rPh sb="6" eb="9">
      <t>カンセンショウ</t>
    </rPh>
    <phoneticPr fontId="2"/>
  </si>
  <si>
    <t>咽頭結膜熱</t>
    <rPh sb="0" eb="2">
      <t>イントウ</t>
    </rPh>
    <rPh sb="2" eb="4">
      <t>ケツマク</t>
    </rPh>
    <rPh sb="4" eb="5">
      <t>ネツ</t>
    </rPh>
    <phoneticPr fontId="2"/>
  </si>
  <si>
    <t>Ａ群溶血性レンサ球菌咽頭炎</t>
    <rPh sb="1" eb="2">
      <t>グン</t>
    </rPh>
    <rPh sb="2" eb="5">
      <t>ヨウケツセイ</t>
    </rPh>
    <rPh sb="8" eb="9">
      <t>タマ</t>
    </rPh>
    <phoneticPr fontId="2"/>
  </si>
  <si>
    <t>感染性胃腸炎</t>
    <rPh sb="0" eb="3">
      <t>カンセンセイ</t>
    </rPh>
    <rPh sb="3" eb="6">
      <t>イチョウエン</t>
    </rPh>
    <phoneticPr fontId="2"/>
  </si>
  <si>
    <t>水痘</t>
    <rPh sb="0" eb="2">
      <t>スイトウ</t>
    </rPh>
    <phoneticPr fontId="2"/>
  </si>
  <si>
    <t>手足口病</t>
    <rPh sb="0" eb="2">
      <t>テアシ</t>
    </rPh>
    <rPh sb="2" eb="3">
      <t>クチ</t>
    </rPh>
    <rPh sb="3" eb="4">
      <t>ビョウ</t>
    </rPh>
    <phoneticPr fontId="2"/>
  </si>
  <si>
    <t>伝染性紅斑</t>
    <rPh sb="0" eb="3">
      <t>デンセンセイ</t>
    </rPh>
    <rPh sb="3" eb="4">
      <t>ベニ</t>
    </rPh>
    <rPh sb="4" eb="5">
      <t>マダラ</t>
    </rPh>
    <phoneticPr fontId="2"/>
  </si>
  <si>
    <t>突発性発疹</t>
    <rPh sb="0" eb="3">
      <t>トッパツセイ</t>
    </rPh>
    <rPh sb="3" eb="5">
      <t>ホッシン</t>
    </rPh>
    <phoneticPr fontId="2"/>
  </si>
  <si>
    <t>ヘルパンギーナ</t>
    <phoneticPr fontId="2"/>
  </si>
  <si>
    <t>流行性耳下腺炎</t>
    <rPh sb="0" eb="3">
      <t>リュウコウセイ</t>
    </rPh>
    <rPh sb="3" eb="4">
      <t>ミミ</t>
    </rPh>
    <rPh sb="4" eb="5">
      <t>シタ</t>
    </rPh>
    <rPh sb="5" eb="6">
      <t>セン</t>
    </rPh>
    <rPh sb="6" eb="7">
      <t>ホノオ</t>
    </rPh>
    <phoneticPr fontId="2"/>
  </si>
  <si>
    <t>急性出血性結膜炎</t>
    <rPh sb="0" eb="2">
      <t>キュウセイ</t>
    </rPh>
    <rPh sb="2" eb="5">
      <t>シュッケツセイ</t>
    </rPh>
    <rPh sb="5" eb="8">
      <t>ケツマクエン</t>
    </rPh>
    <phoneticPr fontId="2"/>
  </si>
  <si>
    <t>流行性角結膜炎</t>
    <rPh sb="0" eb="3">
      <t>リュウコウセイ</t>
    </rPh>
    <rPh sb="3" eb="4">
      <t>カク</t>
    </rPh>
    <rPh sb="4" eb="7">
      <t>ケツマクエン</t>
    </rPh>
    <phoneticPr fontId="2"/>
  </si>
  <si>
    <t>細菌性髄膜炎（真菌性を含む）</t>
    <rPh sb="0" eb="3">
      <t>サイキンセイ</t>
    </rPh>
    <rPh sb="3" eb="6">
      <t>ズイマクエン</t>
    </rPh>
    <rPh sb="7" eb="8">
      <t>シン</t>
    </rPh>
    <rPh sb="8" eb="9">
      <t>キン</t>
    </rPh>
    <phoneticPr fontId="2"/>
  </si>
  <si>
    <t>無菌性髄膜炎</t>
    <rPh sb="0" eb="3">
      <t>ムキンセイ</t>
    </rPh>
    <rPh sb="3" eb="6">
      <t>ズイマクエン</t>
    </rPh>
    <phoneticPr fontId="2"/>
  </si>
  <si>
    <t>マイコプラズマ肺炎</t>
    <rPh sb="7" eb="9">
      <t>ハイエン</t>
    </rPh>
    <phoneticPr fontId="2"/>
  </si>
  <si>
    <t>クラミジア肺炎（オウム病を除く）</t>
    <rPh sb="5" eb="7">
      <t>ハイエン</t>
    </rPh>
    <phoneticPr fontId="2"/>
  </si>
  <si>
    <t>感染性胃腸炎（ロタウイルスに限る）</t>
    <rPh sb="14" eb="15">
      <t>カギ</t>
    </rPh>
    <phoneticPr fontId="2"/>
  </si>
  <si>
    <t>17-12-2  定点把握対象感染症（週報）患者報告数、年齢階級別（その1）</t>
    <rPh sb="9" eb="11">
      <t>テイテン</t>
    </rPh>
    <rPh sb="11" eb="13">
      <t>ハアク</t>
    </rPh>
    <rPh sb="13" eb="15">
      <t>タイショウ</t>
    </rPh>
    <rPh sb="15" eb="18">
      <t>カンセンショウ</t>
    </rPh>
    <rPh sb="19" eb="21">
      <t>シュウホウ</t>
    </rPh>
    <rPh sb="22" eb="24">
      <t>カンジャ</t>
    </rPh>
    <rPh sb="24" eb="26">
      <t>ホウコク</t>
    </rPh>
    <rPh sb="26" eb="27">
      <t>スウ</t>
    </rPh>
    <rPh sb="28" eb="30">
      <t>ネンレイ</t>
    </rPh>
    <rPh sb="30" eb="33">
      <t>カイキュウベツ</t>
    </rPh>
    <phoneticPr fontId="2"/>
  </si>
  <si>
    <t>～6ヶ月</t>
    <rPh sb="3" eb="4">
      <t>ゲツ</t>
    </rPh>
    <phoneticPr fontId="2"/>
  </si>
  <si>
    <t>～12ヶ月</t>
    <rPh sb="4" eb="5">
      <t>ゲツ</t>
    </rPh>
    <phoneticPr fontId="2"/>
  </si>
  <si>
    <t>1～4歳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</si>
  <si>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</si>
  <si>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</si>
  <si>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</si>
  <si>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20歳以上</t>
    <rPh sb="2" eb="3">
      <t>サイ</t>
    </rPh>
    <rPh sb="3" eb="5">
      <t>イジョウ</t>
    </rPh>
    <phoneticPr fontId="2"/>
  </si>
  <si>
    <t>17-12-2  定点把握対象感染症（週報）患者報告数、年齢階級別（その2）</t>
    <rPh sb="9" eb="11">
      <t>テイテン</t>
    </rPh>
    <rPh sb="11" eb="13">
      <t>ハアク</t>
    </rPh>
    <rPh sb="13" eb="15">
      <t>タイショウ</t>
    </rPh>
    <rPh sb="15" eb="18">
      <t>カンセンショウ</t>
    </rPh>
    <rPh sb="19" eb="21">
      <t>シュウホウ</t>
    </rPh>
    <rPh sb="22" eb="24">
      <t>カンジャ</t>
    </rPh>
    <rPh sb="24" eb="26">
      <t>ホウコク</t>
    </rPh>
    <rPh sb="26" eb="27">
      <t>スウ</t>
    </rPh>
    <rPh sb="28" eb="30">
      <t>ネンレイ</t>
    </rPh>
    <rPh sb="30" eb="33">
      <t>カイキュウベツ</t>
    </rPh>
    <phoneticPr fontId="2"/>
  </si>
  <si>
    <t>0歳</t>
    <rPh sb="1" eb="2">
      <t>サイ</t>
    </rPh>
    <phoneticPr fontId="2"/>
  </si>
  <si>
    <t>17-12-2　定点把握対象感染症（週報）患者報告数、年齢階級別（その3）</t>
    <rPh sb="8" eb="10">
      <t>テイテン</t>
    </rPh>
    <rPh sb="10" eb="12">
      <t>ハアク</t>
    </rPh>
    <rPh sb="12" eb="14">
      <t>タイショウ</t>
    </rPh>
    <rPh sb="14" eb="17">
      <t>カンセンショウ</t>
    </rPh>
    <rPh sb="18" eb="20">
      <t>シュウホウ</t>
    </rPh>
    <rPh sb="21" eb="23">
      <t>カンジャ</t>
    </rPh>
    <rPh sb="23" eb="25">
      <t>ホウコク</t>
    </rPh>
    <rPh sb="25" eb="26">
      <t>スウ</t>
    </rPh>
    <rPh sb="27" eb="29">
      <t>ネンレイ</t>
    </rPh>
    <rPh sb="29" eb="32">
      <t>カイキュウベツ</t>
    </rPh>
    <phoneticPr fontId="2"/>
  </si>
  <si>
    <t>0～4歳</t>
    <phoneticPr fontId="2"/>
  </si>
  <si>
    <t>5～9歳</t>
  </si>
  <si>
    <t>10～14歳</t>
  </si>
  <si>
    <t>15～19歳</t>
  </si>
  <si>
    <t>20歳以上</t>
  </si>
  <si>
    <t>17-12-3　定点把握対象感染症（月報）患者報告数、保健所別</t>
    <rPh sb="8" eb="10">
      <t>テイテン</t>
    </rPh>
    <rPh sb="10" eb="12">
      <t>ハアク</t>
    </rPh>
    <rPh sb="12" eb="14">
      <t>タイショウ</t>
    </rPh>
    <rPh sb="14" eb="17">
      <t>カンセンショウ</t>
    </rPh>
    <rPh sb="18" eb="20">
      <t>ゲッポウ</t>
    </rPh>
    <rPh sb="21" eb="23">
      <t>カンジャ</t>
    </rPh>
    <rPh sb="23" eb="25">
      <t>ホウコク</t>
    </rPh>
    <rPh sb="25" eb="26">
      <t>スウ</t>
    </rPh>
    <rPh sb="27" eb="30">
      <t>ホケンショ</t>
    </rPh>
    <rPh sb="30" eb="31">
      <t>ベツ</t>
    </rPh>
    <phoneticPr fontId="2"/>
  </si>
  <si>
    <t>総計</t>
    <rPh sb="0" eb="2">
      <t>ソウケイ</t>
    </rPh>
    <phoneticPr fontId="18"/>
  </si>
  <si>
    <t>新潟市</t>
    <rPh sb="0" eb="3">
      <t>ニイガタシ</t>
    </rPh>
    <phoneticPr fontId="18"/>
  </si>
  <si>
    <t>新発田</t>
    <rPh sb="0" eb="3">
      <t>シバタ</t>
    </rPh>
    <phoneticPr fontId="18"/>
  </si>
  <si>
    <t>新津</t>
    <rPh sb="0" eb="2">
      <t>ニイツ</t>
    </rPh>
    <phoneticPr fontId="11"/>
  </si>
  <si>
    <t>三条</t>
    <rPh sb="0" eb="2">
      <t>サンジョウ</t>
    </rPh>
    <phoneticPr fontId="18"/>
  </si>
  <si>
    <t>長岡</t>
    <rPh sb="0" eb="2">
      <t>ナガオカ</t>
    </rPh>
    <phoneticPr fontId="18"/>
  </si>
  <si>
    <t>魚沼</t>
    <rPh sb="0" eb="2">
      <t>ウオヌマ</t>
    </rPh>
    <phoneticPr fontId="18"/>
  </si>
  <si>
    <t>南魚沼</t>
    <rPh sb="0" eb="3">
      <t>ミナミウオヌマ</t>
    </rPh>
    <phoneticPr fontId="11"/>
  </si>
  <si>
    <t>柏崎</t>
    <rPh sb="0" eb="2">
      <t>カシワザキ</t>
    </rPh>
    <phoneticPr fontId="11"/>
  </si>
  <si>
    <t>十日町</t>
    <rPh sb="0" eb="3">
      <t>トオカマチ</t>
    </rPh>
    <phoneticPr fontId="11"/>
  </si>
  <si>
    <t>糸魚川</t>
    <rPh sb="0" eb="3">
      <t>イトイガワ</t>
    </rPh>
    <phoneticPr fontId="11"/>
  </si>
  <si>
    <t>村上</t>
    <rPh sb="0" eb="2">
      <t>ムラカミ</t>
    </rPh>
    <phoneticPr fontId="11"/>
  </si>
  <si>
    <t>佐渡</t>
    <rPh sb="0" eb="2">
      <t>サド</t>
    </rPh>
    <phoneticPr fontId="11"/>
  </si>
  <si>
    <t>上越</t>
    <rPh sb="0" eb="2">
      <t>ジョウエツ</t>
    </rPh>
    <phoneticPr fontId="18"/>
  </si>
  <si>
    <t>性器クラミジア感染症</t>
    <rPh sb="0" eb="2">
      <t>セイキ</t>
    </rPh>
    <rPh sb="7" eb="10">
      <t>カンセンショウ</t>
    </rPh>
    <phoneticPr fontId="2"/>
  </si>
  <si>
    <t>性器ヘルペスウイルス感染症</t>
    <rPh sb="0" eb="2">
      <t>セイキ</t>
    </rPh>
    <rPh sb="10" eb="13">
      <t>カンセンショウ</t>
    </rPh>
    <phoneticPr fontId="2"/>
  </si>
  <si>
    <t>尖圭コンジローマ</t>
    <rPh sb="0" eb="1">
      <t>セン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</si>
  <si>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</si>
  <si>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2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</si>
  <si>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4">
      <t>カンセンショウ</t>
    </rPh>
    <phoneticPr fontId="2"/>
  </si>
  <si>
    <t>薬剤耐性緑膿菌感染症</t>
    <rPh sb="0" eb="2">
      <t>ヤクザイ</t>
    </rPh>
    <rPh sb="2" eb="4">
      <t>タイセイ</t>
    </rPh>
    <rPh sb="4" eb="5">
      <t>ミドリ</t>
    </rPh>
    <rPh sb="5" eb="6">
      <t>ウミ</t>
    </rPh>
    <rPh sb="6" eb="7">
      <t>キン</t>
    </rPh>
    <rPh sb="7" eb="10">
      <t>カンセンショウ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</si>
  <si>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</si>
  <si>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</si>
  <si>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</si>
  <si>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</si>
  <si>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</si>
  <si>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</si>
  <si>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</si>
  <si>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</si>
  <si>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</si>
  <si>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</si>
  <si>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17 結核・感染症</t>
    <rPh sb="3" eb="5">
      <t>ケッカク</t>
    </rPh>
    <rPh sb="6" eb="9">
      <t>カンセンショウ</t>
    </rPh>
    <phoneticPr fontId="14"/>
  </si>
  <si>
    <t>令和 元</t>
    <rPh sb="0" eb="2">
      <t>レイワ</t>
    </rPh>
    <rPh sb="3" eb="4">
      <t>ガン</t>
    </rPh>
    <phoneticPr fontId="14"/>
  </si>
  <si>
    <t>令和元年</t>
    <rPh sb="0" eb="4">
      <t>レイワガンネン</t>
    </rPh>
    <phoneticPr fontId="2"/>
  </si>
  <si>
    <t>令和元年</t>
    <rPh sb="0" eb="2">
      <t>レイワ</t>
    </rPh>
    <rPh sb="2" eb="4">
      <t>ガンネン</t>
    </rPh>
    <phoneticPr fontId="2"/>
  </si>
  <si>
    <t>令和　元年</t>
    <rPh sb="0" eb="2">
      <t>レイワ</t>
    </rPh>
    <rPh sb="3" eb="4">
      <t>モト</t>
    </rPh>
    <rPh sb="4" eb="5">
      <t>トシ</t>
    </rPh>
    <phoneticPr fontId="2"/>
  </si>
  <si>
    <t>令和元年度</t>
    <rPh sb="0" eb="2">
      <t>レイワ</t>
    </rPh>
    <rPh sb="2" eb="5">
      <t>ガンネンド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</si>
  <si>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</si>
  <si>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3[5]</t>
    <phoneticPr fontId="2"/>
  </si>
  <si>
    <t>29[15]</t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</si>
  <si>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14"/>
  </si>
  <si>
    <t>百日咳</t>
    <rPh sb="0" eb="2">
      <t>ヒャクニチ</t>
    </rPh>
    <rPh sb="2" eb="3">
      <t>セキ</t>
    </rPh>
    <phoneticPr fontId="14"/>
  </si>
  <si>
    <t>感染症対策・薬務課</t>
    <rPh sb="0" eb="5">
      <t>カンセンショウタイサク</t>
    </rPh>
    <rPh sb="6" eb="9">
      <t>ヤクムカ</t>
    </rPh>
    <phoneticPr fontId="6"/>
  </si>
  <si>
    <t>２年</t>
    <rPh sb="1" eb="2">
      <t>ネン</t>
    </rPh>
    <phoneticPr fontId="2"/>
  </si>
  <si>
    <t>315[125](0)</t>
  </si>
  <si>
    <t>46[16]</t>
  </si>
  <si>
    <t>三類感染症</t>
    <phoneticPr fontId="2"/>
  </si>
  <si>
    <t>1[0]</t>
  </si>
  <si>
    <t>つつが虫病</t>
    <phoneticPr fontId="2"/>
  </si>
  <si>
    <t>　　 ２</t>
  </si>
  <si>
    <t>　　 ３</t>
    <phoneticPr fontId="14"/>
  </si>
  <si>
    <t>３年</t>
    <rPh sb="1" eb="2">
      <t>ネン</t>
    </rPh>
    <phoneticPr fontId="2"/>
  </si>
  <si>
    <t>令和２年</t>
  </si>
  <si>
    <t>令和３年</t>
    <rPh sb="0" eb="2">
      <t>レイワ</t>
    </rPh>
    <rPh sb="3" eb="4">
      <t>ネン</t>
    </rPh>
    <phoneticPr fontId="2"/>
  </si>
  <si>
    <t>注：１）人口は､「10月1日現在推計人口」（県総務部統計課）､平成12年、17年、22年、27年は国勢調査人口</t>
    <rPh sb="23" eb="25">
      <t>ソウム</t>
    </rPh>
    <rPh sb="25" eb="26">
      <t>ブ</t>
    </rPh>
    <rPh sb="35" eb="36">
      <t>ネン</t>
    </rPh>
    <rPh sb="39" eb="40">
      <t>ネン</t>
    </rPh>
    <rPh sb="43" eb="44">
      <t>ネン</t>
    </rPh>
    <rPh sb="47" eb="48">
      <t>ネン</t>
    </rPh>
    <phoneticPr fontId="14"/>
  </si>
  <si>
    <t>208[63](0)</t>
  </si>
  <si>
    <t>36[18]</t>
  </si>
  <si>
    <t>146[79](0)</t>
    <phoneticPr fontId="2"/>
  </si>
  <si>
    <t>24[3]</t>
    <phoneticPr fontId="2"/>
  </si>
  <si>
    <t>3[0]</t>
  </si>
  <si>
    <t>22[13]</t>
  </si>
  <si>
    <t>　　 ４</t>
  </si>
  <si>
    <t xml:space="preserve">     3 ）結核病床数は平成30年１月から30床に変更</t>
    <rPh sb="8" eb="10">
      <t>ケッカク</t>
    </rPh>
    <rPh sb="10" eb="13">
      <t>ビョウショウスウ</t>
    </rPh>
    <rPh sb="14" eb="16">
      <t>ヘイセイ</t>
    </rPh>
    <rPh sb="18" eb="19">
      <t>ネン</t>
    </rPh>
    <rPh sb="20" eb="21">
      <t>ガツ</t>
    </rPh>
    <rPh sb="25" eb="26">
      <t>ショウ</t>
    </rPh>
    <rPh sb="27" eb="29">
      <t>ヘンコウ</t>
    </rPh>
    <phoneticPr fontId="14"/>
  </si>
  <si>
    <t>４年</t>
    <rPh sb="1" eb="2">
      <t>ネン</t>
    </rPh>
    <phoneticPr fontId="2"/>
  </si>
  <si>
    <t>令和４年</t>
    <rPh sb="0" eb="2">
      <t>レイワ</t>
    </rPh>
    <rPh sb="3" eb="4">
      <t>ネン</t>
    </rPh>
    <phoneticPr fontId="2"/>
  </si>
  <si>
    <t>45[17]</t>
  </si>
  <si>
    <t>108[65](0)</t>
  </si>
  <si>
    <t>37[11]</t>
  </si>
  <si>
    <t>0[0]</t>
  </si>
  <si>
    <t>3[1]</t>
  </si>
  <si>
    <t>103[33]</t>
  </si>
  <si>
    <t>カルバペネム耐性腸内細菌目細菌感染症</t>
    <rPh sb="12" eb="13">
      <t>モク</t>
    </rPh>
    <phoneticPr fontId="14"/>
  </si>
  <si>
    <t>５年</t>
    <rPh sb="1" eb="2">
      <t>ネン</t>
    </rPh>
    <phoneticPr fontId="2"/>
  </si>
  <si>
    <t>令和５年</t>
    <rPh sb="0" eb="2">
      <t>レイワ</t>
    </rPh>
    <rPh sb="3" eb="4">
      <t>ネン</t>
    </rPh>
    <phoneticPr fontId="2"/>
  </si>
  <si>
    <t>102[21]</t>
  </si>
  <si>
    <t>39[26]</t>
  </si>
  <si>
    <t>130[55](0)</t>
  </si>
  <si>
    <t>2[1](0)</t>
  </si>
  <si>
    <t>0[1](0)</t>
  </si>
  <si>
    <t>新型コロナウイルス感染症</t>
    <rPh sb="0" eb="2">
      <t>シンガタ</t>
    </rPh>
    <rPh sb="9" eb="12">
      <t>カンセンショウ</t>
    </rPh>
    <phoneticPr fontId="2"/>
  </si>
  <si>
    <t>　　　30 年</t>
    <rPh sb="6" eb="7">
      <t>ネン</t>
    </rPh>
    <phoneticPr fontId="14"/>
  </si>
  <si>
    <t xml:space="preserve"> 令和 元 年</t>
    <rPh sb="1" eb="3">
      <t>レイワ</t>
    </rPh>
    <rPh sb="4" eb="5">
      <t>ガン</t>
    </rPh>
    <phoneticPr fontId="2"/>
  </si>
  <si>
    <t>2</t>
    <phoneticPr fontId="2"/>
  </si>
  <si>
    <t>3</t>
    <phoneticPr fontId="2"/>
  </si>
  <si>
    <t>　　　2</t>
    <phoneticPr fontId="2"/>
  </si>
  <si>
    <t>　　　3</t>
  </si>
  <si>
    <t>　　　4</t>
  </si>
  <si>
    <t>　　　5</t>
  </si>
  <si>
    <t xml:space="preserve"> 2</t>
    <phoneticPr fontId="2"/>
  </si>
  <si>
    <t xml:space="preserve"> 3</t>
  </si>
  <si>
    <t xml:space="preserve"> 4</t>
  </si>
  <si>
    <t xml:space="preserve"> 5</t>
  </si>
  <si>
    <t xml:space="preserve">    ２　</t>
    <phoneticPr fontId="2"/>
  </si>
  <si>
    <t xml:space="preserve">    ３　</t>
  </si>
  <si>
    <t xml:space="preserve">    ４　</t>
  </si>
  <si>
    <t xml:space="preserve">    ５　</t>
  </si>
  <si>
    <t xml:space="preserve">      30</t>
  </si>
  <si>
    <t>２ 年</t>
    <rPh sb="2" eb="3">
      <t>ネン</t>
    </rPh>
    <phoneticPr fontId="2"/>
  </si>
  <si>
    <t>３ 年</t>
    <rPh sb="2" eb="3">
      <t>ネン</t>
    </rPh>
    <phoneticPr fontId="2"/>
  </si>
  <si>
    <t>４ 年</t>
    <rPh sb="2" eb="3">
      <t>ネン</t>
    </rPh>
    <phoneticPr fontId="2"/>
  </si>
  <si>
    <t>５ 年</t>
    <rPh sb="2" eb="3">
      <t>ネン</t>
    </rPh>
    <phoneticPr fontId="2"/>
  </si>
  <si>
    <t>令和 元 年</t>
    <rPh sb="0" eb="2">
      <t>レイワ</t>
    </rPh>
    <rPh sb="3" eb="5">
      <t>ガンネン</t>
    </rPh>
    <rPh sb="5" eb="6">
      <t>ネン</t>
    </rPh>
    <phoneticPr fontId="2"/>
  </si>
  <si>
    <t>　　22</t>
    <phoneticPr fontId="2"/>
  </si>
  <si>
    <t>　　 ５</t>
  </si>
  <si>
    <t>　　 ６</t>
  </si>
  <si>
    <t>令和6年度</t>
    <rPh sb="0" eb="2">
      <t>レイワ</t>
    </rPh>
    <rPh sb="3" eb="5">
      <t>ネンド</t>
    </rPh>
    <rPh sb="4" eb="5">
      <t>ド</t>
    </rPh>
    <phoneticPr fontId="14"/>
  </si>
  <si>
    <t xml:space="preserve">    ６　</t>
  </si>
  <si>
    <t>令和６年12月31日現在</t>
    <rPh sb="0" eb="2">
      <t>レイワ</t>
    </rPh>
    <rPh sb="3" eb="4">
      <t>ネン</t>
    </rPh>
    <phoneticPr fontId="14"/>
  </si>
  <si>
    <t>令和６年12月31日現在</t>
    <rPh sb="0" eb="2">
      <t>レイワ</t>
    </rPh>
    <rPh sb="3" eb="4">
      <t>ネン</t>
    </rPh>
    <phoneticPr fontId="2"/>
  </si>
  <si>
    <t>６ 年</t>
    <rPh sb="2" eb="3">
      <t>ネン</t>
    </rPh>
    <phoneticPr fontId="2"/>
  </si>
  <si>
    <t>　　　6</t>
  </si>
  <si>
    <t>4</t>
  </si>
  <si>
    <t>5</t>
  </si>
  <si>
    <t>6</t>
  </si>
  <si>
    <t xml:space="preserve"> 6</t>
  </si>
  <si>
    <t>令和６年</t>
    <rPh sb="3" eb="4">
      <t>ネン</t>
    </rPh>
    <phoneticPr fontId="2"/>
  </si>
  <si>
    <t xml:space="preserve">     令和６年度</t>
    <rPh sb="5" eb="7">
      <t>レイワ</t>
    </rPh>
    <rPh sb="8" eb="10">
      <t>ネンド</t>
    </rPh>
    <rPh sb="9" eb="10">
      <t>ド</t>
    </rPh>
    <phoneticPr fontId="14"/>
  </si>
  <si>
    <t xml:space="preserve">              令和６年度</t>
    <rPh sb="14" eb="16">
      <t>レイワ</t>
    </rPh>
    <rPh sb="17" eb="19">
      <t>ネンド</t>
    </rPh>
    <phoneticPr fontId="14"/>
  </si>
  <si>
    <t>Ｑ　Ｆ　Ｔ　検　査　数</t>
    <rPh sb="6" eb="7">
      <t>ケン</t>
    </rPh>
    <rPh sb="8" eb="9">
      <t>サ</t>
    </rPh>
    <rPh sb="10" eb="11">
      <t>スウ</t>
    </rPh>
    <phoneticPr fontId="14"/>
  </si>
  <si>
    <t>細菌性赤痢</t>
    <rPh sb="0" eb="3">
      <t>サイキンセイ</t>
    </rPh>
    <rPh sb="3" eb="5">
      <t>セキリ</t>
    </rPh>
    <phoneticPr fontId="2"/>
  </si>
  <si>
    <t>６年</t>
    <rPh sb="1" eb="2">
      <t>ネン</t>
    </rPh>
    <phoneticPr fontId="2"/>
  </si>
  <si>
    <t>106[65](0)</t>
    <phoneticPr fontId="2"/>
  </si>
  <si>
    <t>19[24]</t>
    <phoneticPr fontId="2"/>
  </si>
  <si>
    <t>急性弛緩性麻痺
（急性灰白髄炎を除く。）</t>
    <rPh sb="0" eb="2">
      <t>キュウセイ</t>
    </rPh>
    <rPh sb="2" eb="5">
      <t>シカンセイ</t>
    </rPh>
    <rPh sb="5" eb="7">
      <t>マヒ</t>
    </rPh>
    <rPh sb="9" eb="11">
      <t>キュウセイ</t>
    </rPh>
    <rPh sb="11" eb="12">
      <t>ハイ</t>
    </rPh>
    <rPh sb="12" eb="13">
      <t>ハク</t>
    </rPh>
    <rPh sb="13" eb="14">
      <t>ズイ</t>
    </rPh>
    <rPh sb="14" eb="15">
      <t>エン</t>
    </rPh>
    <rPh sb="16" eb="17">
      <t>ノゾ</t>
    </rPh>
    <phoneticPr fontId="2"/>
  </si>
  <si>
    <r>
      <rPr>
        <sz val="10"/>
        <rFont val="ＭＳ 明朝"/>
        <family val="1"/>
        <charset val="128"/>
      </rPr>
      <t>急性脳炎</t>
    </r>
    <r>
      <rPr>
        <sz val="6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（ウエストナイル脳炎、西部ウマ脳炎、ダニ媒介脳炎、東部ウマ脳炎、日本脳炎、ベネズエラウマ脳炎及びリフトバレー熱を除く）</t>
    </r>
    <rPh sb="0" eb="2">
      <t>キュウセイ</t>
    </rPh>
    <rPh sb="2" eb="4">
      <t>ノウエン</t>
    </rPh>
    <rPh sb="13" eb="15">
      <t>ノウエン</t>
    </rPh>
    <rPh sb="16" eb="18">
      <t>セイブ</t>
    </rPh>
    <rPh sb="20" eb="22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49" eb="51">
      <t>ノウエン</t>
    </rPh>
    <rPh sb="51" eb="52">
      <t>オヨ</t>
    </rPh>
    <rPh sb="59" eb="60">
      <t>ネツ</t>
    </rPh>
    <rPh sb="61" eb="62">
      <t>ノゾ</t>
    </rPh>
    <phoneticPr fontId="2"/>
  </si>
  <si>
    <t>クロイツフェルト・ヤコブ病</t>
    <rPh sb="12" eb="13">
      <t>ビョウ</t>
    </rPh>
    <phoneticPr fontId="2"/>
  </si>
  <si>
    <t>後天性免疫不全症候群
（ＨＩＶ感染症を含む）</t>
    <rPh sb="0" eb="3">
      <t>コウテンセイ</t>
    </rPh>
    <rPh sb="3" eb="5">
      <t>メンエキ</t>
    </rPh>
    <rPh sb="5" eb="7">
      <t>フゼン</t>
    </rPh>
    <rPh sb="7" eb="10">
      <t>ショウコウグン</t>
    </rPh>
    <rPh sb="15" eb="18">
      <t>カンセンショウ</t>
    </rPh>
    <rPh sb="19" eb="20">
      <t>フク</t>
    </rPh>
    <phoneticPr fontId="2"/>
  </si>
  <si>
    <t>破傷風　　　</t>
    <rPh sb="0" eb="3">
      <t>ハショウフウ</t>
    </rPh>
    <phoneticPr fontId="2"/>
  </si>
  <si>
    <t>　平成22年</t>
    <rPh sb="5" eb="6">
      <t>ネン</t>
    </rPh>
    <phoneticPr fontId="2"/>
  </si>
  <si>
    <t>6[5]</t>
    <phoneticPr fontId="2"/>
  </si>
  <si>
    <t>100[40]</t>
    <phoneticPr fontId="2"/>
  </si>
  <si>
    <t>注１）届出のあった疾患のみの記載である。</t>
    <rPh sb="0" eb="1">
      <t>チュウ</t>
    </rPh>
    <rPh sb="3" eb="5">
      <t>トドケデ</t>
    </rPh>
    <rPh sb="9" eb="11">
      <t>シッカン</t>
    </rPh>
    <rPh sb="14" eb="16">
      <t>キサイ</t>
    </rPh>
    <phoneticPr fontId="2"/>
  </si>
  <si>
    <t>注２）二類感染症、三類感染症及び五類感染症の［　］内は無症状病原体保有者、（　）内は疑似症患者で、外書きである。</t>
    <rPh sb="0" eb="1">
      <t>チュウ</t>
    </rPh>
    <rPh sb="3" eb="5">
      <t>ニルイ</t>
    </rPh>
    <rPh sb="5" eb="8">
      <t>カンセンショウ</t>
    </rPh>
    <rPh sb="27" eb="30">
      <t>ムショウジョウ</t>
    </rPh>
    <phoneticPr fontId="14"/>
  </si>
  <si>
    <t>注３）15年分を記載している。</t>
    <rPh sb="0" eb="1">
      <t>チュウ</t>
    </rPh>
    <rPh sb="5" eb="7">
      <t>ネンブン</t>
    </rPh>
    <rPh sb="8" eb="10">
      <t>キサイ</t>
    </rPh>
    <phoneticPr fontId="14"/>
  </si>
  <si>
    <t>令和６年</t>
    <rPh sb="0" eb="2">
      <t>レイワ</t>
    </rPh>
    <rPh sb="3" eb="4">
      <t>ネン</t>
    </rPh>
    <phoneticPr fontId="2"/>
  </si>
  <si>
    <t>つつが虫病</t>
    <rPh sb="3" eb="5">
      <t>ムシビョウ</t>
    </rPh>
    <phoneticPr fontId="2"/>
  </si>
  <si>
    <t>105[65](0)</t>
  </si>
  <si>
    <t>44[29](0)</t>
    <phoneticPr fontId="2"/>
  </si>
  <si>
    <t>4[7]</t>
    <phoneticPr fontId="2"/>
  </si>
  <si>
    <t>0[1](0)</t>
    <phoneticPr fontId="2"/>
  </si>
  <si>
    <t>1[2]</t>
    <phoneticPr fontId="2"/>
  </si>
  <si>
    <t>6[8](0)</t>
    <phoneticPr fontId="2"/>
  </si>
  <si>
    <t>2[3](0)</t>
    <phoneticPr fontId="2"/>
  </si>
  <si>
    <t>0[1]</t>
    <phoneticPr fontId="2"/>
  </si>
  <si>
    <t>8[4](0)</t>
    <phoneticPr fontId="2"/>
  </si>
  <si>
    <t>4[0]</t>
    <phoneticPr fontId="2"/>
  </si>
  <si>
    <t>19[8](0)</t>
    <phoneticPr fontId="2"/>
  </si>
  <si>
    <t>5[8]</t>
    <phoneticPr fontId="2"/>
  </si>
  <si>
    <t>0[0](0)</t>
    <phoneticPr fontId="2"/>
  </si>
  <si>
    <t>3[1](0)</t>
    <phoneticPr fontId="2"/>
  </si>
  <si>
    <t>4[0](0)</t>
    <phoneticPr fontId="2"/>
  </si>
  <si>
    <t>1[1]</t>
    <phoneticPr fontId="2"/>
  </si>
  <si>
    <t>14[5](0)</t>
    <phoneticPr fontId="2"/>
  </si>
  <si>
    <t>1[5](0)</t>
    <phoneticPr fontId="2"/>
  </si>
  <si>
    <t>2[0](0)</t>
    <phoneticPr fontId="2"/>
  </si>
  <si>
    <t>カルバペネム耐性腸内細菌目感染症</t>
    <rPh sb="6" eb="8">
      <t>タイセイ</t>
    </rPh>
    <rPh sb="8" eb="10">
      <t>チョウナイ</t>
    </rPh>
    <rPh sb="10" eb="12">
      <t>サイキン</t>
    </rPh>
    <rPh sb="12" eb="13">
      <t>メ</t>
    </rPh>
    <rPh sb="13" eb="16">
      <t>カンセンショウ</t>
    </rPh>
    <phoneticPr fontId="28"/>
  </si>
  <si>
    <r>
      <rPr>
        <sz val="10"/>
        <rFont val="ＭＳ 明朝"/>
        <family val="1"/>
        <charset val="128"/>
      </rPr>
      <t>急性脳炎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（ウエストナイル脳炎、西部ウマ脳炎、ダニ媒介脳炎、東部ウマ脳炎、日本脳炎、ベネズエラウマ脳炎及びリフトバレー熱を除く）</t>
    </r>
    <rPh sb="0" eb="2">
      <t>キュウセイ</t>
    </rPh>
    <rPh sb="2" eb="4">
      <t>ノウエン</t>
    </rPh>
    <rPh sb="13" eb="15">
      <t>ノウエン</t>
    </rPh>
    <rPh sb="16" eb="18">
      <t>セイブ</t>
    </rPh>
    <rPh sb="20" eb="22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49" eb="51">
      <t>ノウエン</t>
    </rPh>
    <rPh sb="51" eb="52">
      <t>オヨ</t>
    </rPh>
    <rPh sb="59" eb="60">
      <t>ネツ</t>
    </rPh>
    <rPh sb="61" eb="62">
      <t>ノゾ</t>
    </rPh>
    <phoneticPr fontId="2"/>
  </si>
  <si>
    <t>梅毒</t>
    <rPh sb="0" eb="2">
      <t>バイドク</t>
    </rPh>
    <phoneticPr fontId="2"/>
  </si>
  <si>
    <t>百日咳</t>
    <rPh sb="0" eb="3">
      <t>ヒャクニチゼキ</t>
    </rPh>
    <phoneticPr fontId="2"/>
  </si>
  <si>
    <t>53[22]</t>
    <phoneticPr fontId="2"/>
  </si>
  <si>
    <t>2[0]</t>
    <phoneticPr fontId="2"/>
  </si>
  <si>
    <t>1[3]</t>
    <phoneticPr fontId="2"/>
  </si>
  <si>
    <t>1[0]</t>
    <phoneticPr fontId="2"/>
  </si>
  <si>
    <t>5[2]</t>
    <phoneticPr fontId="2"/>
  </si>
  <si>
    <t>19[6]</t>
    <phoneticPr fontId="2"/>
  </si>
  <si>
    <t>3[0]</t>
    <phoneticPr fontId="2"/>
  </si>
  <si>
    <t>2[1]</t>
    <phoneticPr fontId="2"/>
  </si>
  <si>
    <t>8[5]</t>
    <phoneticPr fontId="2"/>
  </si>
  <si>
    <t>105[65](0)</t>
    <phoneticPr fontId="2"/>
  </si>
  <si>
    <t>0[2](0)</t>
    <phoneticPr fontId="2"/>
  </si>
  <si>
    <t>5[4](0)</t>
    <phoneticPr fontId="2"/>
  </si>
  <si>
    <t>4[10](0)</t>
    <phoneticPr fontId="2"/>
  </si>
  <si>
    <t>4[9](0)</t>
    <phoneticPr fontId="2"/>
  </si>
  <si>
    <t>74[25](0)</t>
    <phoneticPr fontId="2"/>
  </si>
  <si>
    <t>三 類 感 染 症</t>
    <phoneticPr fontId="14"/>
  </si>
  <si>
    <t>5[1]</t>
    <phoneticPr fontId="2"/>
  </si>
  <si>
    <t>2[2]</t>
    <phoneticPr fontId="2"/>
  </si>
  <si>
    <t>5[6]</t>
    <phoneticPr fontId="2"/>
  </si>
  <si>
    <t>3[3]</t>
    <phoneticPr fontId="2"/>
  </si>
  <si>
    <t>1[5]</t>
    <phoneticPr fontId="2"/>
  </si>
  <si>
    <t>1[4]</t>
    <phoneticPr fontId="2"/>
  </si>
  <si>
    <t>四 類 感 染 症</t>
    <rPh sb="0" eb="1">
      <t>ヨン</t>
    </rPh>
    <rPh sb="2" eb="3">
      <t>ルイ</t>
    </rPh>
    <rPh sb="4" eb="5">
      <t>カン</t>
    </rPh>
    <rPh sb="6" eb="7">
      <t>ソメ</t>
    </rPh>
    <rPh sb="8" eb="9">
      <t>ショウ</t>
    </rPh>
    <phoneticPr fontId="2"/>
  </si>
  <si>
    <t>五 類 感 染 症</t>
    <rPh sb="0" eb="1">
      <t>５</t>
    </rPh>
    <rPh sb="2" eb="3">
      <t>タグイ</t>
    </rPh>
    <rPh sb="4" eb="5">
      <t>カン</t>
    </rPh>
    <rPh sb="6" eb="7">
      <t>ソメ</t>
    </rPh>
    <rPh sb="8" eb="9">
      <t>ショウ</t>
    </rPh>
    <phoneticPr fontId="2"/>
  </si>
  <si>
    <t>急性脳炎</t>
    <rPh sb="0" eb="2">
      <t>キュウセイ</t>
    </rPh>
    <rPh sb="2" eb="4">
      <t>ノウエン</t>
    </rPh>
    <phoneticPr fontId="2"/>
  </si>
  <si>
    <t>後天性免疫不全症候群（ＨＩＶ感染症を含む）</t>
    <rPh sb="0" eb="3">
      <t>コウテンセイ</t>
    </rPh>
    <rPh sb="3" eb="5">
      <t>メンエキ</t>
    </rPh>
    <rPh sb="5" eb="7">
      <t>フゼン</t>
    </rPh>
    <rPh sb="7" eb="10">
      <t>ショウコウグン</t>
    </rPh>
    <rPh sb="14" eb="17">
      <t>カンセンショウ</t>
    </rPh>
    <rPh sb="18" eb="19">
      <t>フク</t>
    </rPh>
    <phoneticPr fontId="2"/>
  </si>
  <si>
    <t>0[0]</t>
    <phoneticPr fontId="2"/>
  </si>
  <si>
    <t>4[1]</t>
    <phoneticPr fontId="2"/>
  </si>
  <si>
    <t>侵襲性インフルエンザ菌感染症</t>
  </si>
  <si>
    <t>侵襲性肺炎球菌感染症</t>
    <rPh sb="3" eb="7">
      <t>ハイエンキュウキン</t>
    </rPh>
    <rPh sb="7" eb="10">
      <t>カンセンショウ</t>
    </rPh>
    <phoneticPr fontId="2"/>
  </si>
  <si>
    <t>16[11]</t>
    <phoneticPr fontId="2"/>
  </si>
  <si>
    <t>29[3]</t>
    <phoneticPr fontId="2"/>
  </si>
  <si>
    <t>27[10]</t>
    <phoneticPr fontId="2"/>
  </si>
  <si>
    <t>13[6]</t>
    <phoneticPr fontId="2"/>
  </si>
  <si>
    <t>8[6]</t>
    <phoneticPr fontId="2"/>
  </si>
  <si>
    <t>5[4]</t>
    <phoneticPr fontId="2"/>
  </si>
  <si>
    <t>破傷風</t>
    <rPh sb="0" eb="3">
      <t>ハショウフウ</t>
    </rPh>
    <phoneticPr fontId="14"/>
  </si>
  <si>
    <t>17-12-1  定点把握対象感染症（週報）患者報告数、保健所別</t>
    <phoneticPr fontId="2"/>
  </si>
  <si>
    <r>
      <t xml:space="preserve">インフルエンザ
</t>
    </r>
    <r>
      <rPr>
        <sz val="9"/>
        <rFont val="ＭＳ 明朝"/>
        <family val="1"/>
        <charset val="128"/>
      </rPr>
      <t>（鳥インフルエンザ及び新型インフルエンザ等感染症を除く）</t>
    </r>
    <rPh sb="9" eb="10">
      <t>トリ</t>
    </rPh>
    <rPh sb="17" eb="18">
      <t>オヨ</t>
    </rPh>
    <rPh sb="19" eb="21">
      <t>シンガタ</t>
    </rPh>
    <rPh sb="28" eb="29">
      <t>トウ</t>
    </rPh>
    <rPh sb="29" eb="32">
      <t>カンセンショウ</t>
    </rPh>
    <rPh sb="33" eb="34">
      <t>ノゾ</t>
    </rPh>
    <phoneticPr fontId="2"/>
  </si>
  <si>
    <t>注：令和６年１月１日から令和６年12月29日までの届出数である。</t>
    <rPh sb="2" eb="4">
      <t>レイワ</t>
    </rPh>
    <rPh sb="5" eb="6">
      <t>ネン</t>
    </rPh>
    <rPh sb="12" eb="14">
      <t>レイワ</t>
    </rPh>
    <rPh sb="15" eb="16">
      <t>ネン</t>
    </rPh>
    <phoneticPr fontId="2"/>
  </si>
  <si>
    <t>注：令和６年１月１日から令和６年12月29日までの届出数である。</t>
    <phoneticPr fontId="2"/>
  </si>
  <si>
    <r>
      <t xml:space="preserve">インフルエンザ
</t>
    </r>
    <r>
      <rPr>
        <sz val="8"/>
        <rFont val="ＭＳ 明朝"/>
        <family val="1"/>
        <charset val="128"/>
      </rPr>
      <t>（鳥インフルエンザ及び新型インフルエンザ等感染症を除く）</t>
    </r>
    <rPh sb="9" eb="10">
      <t>トリ</t>
    </rPh>
    <rPh sb="17" eb="18">
      <t>オヨ</t>
    </rPh>
    <rPh sb="19" eb="21">
      <t>シンガタ</t>
    </rPh>
    <rPh sb="28" eb="29">
      <t>トウ</t>
    </rPh>
    <rPh sb="29" eb="32">
      <t>カンセンショウ</t>
    </rPh>
    <rPh sb="33" eb="34">
      <t>ノゾ</t>
    </rPh>
    <phoneticPr fontId="2"/>
  </si>
  <si>
    <t>17-12-4　定点把握対象感染症（月報）患者報告数、年齢階級別</t>
    <rPh sb="8" eb="10">
      <t>テイテン</t>
    </rPh>
    <rPh sb="10" eb="12">
      <t>ハアク</t>
    </rPh>
    <rPh sb="12" eb="14">
      <t>タイショウ</t>
    </rPh>
    <rPh sb="14" eb="17">
      <t>カンセンショウ</t>
    </rPh>
    <rPh sb="18" eb="20">
      <t>ゲッポウ</t>
    </rPh>
    <rPh sb="21" eb="23">
      <t>カンジャ</t>
    </rPh>
    <rPh sb="23" eb="25">
      <t>ホウコク</t>
    </rPh>
    <rPh sb="25" eb="26">
      <t>スウ</t>
    </rPh>
    <rPh sb="27" eb="29">
      <t>ネンレイ</t>
    </rPh>
    <rPh sb="29" eb="32">
      <t>カイキュウベツ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</si>
</sst>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;\-#,##0;\-"/>
    <numFmt numFmtId="178" formatCode="#,##0.0;\-#,##0.0;\-"/>
    <numFmt numFmtId="179" formatCode="0.0_ "/>
    <numFmt numFmtId="180" formatCode="#,##0_ "/>
    <numFmt numFmtId="181" formatCode="0.0"/>
    <numFmt numFmtId="182" formatCode="#,##0_);[Red]\(#,##0\)"/>
  </numFmts>
  <fonts count="35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FixedSys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3.5"/>
      <name val="FixedSys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color rgb="FFFF0000"/>
      <name val="ＭＳ 明朝"/>
      <family val="1"/>
      <charset val="128"/>
    </font>
    <font>
      <strike/>
      <sz val="6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trike/>
      <sz val="6"/>
      <name val="ＭＳ 明朝"/>
      <family val="1"/>
      <charset val="128"/>
    </font>
    <font>
      <sz val="6"/>
      <name val="FixedSys"/>
      <charset val="128"/>
    </font>
    <font>
      <sz val="12"/>
      <color theme="1"/>
      <name val="FixedSys"/>
      <charset val="128"/>
    </font>
    <font>
      <sz val="12"/>
      <name val="FixedSys"/>
      <charset val="128"/>
    </font>
    <font>
      <sz val="6"/>
      <color theme="1"/>
      <name val="FixedSys"/>
      <charset val="128"/>
    </font>
    <font>
      <sz val="5"/>
      <color theme="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10"/>
      <name val="FixedSys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84">
    <xf numFmtId="0" fontId="0" fillId="0" borderId="0" xfId="0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5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9" fillId="0" borderId="0" xfId="1" applyFont="1" applyAlignment="1">
      <alignment vertical="top" shrinkToFit="1"/>
    </xf>
    <xf numFmtId="0" fontId="10" fillId="0" borderId="0" xfId="1" applyFont="1">
      <alignment vertical="center"/>
    </xf>
    <xf numFmtId="0" fontId="5" fillId="0" borderId="0" xfId="1" applyFont="1" applyAlignment="1">
      <alignment vertical="top" shrinkToFit="1"/>
    </xf>
    <xf numFmtId="38" fontId="13" fillId="0" borderId="0" xfId="4" applyFont="1" applyProtection="1">
      <protection locked="0"/>
    </xf>
    <xf numFmtId="38" fontId="15" fillId="0" borderId="0" xfId="4" applyFont="1" applyProtection="1">
      <protection locked="0"/>
    </xf>
    <xf numFmtId="38" fontId="16" fillId="0" borderId="0" xfId="4" applyFont="1" applyProtection="1">
      <protection locked="0"/>
    </xf>
    <xf numFmtId="176" fontId="16" fillId="0" borderId="0" xfId="4" applyNumberFormat="1" applyFont="1" applyProtection="1">
      <protection locked="0"/>
    </xf>
    <xf numFmtId="176" fontId="15" fillId="0" borderId="0" xfId="4" applyNumberFormat="1" applyFont="1" applyProtection="1">
      <protection locked="0"/>
    </xf>
    <xf numFmtId="38" fontId="15" fillId="0" borderId="2" xfId="4" applyFont="1" applyBorder="1" applyAlignment="1" applyProtection="1">
      <protection locked="0"/>
    </xf>
    <xf numFmtId="38" fontId="15" fillId="0" borderId="3" xfId="4" applyFont="1" applyBorder="1" applyAlignment="1" applyProtection="1">
      <protection locked="0"/>
    </xf>
    <xf numFmtId="38" fontId="16" fillId="0" borderId="2" xfId="4" applyFont="1" applyBorder="1" applyAlignment="1" applyProtection="1">
      <protection locked="0"/>
    </xf>
    <xf numFmtId="38" fontId="16" fillId="0" borderId="0" xfId="4" applyFont="1" applyBorder="1" applyProtection="1">
      <protection locked="0"/>
    </xf>
    <xf numFmtId="38" fontId="15" fillId="0" borderId="5" xfId="4" applyFont="1" applyBorder="1" applyAlignment="1" applyProtection="1">
      <protection locked="0"/>
    </xf>
    <xf numFmtId="38" fontId="15" fillId="0" borderId="0" xfId="4" applyFont="1" applyBorder="1" applyAlignment="1" applyProtection="1">
      <protection locked="0"/>
    </xf>
    <xf numFmtId="38" fontId="16" fillId="0" borderId="5" xfId="4" applyFont="1" applyBorder="1" applyAlignment="1" applyProtection="1">
      <protection locked="0"/>
    </xf>
    <xf numFmtId="38" fontId="15" fillId="0" borderId="5" xfId="4" applyFont="1" applyBorder="1" applyProtection="1">
      <protection locked="0"/>
    </xf>
    <xf numFmtId="38" fontId="16" fillId="0" borderId="10" xfId="4" applyFont="1" applyBorder="1" applyAlignment="1" applyProtection="1">
      <alignment shrinkToFit="1"/>
      <protection locked="0"/>
    </xf>
    <xf numFmtId="176" fontId="16" fillId="0" borderId="10" xfId="4" applyNumberFormat="1" applyFont="1" applyBorder="1" applyAlignment="1" applyProtection="1">
      <alignment shrinkToFit="1"/>
      <protection locked="0"/>
    </xf>
    <xf numFmtId="176" fontId="15" fillId="0" borderId="10" xfId="4" applyNumberFormat="1" applyFont="1" applyBorder="1" applyAlignment="1" applyProtection="1">
      <alignment shrinkToFit="1"/>
      <protection locked="0"/>
    </xf>
    <xf numFmtId="38" fontId="15" fillId="0" borderId="10" xfId="4" applyFont="1" applyBorder="1" applyAlignment="1" applyProtection="1">
      <alignment horizontal="center" shrinkToFit="1"/>
      <protection locked="0"/>
    </xf>
    <xf numFmtId="38" fontId="15" fillId="0" borderId="10" xfId="4" applyFont="1" applyBorder="1" applyAlignment="1" applyProtection="1">
      <alignment shrinkToFit="1"/>
      <protection locked="0"/>
    </xf>
    <xf numFmtId="176" fontId="16" fillId="0" borderId="10" xfId="4" applyNumberFormat="1" applyFont="1" applyBorder="1" applyAlignment="1" applyProtection="1">
      <alignment horizontal="center" shrinkToFit="1"/>
      <protection locked="0"/>
    </xf>
    <xf numFmtId="176" fontId="15" fillId="0" borderId="10" xfId="4" applyNumberFormat="1" applyFont="1" applyBorder="1" applyAlignment="1" applyProtection="1">
      <alignment horizontal="center" shrinkToFit="1"/>
      <protection locked="0"/>
    </xf>
    <xf numFmtId="176" fontId="15" fillId="0" borderId="9" xfId="4" applyNumberFormat="1" applyFont="1" applyBorder="1" applyAlignment="1" applyProtection="1">
      <alignment horizontal="center"/>
      <protection locked="0"/>
    </xf>
    <xf numFmtId="38" fontId="15" fillId="0" borderId="0" xfId="4" applyFont="1" applyBorder="1" applyProtection="1">
      <protection locked="0"/>
    </xf>
    <xf numFmtId="38" fontId="16" fillId="0" borderId="5" xfId="4" applyFont="1" applyBorder="1" applyProtection="1">
      <protection locked="0"/>
    </xf>
    <xf numFmtId="38" fontId="16" fillId="0" borderId="10" xfId="4" applyFont="1" applyBorder="1" applyAlignment="1" applyProtection="1">
      <alignment horizontal="center" shrinkToFit="1"/>
      <protection locked="0"/>
    </xf>
    <xf numFmtId="38" fontId="15" fillId="0" borderId="8" xfId="4" applyFont="1" applyBorder="1" applyAlignment="1" applyProtection="1">
      <alignment vertical="center"/>
      <protection locked="0"/>
    </xf>
    <xf numFmtId="38" fontId="15" fillId="0" borderId="7" xfId="4" applyFont="1" applyBorder="1" applyAlignment="1" applyProtection="1">
      <alignment vertical="center"/>
      <protection locked="0"/>
    </xf>
    <xf numFmtId="38" fontId="16" fillId="0" borderId="8" xfId="4" applyFont="1" applyBorder="1" applyAlignment="1" applyProtection="1">
      <alignment vertical="center"/>
      <protection locked="0"/>
    </xf>
    <xf numFmtId="38" fontId="16" fillId="0" borderId="11" xfId="4" applyFont="1" applyBorder="1" applyAlignment="1" applyProtection="1">
      <alignment vertical="center" shrinkToFit="1"/>
      <protection locked="0"/>
    </xf>
    <xf numFmtId="176" fontId="16" fillId="0" borderId="11" xfId="4" applyNumberFormat="1" applyFont="1" applyBorder="1" applyAlignment="1" applyProtection="1">
      <alignment vertical="center" shrinkToFit="1"/>
      <protection locked="0"/>
    </xf>
    <xf numFmtId="176" fontId="15" fillId="0" borderId="11" xfId="4" applyNumberFormat="1" applyFont="1" applyBorder="1" applyAlignment="1" applyProtection="1">
      <alignment vertical="center" shrinkToFit="1"/>
      <protection locked="0"/>
    </xf>
    <xf numFmtId="38" fontId="15" fillId="0" borderId="11" xfId="4" applyFont="1" applyBorder="1" applyAlignment="1" applyProtection="1">
      <alignment horizontal="center" vertical="center" shrinkToFit="1"/>
      <protection locked="0"/>
    </xf>
    <xf numFmtId="38" fontId="15" fillId="0" borderId="11" xfId="4" applyFont="1" applyBorder="1" applyAlignment="1" applyProtection="1">
      <alignment vertical="center" shrinkToFit="1"/>
      <protection locked="0"/>
    </xf>
    <xf numFmtId="176" fontId="16" fillId="0" borderId="11" xfId="4" applyNumberFormat="1" applyFont="1" applyBorder="1" applyAlignment="1" applyProtection="1">
      <alignment horizontal="center" vertical="center" shrinkToFit="1"/>
      <protection locked="0"/>
    </xf>
    <xf numFmtId="176" fontId="15" fillId="0" borderId="11" xfId="4" applyNumberFormat="1" applyFont="1" applyBorder="1" applyAlignment="1" applyProtection="1">
      <alignment horizontal="center" vertical="center" shrinkToFit="1"/>
      <protection locked="0"/>
    </xf>
    <xf numFmtId="38" fontId="16" fillId="0" borderId="10" xfId="4" applyFont="1" applyBorder="1" applyProtection="1">
      <protection locked="0"/>
    </xf>
    <xf numFmtId="176" fontId="16" fillId="0" borderId="10" xfId="4" applyNumberFormat="1" applyFont="1" applyBorder="1" applyProtection="1">
      <protection locked="0"/>
    </xf>
    <xf numFmtId="176" fontId="15" fillId="0" borderId="10" xfId="4" applyNumberFormat="1" applyFont="1" applyBorder="1" applyProtection="1">
      <protection locked="0"/>
    </xf>
    <xf numFmtId="38" fontId="15" fillId="0" borderId="10" xfId="4" applyFont="1" applyBorder="1" applyProtection="1">
      <protection locked="0"/>
    </xf>
    <xf numFmtId="176" fontId="15" fillId="0" borderId="9" xfId="4" applyNumberFormat="1" applyFont="1" applyBorder="1" applyProtection="1">
      <protection locked="0"/>
    </xf>
    <xf numFmtId="38" fontId="15" fillId="0" borderId="5" xfId="4" quotePrefix="1" applyFont="1" applyBorder="1" applyProtection="1">
      <protection locked="0"/>
    </xf>
    <xf numFmtId="176" fontId="15" fillId="0" borderId="10" xfId="4" applyNumberFormat="1" applyFont="1" applyBorder="1" applyAlignment="1" applyProtection="1">
      <alignment horizontal="right"/>
      <protection locked="0"/>
    </xf>
    <xf numFmtId="49" fontId="16" fillId="0" borderId="5" xfId="4" applyNumberFormat="1" applyFont="1" applyFill="1" applyBorder="1" applyAlignment="1" applyProtection="1">
      <alignment horizontal="center"/>
      <protection locked="0"/>
    </xf>
    <xf numFmtId="38" fontId="16" fillId="0" borderId="0" xfId="4" applyFont="1" applyFill="1" applyBorder="1" applyProtection="1">
      <protection locked="0"/>
    </xf>
    <xf numFmtId="38" fontId="16" fillId="0" borderId="10" xfId="4" applyFont="1" applyFill="1" applyBorder="1" applyProtection="1">
      <protection locked="0"/>
    </xf>
    <xf numFmtId="176" fontId="16" fillId="0" borderId="10" xfId="4" applyNumberFormat="1" applyFont="1" applyFill="1" applyBorder="1" applyProtection="1">
      <protection locked="0"/>
    </xf>
    <xf numFmtId="176" fontId="16" fillId="0" borderId="0" xfId="4" applyNumberFormat="1" applyFont="1" applyFill="1" applyBorder="1" applyProtection="1">
      <protection locked="0"/>
    </xf>
    <xf numFmtId="38" fontId="16" fillId="0" borderId="9" xfId="4" applyFont="1" applyFill="1" applyBorder="1" applyProtection="1">
      <protection locked="0"/>
    </xf>
    <xf numFmtId="176" fontId="16" fillId="0" borderId="9" xfId="4" applyNumberFormat="1" applyFont="1" applyFill="1" applyBorder="1" applyProtection="1">
      <protection locked="0"/>
    </xf>
    <xf numFmtId="49" fontId="15" fillId="0" borderId="5" xfId="4" applyNumberFormat="1" applyFont="1" applyFill="1" applyBorder="1" applyAlignment="1" applyProtection="1">
      <alignment horizontal="center"/>
      <protection locked="0"/>
    </xf>
    <xf numFmtId="38" fontId="16" fillId="0" borderId="9" xfId="4" applyFont="1" applyBorder="1" applyProtection="1">
      <protection locked="0"/>
    </xf>
    <xf numFmtId="176" fontId="15" fillId="0" borderId="10" xfId="4" applyNumberFormat="1" applyFont="1" applyFill="1" applyBorder="1" applyProtection="1">
      <protection locked="0"/>
    </xf>
    <xf numFmtId="176" fontId="15" fillId="0" borderId="9" xfId="4" applyNumberFormat="1" applyFont="1" applyFill="1" applyBorder="1" applyProtection="1">
      <protection locked="0"/>
    </xf>
    <xf numFmtId="38" fontId="15" fillId="0" borderId="5" xfId="4" applyFont="1" applyFill="1" applyBorder="1" applyProtection="1">
      <protection locked="0"/>
    </xf>
    <xf numFmtId="38" fontId="15" fillId="0" borderId="10" xfId="4" applyFont="1" applyFill="1" applyBorder="1" applyProtection="1">
      <protection locked="0"/>
    </xf>
    <xf numFmtId="176" fontId="15" fillId="0" borderId="0" xfId="4" applyNumberFormat="1" applyFont="1" applyFill="1" applyBorder="1" applyProtection="1">
      <protection locked="0"/>
    </xf>
    <xf numFmtId="38" fontId="15" fillId="0" borderId="0" xfId="4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6" fillId="0" borderId="15" xfId="0" applyFont="1" applyBorder="1" applyProtection="1">
      <protection locked="0"/>
    </xf>
    <xf numFmtId="0" fontId="16" fillId="0" borderId="4" xfId="0" applyFont="1" applyBorder="1" applyProtection="1">
      <protection locked="0"/>
    </xf>
    <xf numFmtId="178" fontId="16" fillId="0" borderId="10" xfId="0" applyNumberFormat="1" applyFont="1" applyBorder="1" applyProtection="1">
      <protection locked="0"/>
    </xf>
    <xf numFmtId="178" fontId="16" fillId="0" borderId="9" xfId="0" applyNumberFormat="1" applyFont="1" applyBorder="1" applyProtection="1">
      <protection locked="0"/>
    </xf>
    <xf numFmtId="178" fontId="15" fillId="0" borderId="10" xfId="0" applyNumberFormat="1" applyFont="1" applyBorder="1" applyAlignment="1" applyProtection="1">
      <alignment horizontal="right"/>
      <protection locked="0"/>
    </xf>
    <xf numFmtId="178" fontId="16" fillId="0" borderId="9" xfId="0" applyNumberFormat="1" applyFont="1" applyBorder="1" applyAlignment="1" applyProtection="1">
      <alignment horizontal="right"/>
      <protection locked="0"/>
    </xf>
    <xf numFmtId="176" fontId="16" fillId="0" borderId="0" xfId="4" applyNumberFormat="1" applyFont="1" applyFill="1" applyProtection="1">
      <protection locked="0"/>
    </xf>
    <xf numFmtId="38" fontId="16" fillId="0" borderId="0" xfId="4" applyFont="1" applyFill="1" applyProtection="1">
      <protection locked="0"/>
    </xf>
    <xf numFmtId="0" fontId="15" fillId="0" borderId="7" xfId="0" applyFont="1" applyBorder="1" applyProtection="1">
      <protection locked="0"/>
    </xf>
    <xf numFmtId="38" fontId="15" fillId="0" borderId="8" xfId="4" applyFont="1" applyBorder="1" applyProtection="1">
      <protection locked="0"/>
    </xf>
    <xf numFmtId="177" fontId="16" fillId="0" borderId="11" xfId="0" applyNumberFormat="1" applyFont="1" applyBorder="1" applyProtection="1">
      <protection locked="0"/>
    </xf>
    <xf numFmtId="178" fontId="16" fillId="0" borderId="11" xfId="0" applyNumberFormat="1" applyFont="1" applyBorder="1" applyProtection="1">
      <protection locked="0"/>
    </xf>
    <xf numFmtId="177" fontId="15" fillId="0" borderId="11" xfId="0" applyNumberFormat="1" applyFont="1" applyBorder="1" applyProtection="1">
      <protection locked="0"/>
    </xf>
    <xf numFmtId="178" fontId="16" fillId="0" borderId="6" xfId="0" applyNumberFormat="1" applyFont="1" applyBorder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distributed" vertical="center" justifyLastLine="1"/>
      <protection locked="0"/>
    </xf>
    <xf numFmtId="177" fontId="15" fillId="0" borderId="10" xfId="0" applyNumberFormat="1" applyFont="1" applyBorder="1" applyAlignment="1" applyProtection="1">
      <alignment horizontal="distributed" vertical="center" justifyLastLine="1"/>
      <protection locked="0"/>
    </xf>
    <xf numFmtId="177" fontId="15" fillId="0" borderId="11" xfId="0" applyNumberFormat="1" applyFont="1" applyBorder="1" applyAlignment="1" applyProtection="1">
      <alignment horizontal="distributed" vertical="center" justifyLastLine="1"/>
      <protection locked="0"/>
    </xf>
    <xf numFmtId="0" fontId="15" fillId="0" borderId="10" xfId="0" applyFont="1" applyBorder="1" applyProtection="1">
      <protection locked="0"/>
    </xf>
    <xf numFmtId="177" fontId="15" fillId="0" borderId="10" xfId="0" applyNumberFormat="1" applyFont="1" applyBorder="1" applyAlignment="1" applyProtection="1">
      <alignment horizontal="right"/>
      <protection locked="0"/>
    </xf>
    <xf numFmtId="0" fontId="15" fillId="0" borderId="10" xfId="0" applyFont="1" applyBorder="1" applyAlignment="1" applyProtection="1">
      <alignment horizontal="right"/>
      <protection locked="0"/>
    </xf>
    <xf numFmtId="0" fontId="15" fillId="0" borderId="9" xfId="0" applyFont="1" applyBorder="1" applyAlignment="1" applyProtection="1">
      <alignment horizontal="right"/>
      <protection locked="0"/>
    </xf>
    <xf numFmtId="49" fontId="15" fillId="0" borderId="5" xfId="0" applyNumberFormat="1" applyFont="1" applyBorder="1" applyAlignment="1" applyProtection="1">
      <alignment horizontal="center"/>
      <protection locked="0"/>
    </xf>
    <xf numFmtId="49" fontId="15" fillId="0" borderId="8" xfId="0" applyNumberFormat="1" applyFont="1" applyBorder="1" applyAlignment="1" applyProtection="1">
      <alignment horizontal="center"/>
      <protection locked="0"/>
    </xf>
    <xf numFmtId="0" fontId="15" fillId="0" borderId="11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0" xfId="0" applyFont="1" applyProtection="1">
      <protection locked="0"/>
    </xf>
    <xf numFmtId="49" fontId="16" fillId="0" borderId="8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37" fontId="15" fillId="0" borderId="15" xfId="0" applyNumberFormat="1" applyFont="1" applyBorder="1" applyAlignment="1" applyProtection="1">
      <alignment vertical="center"/>
      <protection locked="0"/>
    </xf>
    <xf numFmtId="37" fontId="15" fillId="0" borderId="4" xfId="0" applyNumberFormat="1" applyFont="1" applyBorder="1" applyAlignment="1" applyProtection="1">
      <alignment vertical="center"/>
      <protection locked="0"/>
    </xf>
    <xf numFmtId="177" fontId="16" fillId="0" borderId="10" xfId="0" applyNumberFormat="1" applyFont="1" applyBorder="1" applyAlignment="1" applyProtection="1">
      <alignment vertical="center"/>
      <protection locked="0"/>
    </xf>
    <xf numFmtId="177" fontId="16" fillId="0" borderId="9" xfId="0" applyNumberFormat="1" applyFont="1" applyBorder="1" applyAlignment="1" applyProtection="1">
      <alignment vertical="center"/>
      <protection locked="0"/>
    </xf>
    <xf numFmtId="177" fontId="15" fillId="0" borderId="10" xfId="0" applyNumberFormat="1" applyFont="1" applyBorder="1" applyAlignment="1" applyProtection="1">
      <alignment vertical="center"/>
      <protection locked="0"/>
    </xf>
    <xf numFmtId="177" fontId="15" fillId="0" borderId="9" xfId="0" applyNumberFormat="1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37" fontId="15" fillId="0" borderId="11" xfId="0" applyNumberFormat="1" applyFont="1" applyBorder="1" applyAlignment="1" applyProtection="1">
      <alignment vertical="center"/>
      <protection locked="0"/>
    </xf>
    <xf numFmtId="37" fontId="15" fillId="0" borderId="6" xfId="0" applyNumberFormat="1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8" fillId="0" borderId="0" xfId="0" applyFont="1"/>
    <xf numFmtId="0" fontId="16" fillId="0" borderId="0" xfId="0" applyFont="1"/>
    <xf numFmtId="0" fontId="16" fillId="0" borderId="2" xfId="0" applyFont="1" applyBorder="1" applyAlignment="1" applyProtection="1">
      <alignment vertical="center"/>
      <protection locked="0"/>
    </xf>
    <xf numFmtId="0" fontId="16" fillId="0" borderId="2" xfId="0" applyFont="1" applyBorder="1" applyProtection="1">
      <protection locked="0"/>
    </xf>
    <xf numFmtId="0" fontId="16" fillId="0" borderId="5" xfId="0" applyFont="1" applyBorder="1" applyProtection="1">
      <protection locked="0"/>
    </xf>
    <xf numFmtId="177" fontId="16" fillId="0" borderId="10" xfId="0" applyNumberFormat="1" applyFont="1" applyBorder="1" applyAlignment="1" applyProtection="1">
      <alignment horizontal="right"/>
      <protection locked="0"/>
    </xf>
    <xf numFmtId="177" fontId="16" fillId="0" borderId="9" xfId="0" applyNumberFormat="1" applyFont="1" applyBorder="1" applyAlignment="1" applyProtection="1">
      <alignment horizontal="right"/>
      <protection locked="0"/>
    </xf>
    <xf numFmtId="177" fontId="19" fillId="0" borderId="10" xfId="0" applyNumberFormat="1" applyFont="1" applyBorder="1" applyAlignment="1" applyProtection="1">
      <alignment horizontal="right"/>
      <protection locked="0"/>
    </xf>
    <xf numFmtId="177" fontId="19" fillId="0" borderId="9" xfId="0" applyNumberFormat="1" applyFont="1" applyBorder="1" applyAlignment="1" applyProtection="1">
      <alignment horizontal="right"/>
      <protection locked="0"/>
    </xf>
    <xf numFmtId="177" fontId="15" fillId="0" borderId="9" xfId="0" applyNumberFormat="1" applyFont="1" applyBorder="1" applyProtection="1">
      <protection locked="0"/>
    </xf>
    <xf numFmtId="177" fontId="16" fillId="0" borderId="0" xfId="0" applyNumberFormat="1" applyFont="1" applyProtection="1"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177" fontId="16" fillId="0" borderId="15" xfId="0" applyNumberFormat="1" applyFont="1" applyBorder="1" applyAlignment="1" applyProtection="1">
      <alignment horizontal="distributed" vertical="center" justifyLastLine="1"/>
      <protection locked="0"/>
    </xf>
    <xf numFmtId="177" fontId="16" fillId="0" borderId="10" xfId="0" applyNumberFormat="1" applyFont="1" applyBorder="1" applyAlignment="1" applyProtection="1">
      <alignment horizontal="distributed" vertical="center" justifyLastLine="1"/>
      <protection locked="0"/>
    </xf>
    <xf numFmtId="177" fontId="16" fillId="0" borderId="11" xfId="0" applyNumberFormat="1" applyFont="1" applyBorder="1" applyAlignment="1" applyProtection="1">
      <alignment horizontal="distributed" vertical="center" justifyLastLine="1"/>
      <protection locked="0"/>
    </xf>
    <xf numFmtId="177" fontId="16" fillId="0" borderId="10" xfId="0" applyNumberFormat="1" applyFont="1" applyBorder="1" applyProtection="1">
      <protection locked="0"/>
    </xf>
    <xf numFmtId="0" fontId="16" fillId="0" borderId="10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6" fillId="0" borderId="8" xfId="0" applyFont="1" applyBorder="1" applyAlignment="1" applyProtection="1">
      <alignment horizontal="right"/>
      <protection locked="0"/>
    </xf>
    <xf numFmtId="0" fontId="21" fillId="0" borderId="0" xfId="0" applyFont="1"/>
    <xf numFmtId="0" fontId="16" fillId="0" borderId="10" xfId="0" applyFont="1" applyBorder="1"/>
    <xf numFmtId="177" fontId="16" fillId="0" borderId="9" xfId="0" applyNumberFormat="1" applyFont="1" applyBorder="1" applyProtection="1">
      <protection locked="0"/>
    </xf>
    <xf numFmtId="49" fontId="16" fillId="0" borderId="5" xfId="0" applyNumberFormat="1" applyFont="1" applyBorder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177" fontId="15" fillId="0" borderId="6" xfId="0" applyNumberFormat="1" applyFont="1" applyBorder="1" applyProtection="1">
      <protection locked="0"/>
    </xf>
    <xf numFmtId="49" fontId="16" fillId="0" borderId="0" xfId="0" applyNumberFormat="1" applyFont="1" applyAlignment="1" applyProtection="1">
      <alignment horizontal="left"/>
      <protection locked="0"/>
    </xf>
    <xf numFmtId="177" fontId="16" fillId="0" borderId="0" xfId="0" applyNumberFormat="1" applyFont="1"/>
    <xf numFmtId="49" fontId="16" fillId="0" borderId="0" xfId="0" applyNumberFormat="1" applyFont="1" applyProtection="1">
      <protection locked="0"/>
    </xf>
    <xf numFmtId="177" fontId="16" fillId="0" borderId="5" xfId="0" applyNumberFormat="1" applyFont="1" applyBorder="1" applyProtection="1">
      <protection locked="0"/>
    </xf>
    <xf numFmtId="49" fontId="16" fillId="0" borderId="5" xfId="0" applyNumberFormat="1" applyFont="1" applyBorder="1" applyProtection="1">
      <protection locked="0"/>
    </xf>
    <xf numFmtId="177" fontId="16" fillId="0" borderId="9" xfId="0" applyNumberFormat="1" applyFont="1" applyBorder="1"/>
    <xf numFmtId="0" fontId="16" fillId="0" borderId="9" xfId="0" applyFont="1" applyBorder="1"/>
    <xf numFmtId="177" fontId="16" fillId="0" borderId="10" xfId="0" applyNumberFormat="1" applyFont="1" applyBorder="1"/>
    <xf numFmtId="177" fontId="15" fillId="0" borderId="10" xfId="0" applyNumberFormat="1" applyFont="1" applyBorder="1"/>
    <xf numFmtId="0" fontId="15" fillId="0" borderId="10" xfId="0" applyFont="1" applyBorder="1"/>
    <xf numFmtId="0" fontId="15" fillId="0" borderId="9" xfId="0" applyFont="1" applyBorder="1"/>
    <xf numFmtId="177" fontId="15" fillId="0" borderId="11" xfId="0" applyNumberFormat="1" applyFont="1" applyBorder="1"/>
    <xf numFmtId="0" fontId="15" fillId="0" borderId="11" xfId="0" applyFont="1" applyBorder="1"/>
    <xf numFmtId="0" fontId="15" fillId="0" borderId="6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15" fillId="0" borderId="13" xfId="0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15" fillId="0" borderId="12" xfId="0" applyFont="1" applyBorder="1" applyAlignment="1">
      <alignment horizontal="center"/>
    </xf>
    <xf numFmtId="3" fontId="15" fillId="0" borderId="9" xfId="0" applyNumberFormat="1" applyFont="1" applyBorder="1"/>
    <xf numFmtId="3" fontId="16" fillId="0" borderId="9" xfId="0" applyNumberFormat="1" applyFont="1" applyBorder="1"/>
    <xf numFmtId="178" fontId="15" fillId="0" borderId="10" xfId="0" applyNumberFormat="1" applyFont="1" applyBorder="1" applyProtection="1">
      <protection locked="0"/>
    </xf>
    <xf numFmtId="178" fontId="15" fillId="0" borderId="9" xfId="0" applyNumberFormat="1" applyFont="1" applyBorder="1" applyProtection="1">
      <protection locked="0"/>
    </xf>
    <xf numFmtId="0" fontId="15" fillId="0" borderId="4" xfId="0" applyFont="1" applyBorder="1"/>
    <xf numFmtId="0" fontId="16" fillId="0" borderId="4" xfId="0" applyFont="1" applyBorder="1"/>
    <xf numFmtId="3" fontId="16" fillId="0" borderId="10" xfId="0" applyNumberFormat="1" applyFont="1" applyBorder="1"/>
    <xf numFmtId="0" fontId="16" fillId="0" borderId="6" xfId="0" applyFont="1" applyBorder="1"/>
    <xf numFmtId="177" fontId="15" fillId="0" borderId="15" xfId="0" applyNumberFormat="1" applyFont="1" applyBorder="1" applyProtection="1">
      <protection locked="0"/>
    </xf>
    <xf numFmtId="177" fontId="15" fillId="0" borderId="4" xfId="0" applyNumberFormat="1" applyFont="1" applyBorder="1" applyProtection="1">
      <protection locked="0"/>
    </xf>
    <xf numFmtId="0" fontId="15" fillId="0" borderId="8" xfId="0" applyFont="1" applyBorder="1" applyProtection="1">
      <protection locked="0"/>
    </xf>
    <xf numFmtId="180" fontId="26" fillId="0" borderId="0" xfId="0" applyNumberFormat="1" applyFont="1" applyAlignment="1">
      <alignment shrinkToFit="1"/>
    </xf>
    <xf numFmtId="177" fontId="15" fillId="0" borderId="0" xfId="0" applyNumberFormat="1" applyFont="1" applyAlignment="1" applyProtection="1">
      <alignment vertical="center"/>
      <protection locked="0"/>
    </xf>
    <xf numFmtId="181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/>
    <xf numFmtId="179" fontId="15" fillId="0" borderId="0" xfId="0" applyNumberFormat="1" applyFont="1" applyAlignment="1">
      <alignment horizontal="right"/>
    </xf>
    <xf numFmtId="182" fontId="15" fillId="0" borderId="0" xfId="0" applyNumberFormat="1" applyFont="1"/>
    <xf numFmtId="0" fontId="15" fillId="0" borderId="0" xfId="0" applyFont="1" applyAlignment="1">
      <alignment vertical="center" shrinkToFit="1"/>
    </xf>
    <xf numFmtId="177" fontId="23" fillId="0" borderId="0" xfId="0" applyNumberFormat="1" applyFont="1"/>
    <xf numFmtId="0" fontId="15" fillId="0" borderId="5" xfId="0" applyFont="1" applyBorder="1" applyAlignment="1" applyProtection="1">
      <alignment vertical="center"/>
      <protection locked="0"/>
    </xf>
    <xf numFmtId="181" fontId="15" fillId="0" borderId="10" xfId="0" applyNumberFormat="1" applyFont="1" applyBorder="1" applyAlignment="1" applyProtection="1">
      <alignment vertical="center"/>
      <protection locked="0"/>
    </xf>
    <xf numFmtId="181" fontId="15" fillId="0" borderId="9" xfId="0" applyNumberFormat="1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179" fontId="15" fillId="0" borderId="9" xfId="0" applyNumberFormat="1" applyFont="1" applyBorder="1" applyAlignment="1">
      <alignment horizontal="right"/>
    </xf>
    <xf numFmtId="38" fontId="15" fillId="0" borderId="10" xfId="3" applyFont="1" applyFill="1" applyBorder="1" applyAlignment="1"/>
    <xf numFmtId="177" fontId="16" fillId="0" borderId="0" xfId="0" applyNumberFormat="1" applyFont="1" applyAlignment="1" applyProtection="1">
      <alignment vertical="center"/>
      <protection locked="0"/>
    </xf>
    <xf numFmtId="181" fontId="16" fillId="0" borderId="0" xfId="0" applyNumberFormat="1" applyFont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vertical="center" shrinkToFit="1"/>
    </xf>
    <xf numFmtId="0" fontId="16" fillId="0" borderId="9" xfId="0" applyFont="1" applyBorder="1" applyAlignment="1" applyProtection="1">
      <alignment vertical="center"/>
      <protection locked="0"/>
    </xf>
    <xf numFmtId="181" fontId="15" fillId="0" borderId="11" xfId="0" applyNumberFormat="1" applyFont="1" applyBorder="1" applyAlignment="1" applyProtection="1">
      <alignment vertical="center"/>
      <protection locked="0"/>
    </xf>
    <xf numFmtId="181" fontId="15" fillId="0" borderId="6" xfId="0" applyNumberFormat="1" applyFont="1" applyBorder="1" applyAlignment="1" applyProtection="1">
      <alignment vertical="center"/>
      <protection locked="0"/>
    </xf>
    <xf numFmtId="0" fontId="26" fillId="0" borderId="6" xfId="0" applyFont="1" applyBorder="1"/>
    <xf numFmtId="0" fontId="15" fillId="0" borderId="16" xfId="0" applyFont="1" applyBorder="1" applyProtection="1">
      <protection locked="0"/>
    </xf>
    <xf numFmtId="177" fontId="15" fillId="0" borderId="0" xfId="0" applyNumberFormat="1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177" fontId="16" fillId="0" borderId="15" xfId="0" applyNumberFormat="1" applyFont="1" applyBorder="1" applyProtection="1">
      <protection locked="0"/>
    </xf>
    <xf numFmtId="0" fontId="15" fillId="0" borderId="0" xfId="0" applyFont="1" applyAlignment="1">
      <alignment horizontal="right"/>
    </xf>
    <xf numFmtId="38" fontId="29" fillId="0" borderId="0" xfId="4" applyFont="1" applyProtection="1">
      <protection locked="0"/>
    </xf>
    <xf numFmtId="0" fontId="16" fillId="0" borderId="5" xfId="0" applyFont="1" applyBorder="1" applyAlignment="1" applyProtection="1">
      <alignment horizontal="right"/>
      <protection locked="0"/>
    </xf>
    <xf numFmtId="49" fontId="16" fillId="0" borderId="5" xfId="0" applyNumberFormat="1" applyFont="1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177" fontId="16" fillId="0" borderId="11" xfId="0" applyNumberFormat="1" applyFont="1" applyBorder="1" applyAlignment="1" applyProtection="1">
      <alignment horizontal="right"/>
      <protection locked="0"/>
    </xf>
    <xf numFmtId="49" fontId="15" fillId="0" borderId="5" xfId="4" applyNumberFormat="1" applyFont="1" applyFill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vertical="center"/>
      <protection locked="0"/>
    </xf>
    <xf numFmtId="177" fontId="15" fillId="0" borderId="11" xfId="0" applyNumberFormat="1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5" fillId="0" borderId="5" xfId="0" applyNumberFormat="1" applyFont="1" applyBorder="1" applyProtection="1">
      <protection locked="0"/>
    </xf>
    <xf numFmtId="177" fontId="15" fillId="0" borderId="10" xfId="0" applyNumberFormat="1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15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2" xfId="0" applyFont="1" applyBorder="1" applyProtection="1">
      <protection locked="0"/>
    </xf>
    <xf numFmtId="0" fontId="15" fillId="0" borderId="15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5" fillId="0" borderId="5" xfId="0" applyFont="1" applyBorder="1" applyProtection="1">
      <protection locked="0"/>
    </xf>
    <xf numFmtId="179" fontId="15" fillId="0" borderId="0" xfId="0" applyNumberFormat="1" applyFont="1" applyProtection="1">
      <protection locked="0"/>
    </xf>
    <xf numFmtId="179" fontId="16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179" fontId="15" fillId="0" borderId="7" xfId="0" applyNumberFormat="1" applyFont="1" applyBorder="1" applyProtection="1">
      <protection locked="0"/>
    </xf>
    <xf numFmtId="177" fontId="15" fillId="0" borderId="11" xfId="0" quotePrefix="1" applyNumberFormat="1" applyFont="1" applyBorder="1" applyAlignment="1" applyProtection="1">
      <alignment horizontal="right"/>
      <protection locked="0"/>
    </xf>
    <xf numFmtId="0" fontId="15" fillId="0" borderId="10" xfId="0" quotePrefix="1" applyFont="1" applyBorder="1" applyAlignment="1" applyProtection="1">
      <alignment horizontal="right"/>
      <protection locked="0"/>
    </xf>
    <xf numFmtId="0" fontId="16" fillId="0" borderId="7" xfId="0" applyFont="1" applyBorder="1" applyProtection="1">
      <protection locked="0"/>
    </xf>
    <xf numFmtId="177" fontId="16" fillId="0" borderId="7" xfId="0" applyNumberFormat="1" applyFont="1" applyBorder="1" applyProtection="1">
      <protection locked="0"/>
    </xf>
    <xf numFmtId="0" fontId="15" fillId="0" borderId="15" xfId="0" applyFont="1" applyBorder="1" applyAlignment="1" applyProtection="1">
      <alignment horizontal="distributed" vertical="center" justifyLastLine="1"/>
      <protection locked="0"/>
    </xf>
    <xf numFmtId="0" fontId="15" fillId="0" borderId="10" xfId="0" applyFont="1" applyBorder="1" applyAlignment="1" applyProtection="1">
      <alignment horizontal="distributed" vertical="center" justifyLastLine="1"/>
      <protection locked="0"/>
    </xf>
    <xf numFmtId="176" fontId="15" fillId="0" borderId="6" xfId="4" applyNumberFormat="1" applyFont="1" applyBorder="1" applyAlignment="1" applyProtection="1">
      <alignment horizontal="center" vertical="center"/>
      <protection locked="0"/>
    </xf>
    <xf numFmtId="38" fontId="15" fillId="0" borderId="5" xfId="4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177" fontId="15" fillId="0" borderId="10" xfId="0" applyNumberFormat="1" applyFont="1" applyBorder="1" applyAlignment="1" applyProtection="1">
      <alignment horizontal="center" vertical="center"/>
      <protection locked="0"/>
    </xf>
    <xf numFmtId="177" fontId="15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177" fontId="16" fillId="0" borderId="15" xfId="0" applyNumberFormat="1" applyFont="1" applyBorder="1" applyAlignment="1" applyProtection="1">
      <alignment horizontal="center" vertical="center"/>
      <protection locked="0"/>
    </xf>
    <xf numFmtId="177" fontId="16" fillId="0" borderId="10" xfId="0" applyNumberFormat="1" applyFont="1" applyBorder="1" applyAlignment="1" applyProtection="1">
      <alignment horizontal="center" vertical="center"/>
      <protection locked="0"/>
    </xf>
    <xf numFmtId="177" fontId="16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38" fontId="15" fillId="0" borderId="0" xfId="4" applyFont="1" applyFill="1" applyProtection="1">
      <protection locked="0"/>
    </xf>
    <xf numFmtId="176" fontId="15" fillId="0" borderId="0" xfId="4" applyNumberFormat="1" applyFont="1" applyFill="1" applyProtection="1">
      <protection locked="0"/>
    </xf>
    <xf numFmtId="38" fontId="15" fillId="0" borderId="2" xfId="4" applyFont="1" applyFill="1" applyBorder="1" applyProtection="1"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/>
      <protection locked="0"/>
    </xf>
    <xf numFmtId="0" fontId="16" fillId="0" borderId="8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0" fontId="16" fillId="0" borderId="6" xfId="0" applyFont="1" applyBorder="1" applyProtection="1">
      <protection locked="0"/>
    </xf>
    <xf numFmtId="177" fontId="16" fillId="0" borderId="6" xfId="0" applyNumberFormat="1" applyFont="1" applyBorder="1" applyAlignment="1" applyProtection="1">
      <alignment horizontal="right"/>
      <protection locked="0"/>
    </xf>
    <xf numFmtId="177" fontId="19" fillId="0" borderId="10" xfId="0" applyNumberFormat="1" applyFont="1" applyBorder="1" applyAlignment="1" applyProtection="1">
      <alignment vertical="center"/>
      <protection locked="0"/>
    </xf>
    <xf numFmtId="0" fontId="19" fillId="0" borderId="0" xfId="0" applyFont="1"/>
    <xf numFmtId="0" fontId="19" fillId="0" borderId="9" xfId="0" applyFont="1" applyBorder="1" applyAlignment="1" applyProtection="1">
      <alignment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Protection="1">
      <protection locked="0"/>
    </xf>
    <xf numFmtId="38" fontId="16" fillId="0" borderId="8" xfId="4" applyFont="1" applyFill="1" applyBorder="1" applyProtection="1">
      <protection locked="0"/>
    </xf>
    <xf numFmtId="38" fontId="16" fillId="0" borderId="11" xfId="4" applyFont="1" applyFill="1" applyBorder="1" applyProtection="1">
      <protection locked="0"/>
    </xf>
    <xf numFmtId="176" fontId="16" fillId="0" borderId="11" xfId="4" applyNumberFormat="1" applyFont="1" applyFill="1" applyBorder="1" applyProtection="1">
      <protection locked="0"/>
    </xf>
    <xf numFmtId="177" fontId="15" fillId="0" borderId="10" xfId="0" quotePrefix="1" applyNumberFormat="1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29" xfId="0" applyFont="1" applyBorder="1" applyAlignment="1" applyProtection="1">
      <alignment vertical="center"/>
      <protection locked="0"/>
    </xf>
    <xf numFmtId="0" fontId="10" fillId="0" borderId="29" xfId="0" applyFont="1" applyBorder="1" applyAlignment="1" applyProtection="1">
      <alignment horizontal="right" vertical="center"/>
      <protection locked="0"/>
    </xf>
    <xf numFmtId="0" fontId="10" fillId="0" borderId="25" xfId="0" applyFont="1" applyBorder="1" applyAlignment="1" applyProtection="1">
      <alignment horizontal="right" vertical="center"/>
      <protection locked="0"/>
    </xf>
    <xf numFmtId="177" fontId="10" fillId="0" borderId="25" xfId="0" applyNumberFormat="1" applyFont="1" applyBorder="1" applyAlignment="1" applyProtection="1">
      <alignment horizontal="right" vertical="center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10" fillId="0" borderId="28" xfId="0" applyFont="1" applyBorder="1" applyAlignment="1" applyProtection="1">
      <alignment horizontal="right" vertical="center"/>
      <protection locked="0"/>
    </xf>
    <xf numFmtId="0" fontId="10" fillId="0" borderId="28" xfId="0" applyFont="1" applyBorder="1" applyAlignment="1" applyProtection="1">
      <alignment vertical="center"/>
      <protection locked="0"/>
    </xf>
    <xf numFmtId="177" fontId="10" fillId="0" borderId="22" xfId="0" applyNumberFormat="1" applyFont="1" applyBorder="1" applyAlignment="1" applyProtection="1">
      <alignment horizontal="right" vertical="center"/>
      <protection locked="0"/>
    </xf>
    <xf numFmtId="0" fontId="10" fillId="0" borderId="22" xfId="0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77" fontId="10" fillId="0" borderId="23" xfId="0" applyNumberFormat="1" applyFont="1" applyBorder="1" applyAlignment="1" applyProtection="1">
      <alignment horizontal="right" vertical="center"/>
      <protection locked="0"/>
    </xf>
    <xf numFmtId="177" fontId="10" fillId="0" borderId="21" xfId="0" applyNumberFormat="1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177" fontId="10" fillId="0" borderId="22" xfId="0" applyNumberFormat="1" applyFont="1" applyBorder="1" applyAlignment="1" applyProtection="1">
      <alignment vertical="center"/>
      <protection locked="0"/>
    </xf>
    <xf numFmtId="49" fontId="10" fillId="0" borderId="22" xfId="0" applyNumberFormat="1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177" fontId="10" fillId="0" borderId="26" xfId="0" applyNumberFormat="1" applyFont="1" applyBorder="1" applyAlignment="1" applyProtection="1">
      <alignment horizontal="right" vertical="center"/>
      <protection locked="0"/>
    </xf>
    <xf numFmtId="177" fontId="10" fillId="0" borderId="26" xfId="0" applyNumberFormat="1" applyFont="1" applyBorder="1" applyAlignment="1" applyProtection="1">
      <alignment vertical="center"/>
      <protection locked="0"/>
    </xf>
    <xf numFmtId="177" fontId="10" fillId="0" borderId="25" xfId="0" applyNumberFormat="1" applyFont="1" applyBorder="1" applyAlignment="1" applyProtection="1">
      <alignment vertical="center"/>
      <protection locked="0"/>
    </xf>
    <xf numFmtId="177" fontId="10" fillId="0" borderId="24" xfId="0" applyNumberFormat="1" applyFont="1" applyBorder="1" applyAlignment="1" applyProtection="1">
      <alignment horizontal="right" vertical="center"/>
      <protection locked="0"/>
    </xf>
    <xf numFmtId="177" fontId="10" fillId="0" borderId="30" xfId="0" applyNumberFormat="1" applyFont="1" applyBorder="1" applyAlignment="1" applyProtection="1">
      <alignment horizontal="right" vertical="center"/>
      <protection locked="0"/>
    </xf>
    <xf numFmtId="177" fontId="10" fillId="0" borderId="29" xfId="0" applyNumberFormat="1" applyFont="1" applyBorder="1" applyAlignment="1" applyProtection="1">
      <alignment vertical="center"/>
      <protection locked="0"/>
    </xf>
    <xf numFmtId="49" fontId="10" fillId="0" borderId="11" xfId="0" applyNumberFormat="1" applyFont="1" applyBorder="1" applyAlignment="1" applyProtection="1">
      <alignment horizontal="right" vertical="center" shrinkToFit="1"/>
      <protection locked="0"/>
    </xf>
    <xf numFmtId="177" fontId="10" fillId="0" borderId="23" xfId="0" applyNumberFormat="1" applyFont="1" applyBorder="1" applyAlignment="1" applyProtection="1">
      <alignment vertical="center"/>
      <protection locked="0"/>
    </xf>
    <xf numFmtId="177" fontId="10" fillId="0" borderId="51" xfId="0" applyNumberFormat="1" applyFont="1" applyBorder="1" applyAlignment="1" applyProtection="1">
      <alignment horizontal="right" vertical="center"/>
      <protection locked="0"/>
    </xf>
    <xf numFmtId="177" fontId="10" fillId="0" borderId="28" xfId="0" applyNumberFormat="1" applyFont="1" applyBorder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horizontal="right" vertical="center" shrinkToFit="1"/>
      <protection locked="0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10" fillId="0" borderId="21" xfId="0" applyFont="1" applyBorder="1" applyAlignment="1" applyProtection="1">
      <alignment horizontal="right" vertical="center"/>
      <protection locked="0"/>
    </xf>
    <xf numFmtId="177" fontId="10" fillId="0" borderId="0" xfId="0" quotePrefix="1" applyNumberFormat="1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27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justifyLastLine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31" fillId="0" borderId="0" xfId="0" applyFont="1"/>
    <xf numFmtId="49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177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10" fillId="0" borderId="11" xfId="0" applyNumberFormat="1" applyFont="1" applyBorder="1" applyAlignment="1" applyProtection="1">
      <alignment horizontal="right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right" vertical="center"/>
      <protection locked="0"/>
    </xf>
    <xf numFmtId="49" fontId="10" fillId="0" borderId="9" xfId="0" applyNumberFormat="1" applyFont="1" applyBorder="1" applyAlignment="1" applyProtection="1">
      <alignment horizontal="right" vertical="center" shrinkToFit="1"/>
      <protection locked="0"/>
    </xf>
    <xf numFmtId="177" fontId="10" fillId="0" borderId="5" xfId="0" applyNumberFormat="1" applyFont="1" applyBorder="1" applyAlignment="1" applyProtection="1">
      <alignment horizontal="center" vertical="center"/>
      <protection locked="0"/>
    </xf>
    <xf numFmtId="177" fontId="10" fillId="0" borderId="10" xfId="0" applyNumberFormat="1" applyFont="1" applyBorder="1" applyAlignment="1" applyProtection="1">
      <alignment horizontal="right" vertical="center"/>
      <protection locked="0"/>
    </xf>
    <xf numFmtId="0" fontId="10" fillId="0" borderId="16" xfId="0" applyFont="1" applyBorder="1" applyAlignment="1" applyProtection="1">
      <alignment horizontal="center" vertical="center" justifyLastLine="1"/>
      <protection locked="0"/>
    </xf>
    <xf numFmtId="0" fontId="3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30" fillId="0" borderId="0" xfId="0" applyFont="1" applyProtection="1">
      <protection locked="0"/>
    </xf>
    <xf numFmtId="38" fontId="30" fillId="0" borderId="26" xfId="3" applyFont="1" applyFill="1" applyBorder="1" applyAlignment="1">
      <alignment horizontal="right" vertical="center"/>
    </xf>
    <xf numFmtId="38" fontId="30" fillId="0" borderId="25" xfId="3" applyFont="1" applyFill="1" applyBorder="1" applyAlignment="1">
      <alignment horizontal="right" vertical="center"/>
    </xf>
    <xf numFmtId="38" fontId="30" fillId="0" borderId="40" xfId="3" applyFont="1" applyFill="1" applyBorder="1" applyAlignment="1">
      <alignment horizontal="right" vertical="center"/>
    </xf>
    <xf numFmtId="38" fontId="30" fillId="0" borderId="47" xfId="3" applyFont="1" applyFill="1" applyBorder="1" applyAlignment="1">
      <alignment horizontal="right" vertical="center"/>
    </xf>
    <xf numFmtId="38" fontId="30" fillId="0" borderId="46" xfId="3" applyFont="1" applyFill="1" applyBorder="1" applyAlignment="1">
      <alignment horizontal="right" vertical="center"/>
    </xf>
    <xf numFmtId="38" fontId="30" fillId="0" borderId="43" xfId="3" applyFont="1" applyFill="1" applyBorder="1" applyAlignment="1">
      <alignment horizontal="right" vertical="center"/>
    </xf>
    <xf numFmtId="38" fontId="30" fillId="0" borderId="37" xfId="3" applyFont="1" applyFill="1" applyBorder="1" applyAlignment="1">
      <alignment horizontal="right" vertical="center"/>
    </xf>
    <xf numFmtId="38" fontId="30" fillId="0" borderId="44" xfId="3" applyFont="1" applyFill="1" applyBorder="1" applyAlignment="1">
      <alignment horizontal="right" vertical="center"/>
    </xf>
    <xf numFmtId="38" fontId="30" fillId="0" borderId="48" xfId="3" applyFont="1" applyFill="1" applyBorder="1" applyAlignment="1">
      <alignment horizontal="right" vertical="center"/>
    </xf>
    <xf numFmtId="177" fontId="30" fillId="0" borderId="37" xfId="0" applyNumberFormat="1" applyFont="1" applyBorder="1" applyAlignment="1">
      <alignment horizontal="right" vertical="center"/>
    </xf>
    <xf numFmtId="177" fontId="30" fillId="0" borderId="44" xfId="0" applyNumberFormat="1" applyFont="1" applyBorder="1" applyAlignment="1">
      <alignment horizontal="right" vertical="center"/>
    </xf>
    <xf numFmtId="177" fontId="30" fillId="0" borderId="48" xfId="0" applyNumberFormat="1" applyFont="1" applyBorder="1" applyAlignment="1">
      <alignment horizontal="right" vertical="center"/>
    </xf>
    <xf numFmtId="38" fontId="30" fillId="0" borderId="38" xfId="3" applyFont="1" applyFill="1" applyBorder="1" applyAlignment="1">
      <alignment horizontal="right" vertical="center"/>
    </xf>
    <xf numFmtId="38" fontId="30" fillId="0" borderId="45" xfId="3" applyFont="1" applyFill="1" applyBorder="1" applyAlignment="1">
      <alignment horizontal="right" vertical="center"/>
    </xf>
    <xf numFmtId="38" fontId="30" fillId="0" borderId="42" xfId="3" applyFont="1" applyFill="1" applyBorder="1" applyAlignment="1">
      <alignment horizontal="right" vertical="center"/>
    </xf>
    <xf numFmtId="38" fontId="30" fillId="0" borderId="41" xfId="3" applyFont="1" applyFill="1" applyBorder="1" applyAlignment="1">
      <alignment horizontal="right" vertical="center"/>
    </xf>
    <xf numFmtId="38" fontId="30" fillId="0" borderId="34" xfId="3" applyFont="1" applyFill="1" applyBorder="1" applyAlignment="1">
      <alignment horizontal="right" vertical="center"/>
    </xf>
    <xf numFmtId="38" fontId="30" fillId="0" borderId="56" xfId="3" applyFont="1" applyFill="1" applyBorder="1" applyAlignment="1">
      <alignment horizontal="right" vertical="center"/>
    </xf>
    <xf numFmtId="38" fontId="30" fillId="0" borderId="55" xfId="3" applyFont="1" applyFill="1" applyBorder="1" applyAlignment="1">
      <alignment horizontal="right" vertical="center"/>
    </xf>
    <xf numFmtId="177" fontId="30" fillId="0" borderId="54" xfId="0" applyNumberFormat="1" applyFont="1" applyBorder="1" applyAlignment="1">
      <alignment horizontal="right" vertical="center"/>
    </xf>
    <xf numFmtId="177" fontId="30" fillId="0" borderId="53" xfId="0" applyNumberFormat="1" applyFont="1" applyBorder="1" applyAlignment="1">
      <alignment horizontal="right" vertical="center"/>
    </xf>
    <xf numFmtId="177" fontId="30" fillId="0" borderId="52" xfId="0" applyNumberFormat="1" applyFont="1" applyBorder="1" applyAlignment="1">
      <alignment horizontal="right" vertical="center"/>
    </xf>
    <xf numFmtId="177" fontId="30" fillId="3" borderId="32" xfId="0" applyNumberFormat="1" applyFont="1" applyFill="1" applyBorder="1" applyAlignment="1">
      <alignment horizontal="right" vertical="center" shrinkToFit="1"/>
    </xf>
    <xf numFmtId="177" fontId="30" fillId="3" borderId="31" xfId="0" applyNumberFormat="1" applyFont="1" applyFill="1" applyBorder="1" applyAlignment="1">
      <alignment horizontal="right" vertical="center" shrinkToFit="1"/>
    </xf>
    <xf numFmtId="177" fontId="30" fillId="3" borderId="33" xfId="0" applyNumberFormat="1" applyFont="1" applyFill="1" applyBorder="1" applyAlignment="1">
      <alignment horizontal="right" vertical="center" shrinkToFit="1"/>
    </xf>
    <xf numFmtId="0" fontId="30" fillId="0" borderId="33" xfId="0" applyFont="1" applyBorder="1" applyAlignment="1">
      <alignment horizontal="distributed" vertical="center" wrapText="1" justifyLastLine="1"/>
    </xf>
    <xf numFmtId="0" fontId="30" fillId="0" borderId="32" xfId="0" applyFont="1" applyBorder="1" applyAlignment="1">
      <alignment horizontal="distributed" vertical="center" justifyLastLine="1"/>
    </xf>
    <xf numFmtId="0" fontId="30" fillId="0" borderId="31" xfId="0" applyFont="1" applyBorder="1" applyAlignment="1">
      <alignment horizontal="distributed" vertical="center" justifyLastLine="1"/>
    </xf>
    <xf numFmtId="0" fontId="30" fillId="0" borderId="13" xfId="0" applyFont="1" applyBorder="1" applyAlignment="1">
      <alignment horizontal="distributed" vertical="center" justifyLastLine="1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177" fontId="16" fillId="0" borderId="0" xfId="0" applyNumberFormat="1" applyFont="1" applyAlignment="1">
      <alignment vertical="center" wrapText="1"/>
    </xf>
    <xf numFmtId="177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0" fontId="34" fillId="0" borderId="0" xfId="0" applyFont="1"/>
    <xf numFmtId="177" fontId="16" fillId="0" borderId="6" xfId="0" applyNumberFormat="1" applyFont="1" applyBorder="1" applyProtection="1">
      <protection locked="0"/>
    </xf>
    <xf numFmtId="177" fontId="15" fillId="3" borderId="10" xfId="0" applyNumberFormat="1" applyFont="1" applyFill="1" applyBorder="1" applyProtection="1">
      <protection locked="0"/>
    </xf>
    <xf numFmtId="177" fontId="16" fillId="3" borderId="9" xfId="0" applyNumberFormat="1" applyFont="1" applyFill="1" applyBorder="1" applyProtection="1">
      <protection locked="0"/>
    </xf>
    <xf numFmtId="0" fontId="10" fillId="0" borderId="19" xfId="0" applyFont="1" applyBorder="1" applyAlignment="1" applyProtection="1">
      <alignment horizontal="center" vertical="center" wrapText="1" justifyLastLine="1"/>
      <protection locked="0"/>
    </xf>
    <xf numFmtId="0" fontId="10" fillId="0" borderId="22" xfId="0" applyFont="1" applyBorder="1" applyAlignment="1" applyProtection="1">
      <alignment horizontal="center" vertical="center" wrapText="1" justifyLastLine="1"/>
      <protection locked="0"/>
    </xf>
    <xf numFmtId="0" fontId="10" fillId="0" borderId="20" xfId="0" applyFont="1" applyBorder="1" applyAlignment="1" applyProtection="1">
      <alignment horizontal="center" vertical="center" wrapText="1" justifyLastLine="1"/>
      <protection locked="0"/>
    </xf>
    <xf numFmtId="0" fontId="10" fillId="0" borderId="3" xfId="0" applyFont="1" applyBorder="1" applyAlignment="1" applyProtection="1">
      <alignment horizontal="center" vertical="center" wrapText="1" justifyLastLine="1"/>
      <protection locked="0"/>
    </xf>
    <xf numFmtId="0" fontId="10" fillId="0" borderId="19" xfId="0" applyFont="1" applyBorder="1" applyAlignment="1" applyProtection="1">
      <alignment horizontal="center" vertical="center" justifyLastLine="1"/>
      <protection locked="0"/>
    </xf>
    <xf numFmtId="0" fontId="10" fillId="0" borderId="13" xfId="0" applyFont="1" applyBorder="1" applyAlignment="1" applyProtection="1">
      <alignment horizontal="center" vertical="center" justifyLastLine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 justifyLastLine="1"/>
      <protection locked="0"/>
    </xf>
    <xf numFmtId="0" fontId="10" fillId="0" borderId="21" xfId="0" applyFont="1" applyBorder="1" applyAlignment="1" applyProtection="1">
      <alignment horizontal="center" vertical="center" wrapText="1" justifyLastLine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49" fontId="16" fillId="0" borderId="8" xfId="0" applyNumberFormat="1" applyFont="1" applyBorder="1" applyProtection="1">
      <protection locked="0"/>
    </xf>
    <xf numFmtId="0" fontId="8" fillId="0" borderId="0" xfId="1" applyFont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176" fontId="15" fillId="0" borderId="4" xfId="4" applyNumberFormat="1" applyFont="1" applyBorder="1" applyAlignment="1" applyProtection="1">
      <alignment horizontal="center" vertical="center"/>
      <protection locked="0"/>
    </xf>
    <xf numFmtId="176" fontId="15" fillId="0" borderId="3" xfId="4" applyNumberFormat="1" applyFont="1" applyBorder="1" applyAlignment="1" applyProtection="1">
      <alignment horizontal="center" vertical="center"/>
      <protection locked="0"/>
    </xf>
    <xf numFmtId="176" fontId="15" fillId="0" borderId="6" xfId="4" applyNumberFormat="1" applyFont="1" applyBorder="1" applyAlignment="1" applyProtection="1">
      <alignment horizontal="center" vertical="center"/>
      <protection locked="0"/>
    </xf>
    <xf numFmtId="176" fontId="15" fillId="0" borderId="7" xfId="4" applyNumberFormat="1" applyFont="1" applyBorder="1" applyAlignment="1" applyProtection="1">
      <alignment horizontal="center" vertical="center"/>
      <protection locked="0"/>
    </xf>
    <xf numFmtId="176" fontId="15" fillId="0" borderId="2" xfId="4" applyNumberFormat="1" applyFont="1" applyBorder="1" applyAlignment="1" applyProtection="1">
      <alignment horizontal="center" vertical="center"/>
      <protection locked="0"/>
    </xf>
    <xf numFmtId="176" fontId="15" fillId="0" borderId="8" xfId="4" applyNumberFormat="1" applyFont="1" applyBorder="1" applyAlignment="1" applyProtection="1">
      <alignment horizontal="center" vertical="center"/>
      <protection locked="0"/>
    </xf>
    <xf numFmtId="38" fontId="15" fillId="0" borderId="9" xfId="4" applyFont="1" applyBorder="1" applyAlignment="1" applyProtection="1">
      <alignment horizontal="center"/>
      <protection locked="0"/>
    </xf>
    <xf numFmtId="38" fontId="15" fillId="0" borderId="5" xfId="4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177" fontId="15" fillId="0" borderId="10" xfId="0" applyNumberFormat="1" applyFont="1" applyBorder="1" applyAlignment="1" applyProtection="1">
      <alignment horizontal="center" vertical="center"/>
      <protection locked="0"/>
    </xf>
    <xf numFmtId="177" fontId="15" fillId="0" borderId="11" xfId="0" applyNumberFormat="1" applyFont="1" applyBorder="1" applyAlignment="1" applyProtection="1">
      <alignment horizontal="center" vertical="center"/>
      <protection locked="0"/>
    </xf>
    <xf numFmtId="177" fontId="15" fillId="0" borderId="16" xfId="0" applyNumberFormat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177" fontId="15" fillId="0" borderId="12" xfId="0" applyNumberFormat="1" applyFont="1" applyBorder="1" applyAlignment="1" applyProtection="1">
      <alignment horizontal="distributed" vertical="center" justifyLastLine="1"/>
      <protection locked="0"/>
    </xf>
    <xf numFmtId="177" fontId="15" fillId="0" borderId="13" xfId="0" applyNumberFormat="1" applyFont="1" applyBorder="1" applyAlignment="1" applyProtection="1">
      <alignment horizontal="distributed" vertical="center" justifyLastLine="1"/>
      <protection locked="0"/>
    </xf>
    <xf numFmtId="177" fontId="15" fillId="0" borderId="14" xfId="0" applyNumberFormat="1" applyFont="1" applyBorder="1" applyAlignment="1" applyProtection="1">
      <alignment horizontal="distributed" vertical="center" justifyLastLine="1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distributed" vertical="center" justifyLastLine="1"/>
      <protection locked="0"/>
    </xf>
    <xf numFmtId="0" fontId="15" fillId="0" borderId="2" xfId="0" applyFont="1" applyBorder="1" applyAlignment="1" applyProtection="1">
      <alignment horizontal="center" vertical="center" justifyLastLine="1"/>
      <protection locked="0"/>
    </xf>
    <xf numFmtId="0" fontId="15" fillId="0" borderId="5" xfId="0" applyFont="1" applyBorder="1" applyAlignment="1" applyProtection="1">
      <alignment horizontal="center" vertical="center" justifyLastLine="1"/>
      <protection locked="0"/>
    </xf>
    <xf numFmtId="0" fontId="15" fillId="0" borderId="8" xfId="0" applyFont="1" applyBorder="1" applyAlignment="1" applyProtection="1">
      <alignment horizontal="center" vertical="center" justifyLastLine="1"/>
      <protection locked="0"/>
    </xf>
    <xf numFmtId="0" fontId="15" fillId="0" borderId="16" xfId="0" applyFont="1" applyBorder="1" applyAlignment="1" applyProtection="1">
      <alignment horizontal="distributed" vertical="center" justifyLastLine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177" fontId="16" fillId="0" borderId="12" xfId="0" applyNumberFormat="1" applyFont="1" applyBorder="1" applyAlignment="1" applyProtection="1">
      <alignment horizontal="center" vertical="center"/>
      <protection locked="0"/>
    </xf>
    <xf numFmtId="177" fontId="16" fillId="0" borderId="13" xfId="0" applyNumberFormat="1" applyFont="1" applyBorder="1" applyAlignment="1" applyProtection="1">
      <alignment horizontal="center" vertical="center"/>
      <protection locked="0"/>
    </xf>
    <xf numFmtId="177" fontId="16" fillId="0" borderId="14" xfId="0" applyNumberFormat="1" applyFont="1" applyBorder="1" applyAlignment="1" applyProtection="1">
      <alignment horizontal="center" vertical="center"/>
      <protection locked="0"/>
    </xf>
    <xf numFmtId="177" fontId="16" fillId="0" borderId="15" xfId="0" applyNumberFormat="1" applyFont="1" applyBorder="1" applyAlignment="1" applyProtection="1">
      <alignment horizontal="center" vertical="center"/>
      <protection locked="0"/>
    </xf>
    <xf numFmtId="177" fontId="16" fillId="0" borderId="10" xfId="0" applyNumberFormat="1" applyFont="1" applyBorder="1" applyAlignment="1" applyProtection="1">
      <alignment horizontal="center" vertical="center"/>
      <protection locked="0"/>
    </xf>
    <xf numFmtId="177" fontId="16" fillId="0" borderId="11" xfId="0" applyNumberFormat="1" applyFont="1" applyBorder="1" applyAlignment="1" applyProtection="1">
      <alignment horizontal="center" vertical="center"/>
      <protection locked="0"/>
    </xf>
    <xf numFmtId="177" fontId="16" fillId="0" borderId="12" xfId="0" applyNumberFormat="1" applyFont="1" applyBorder="1" applyAlignment="1" applyProtection="1">
      <alignment horizontal="center" vertical="center" justifyLastLine="1"/>
      <protection locked="0"/>
    </xf>
    <xf numFmtId="177" fontId="16" fillId="0" borderId="13" xfId="0" applyNumberFormat="1" applyFont="1" applyBorder="1" applyAlignment="1" applyProtection="1">
      <alignment horizontal="center" vertical="center" justifyLastLine="1"/>
      <protection locked="0"/>
    </xf>
    <xf numFmtId="177" fontId="16" fillId="0" borderId="14" xfId="0" applyNumberFormat="1" applyFont="1" applyBorder="1" applyAlignment="1" applyProtection="1">
      <alignment horizontal="center" vertical="center" justifyLastLine="1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1" fillId="0" borderId="11" xfId="0" applyFont="1" applyBorder="1"/>
    <xf numFmtId="0" fontId="16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right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 justifyLastLine="1"/>
      <protection locked="0"/>
    </xf>
    <xf numFmtId="0" fontId="10" fillId="0" borderId="13" xfId="0" applyFont="1" applyBorder="1" applyAlignment="1" applyProtection="1">
      <alignment horizontal="center" vertical="center" justifyLastLine="1"/>
      <protection locked="0"/>
    </xf>
    <xf numFmtId="0" fontId="10" fillId="0" borderId="18" xfId="0" applyFont="1" applyBorder="1" applyAlignment="1" applyProtection="1">
      <alignment horizontal="center" vertical="center" wrapText="1" justifyLastLine="1"/>
      <protection locked="0"/>
    </xf>
    <xf numFmtId="0" fontId="10" fillId="0" borderId="21" xfId="0" applyFont="1" applyBorder="1" applyAlignment="1" applyProtection="1">
      <alignment horizontal="center" vertical="center" wrapText="1" justifyLastLine="1"/>
      <protection locked="0"/>
    </xf>
    <xf numFmtId="0" fontId="10" fillId="0" borderId="24" xfId="0" applyFont="1" applyBorder="1" applyAlignment="1" applyProtection="1">
      <alignment horizontal="center" vertical="center" wrapText="1" justifyLastLine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wrapText="1" justifyLastLine="1"/>
      <protection locked="0"/>
    </xf>
    <xf numFmtId="0" fontId="10" fillId="0" borderId="22" xfId="0" applyFont="1" applyBorder="1" applyAlignment="1" applyProtection="1">
      <alignment horizontal="center" vertical="center" wrapText="1" justifyLastLine="1"/>
      <protection locked="0"/>
    </xf>
    <xf numFmtId="0" fontId="10" fillId="0" borderId="25" xfId="0" applyFont="1" applyBorder="1" applyAlignment="1" applyProtection="1">
      <alignment horizontal="center" vertical="center" wrapText="1" justifyLastLine="1"/>
      <protection locked="0"/>
    </xf>
    <xf numFmtId="0" fontId="10" fillId="0" borderId="6" xfId="0" applyFont="1" applyBorder="1" applyAlignment="1" applyProtection="1">
      <alignment horizontal="center" vertical="center" justifyLastLine="1"/>
      <protection locked="0"/>
    </xf>
    <xf numFmtId="0" fontId="10" fillId="0" borderId="7" xfId="0" applyFont="1" applyBorder="1" applyAlignment="1" applyProtection="1">
      <alignment horizontal="center" vertical="center" justifyLastLine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justifyLastLine="1"/>
      <protection locked="0"/>
    </xf>
    <xf numFmtId="0" fontId="10" fillId="0" borderId="14" xfId="0" applyFont="1" applyBorder="1" applyAlignment="1" applyProtection="1">
      <alignment horizontal="center" vertical="center" justifyLastLine="1"/>
      <protection locked="0"/>
    </xf>
    <xf numFmtId="0" fontId="10" fillId="0" borderId="3" xfId="0" applyFont="1" applyBorder="1" applyAlignment="1" applyProtection="1">
      <alignment horizontal="center" vertical="center" wrapText="1" justifyLastLine="1"/>
      <protection locked="0"/>
    </xf>
    <xf numFmtId="0" fontId="10" fillId="0" borderId="0" xfId="0" applyFont="1" applyAlignment="1" applyProtection="1">
      <alignment horizontal="center" vertical="center" wrapText="1" justifyLastLine="1"/>
      <protection locked="0"/>
    </xf>
    <xf numFmtId="0" fontId="10" fillId="0" borderId="7" xfId="0" applyFont="1" applyBorder="1" applyAlignment="1" applyProtection="1">
      <alignment horizontal="center" vertical="center" wrapText="1" justifyLastLine="1"/>
      <protection locked="0"/>
    </xf>
    <xf numFmtId="0" fontId="10" fillId="0" borderId="13" xfId="0" applyFont="1" applyBorder="1" applyAlignment="1" applyProtection="1">
      <alignment horizontal="center" vertical="center" wrapText="1" justifyLastLine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justifyLastLine="1"/>
    </xf>
    <xf numFmtId="0" fontId="30" fillId="0" borderId="14" xfId="0" applyFont="1" applyBorder="1" applyAlignment="1">
      <alignment horizontal="center" vertical="center" justifyLastLine="1"/>
    </xf>
    <xf numFmtId="0" fontId="30" fillId="0" borderId="32" xfId="0" applyFont="1" applyBorder="1" applyAlignment="1">
      <alignment horizontal="left" vertical="center" justifyLastLine="1"/>
    </xf>
    <xf numFmtId="0" fontId="30" fillId="0" borderId="13" xfId="0" applyFont="1" applyBorder="1" applyAlignment="1">
      <alignment horizontal="left" vertical="center" justifyLastLine="1"/>
    </xf>
    <xf numFmtId="0" fontId="30" fillId="0" borderId="14" xfId="0" applyFont="1" applyBorder="1" applyAlignment="1">
      <alignment horizontal="left" vertical="center" justifyLastLine="1"/>
    </xf>
    <xf numFmtId="0" fontId="30" fillId="0" borderId="34" xfId="0" applyFont="1" applyBorder="1" applyAlignment="1">
      <alignment horizontal="left" vertical="center" wrapText="1"/>
    </xf>
    <xf numFmtId="0" fontId="30" fillId="0" borderId="35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49" fontId="15" fillId="0" borderId="8" xfId="4" applyNumberFormat="1" applyFont="1" applyFill="1" applyBorder="1" applyAlignment="1" applyProtection="1">
      <alignment horizontal="left"/>
      <protection locked="0"/>
    </xf>
    <xf numFmtId="38" fontId="16" fillId="0" borderId="7" xfId="4" applyFont="1" applyFill="1" applyBorder="1" applyProtection="1">
      <protection locked="0"/>
    </xf>
    <xf numFmtId="38" fontId="15" fillId="0" borderId="11" xfId="4" applyFont="1" applyFill="1" applyBorder="1" applyProtection="1">
      <protection locked="0"/>
    </xf>
    <xf numFmtId="176" fontId="15" fillId="0" borderId="6" xfId="4" applyNumberFormat="1" applyFont="1" applyFill="1" applyBorder="1" applyProtection="1">
      <protection locked="0"/>
    </xf>
    <xf numFmtId="49" fontId="15" fillId="0" borderId="0" xfId="4" applyNumberFormat="1" applyFont="1" applyFill="1" applyBorder="1" applyAlignment="1" applyProtection="1">
      <alignment horizontal="left"/>
      <protection locked="0"/>
    </xf>
    <xf numFmtId="0" fontId="15" fillId="3" borderId="0" xfId="0" applyFont="1" applyFill="1" applyProtection="1">
      <protection locked="0"/>
    </xf>
    <xf numFmtId="38" fontId="15" fillId="3" borderId="5" xfId="4" applyFont="1" applyFill="1" applyBorder="1" applyProtection="1">
      <protection locked="0"/>
    </xf>
    <xf numFmtId="177" fontId="16" fillId="3" borderId="10" xfId="0" applyNumberFormat="1" applyFont="1" applyFill="1" applyBorder="1" applyProtection="1">
      <protection locked="0"/>
    </xf>
    <xf numFmtId="178" fontId="16" fillId="3" borderId="10" xfId="0" applyNumberFormat="1" applyFont="1" applyFill="1" applyBorder="1" applyProtection="1">
      <protection locked="0"/>
    </xf>
    <xf numFmtId="177" fontId="19" fillId="3" borderId="10" xfId="0" applyNumberFormat="1" applyFont="1" applyFill="1" applyBorder="1" applyProtection="1">
      <protection locked="0"/>
    </xf>
    <xf numFmtId="178" fontId="16" fillId="3" borderId="9" xfId="0" applyNumberFormat="1" applyFont="1" applyFill="1" applyBorder="1" applyProtection="1"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178" fontId="15" fillId="3" borderId="10" xfId="0" applyNumberFormat="1" applyFont="1" applyFill="1" applyBorder="1" applyAlignment="1" applyProtection="1">
      <alignment horizontal="right"/>
      <protection locked="0"/>
    </xf>
    <xf numFmtId="178" fontId="16" fillId="3" borderId="9" xfId="0" applyNumberFormat="1" applyFont="1" applyFill="1" applyBorder="1" applyAlignment="1" applyProtection="1">
      <alignment horizontal="right"/>
      <protection locked="0"/>
    </xf>
    <xf numFmtId="0" fontId="15" fillId="3" borderId="13" xfId="0" applyFont="1" applyFill="1" applyBorder="1" applyAlignment="1" applyProtection="1">
      <alignment horizontal="center"/>
      <protection locked="0"/>
    </xf>
    <xf numFmtId="0" fontId="15" fillId="3" borderId="14" xfId="0" applyFont="1" applyFill="1" applyBorder="1" applyAlignment="1" applyProtection="1">
      <alignment horizontal="center"/>
      <protection locked="0"/>
    </xf>
    <xf numFmtId="0" fontId="16" fillId="3" borderId="0" xfId="0" applyFont="1" applyFill="1" applyProtection="1"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justifyLastLine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right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right" vertical="center"/>
      <protection locked="0"/>
    </xf>
    <xf numFmtId="0" fontId="10" fillId="0" borderId="57" xfId="0" applyFont="1" applyBorder="1" applyAlignment="1" applyProtection="1">
      <alignment horizontal="center" vertical="center" wrapText="1" justifyLastLine="1"/>
      <protection locked="0"/>
    </xf>
    <xf numFmtId="0" fontId="10" fillId="0" borderId="3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center" vertical="center" wrapText="1" justifyLastLine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10" fillId="0" borderId="25" xfId="0" applyFont="1" applyBorder="1" applyAlignment="1" applyProtection="1">
      <alignment vertical="center"/>
      <protection locked="0"/>
    </xf>
    <xf numFmtId="0" fontId="30" fillId="0" borderId="28" xfId="0" applyFont="1" applyBorder="1" applyAlignment="1">
      <alignment horizontal="center" vertical="center" wrapText="1" justifyLastLine="1"/>
    </xf>
    <xf numFmtId="0" fontId="30" fillId="0" borderId="27" xfId="0" applyFont="1" applyBorder="1" applyAlignment="1">
      <alignment horizontal="center" vertical="center" wrapText="1" justifyLastLine="1"/>
    </xf>
    <xf numFmtId="0" fontId="30" fillId="0" borderId="28" xfId="0" applyFont="1" applyBorder="1" applyAlignment="1">
      <alignment horizontal="center" vertical="center" wrapText="1" justifyLastLine="1"/>
    </xf>
    <xf numFmtId="38" fontId="30" fillId="0" borderId="58" xfId="3" applyFont="1" applyFill="1" applyBorder="1" applyAlignment="1">
      <alignment horizontal="right" vertical="center"/>
    </xf>
    <xf numFmtId="0" fontId="30" fillId="0" borderId="29" xfId="0" applyFont="1" applyBorder="1" applyAlignment="1">
      <alignment horizontal="center" vertical="center" wrapText="1" justifyLastLine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10" fillId="0" borderId="5" xfId="0" applyFont="1" applyBorder="1" applyAlignment="1">
      <alignment horizontal="distributed" vertical="center" justifyLastLine="1"/>
    </xf>
    <xf numFmtId="0" fontId="10" fillId="0" borderId="28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justifyLastLine="1"/>
    </xf>
    <xf numFmtId="0" fontId="10" fillId="0" borderId="23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38" fontId="10" fillId="0" borderId="21" xfId="3" applyFont="1" applyFill="1" applyBorder="1" applyAlignment="1">
      <alignment vertical="center"/>
    </xf>
    <xf numFmtId="38" fontId="10" fillId="0" borderId="22" xfId="3" applyFont="1" applyFill="1" applyBorder="1" applyAlignment="1">
      <alignment vertical="center"/>
    </xf>
    <xf numFmtId="38" fontId="10" fillId="0" borderId="23" xfId="3" applyFont="1" applyFill="1" applyBorder="1" applyAlignment="1">
      <alignment vertical="center"/>
    </xf>
    <xf numFmtId="38" fontId="10" fillId="0" borderId="22" xfId="3" applyFont="1" applyFill="1" applyBorder="1" applyAlignment="1">
      <alignment horizontal="right" vertical="center"/>
    </xf>
    <xf numFmtId="38" fontId="10" fillId="0" borderId="22" xfId="3" applyFont="1" applyFill="1" applyBorder="1" applyAlignment="1">
      <alignment horizontal="right" vertical="center" wrapText="1"/>
    </xf>
    <xf numFmtId="38" fontId="10" fillId="0" borderId="23" xfId="3" applyFont="1" applyFill="1" applyBorder="1" applyAlignment="1">
      <alignment horizontal="right" vertical="center" wrapText="1"/>
    </xf>
    <xf numFmtId="177" fontId="10" fillId="0" borderId="21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38" fontId="10" fillId="0" borderId="22" xfId="3" applyFont="1" applyFill="1" applyBorder="1" applyAlignment="1">
      <alignment vertical="center" wrapText="1"/>
    </xf>
    <xf numFmtId="38" fontId="10" fillId="0" borderId="23" xfId="3" applyFont="1" applyFill="1" applyBorder="1" applyAlignment="1">
      <alignment vertical="center" wrapText="1"/>
    </xf>
    <xf numFmtId="38" fontId="10" fillId="0" borderId="23" xfId="3" applyFont="1" applyFill="1" applyBorder="1" applyAlignment="1">
      <alignment horizontal="right" vertical="center"/>
    </xf>
    <xf numFmtId="0" fontId="10" fillId="0" borderId="8" xfId="0" applyFont="1" applyBorder="1"/>
    <xf numFmtId="177" fontId="10" fillId="0" borderId="24" xfId="0" applyNumberFormat="1" applyFont="1" applyBorder="1" applyAlignment="1">
      <alignment vertical="center"/>
    </xf>
    <xf numFmtId="0" fontId="10" fillId="0" borderId="25" xfId="0" applyFont="1" applyBorder="1"/>
    <xf numFmtId="0" fontId="10" fillId="0" borderId="26" xfId="0" applyFont="1" applyBorder="1"/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9" xfId="0" applyFont="1" applyBorder="1" applyAlignment="1">
      <alignment horizontal="distributed" vertical="center" justifyLastLine="1"/>
    </xf>
    <xf numFmtId="0" fontId="10" fillId="3" borderId="0" xfId="0" applyFont="1" applyFill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0" fillId="0" borderId="7" xfId="0" applyFont="1" applyBorder="1" applyAlignment="1">
      <alignment vertical="center"/>
    </xf>
    <xf numFmtId="177" fontId="10" fillId="0" borderId="21" xfId="0" applyNumberFormat="1" applyFont="1" applyBorder="1" applyAlignment="1">
      <alignment horizontal="right" vertical="center"/>
    </xf>
    <xf numFmtId="38" fontId="10" fillId="0" borderId="28" xfId="3" applyFont="1" applyFill="1" applyBorder="1" applyAlignment="1">
      <alignment horizontal="right" vertical="center"/>
    </xf>
    <xf numFmtId="38" fontId="7" fillId="3" borderId="0" xfId="0" applyNumberFormat="1" applyFont="1" applyFill="1" applyAlignment="1">
      <alignment vertical="center"/>
    </xf>
    <xf numFmtId="0" fontId="10" fillId="0" borderId="24" xfId="0" applyFont="1" applyBorder="1"/>
    <xf numFmtId="0" fontId="16" fillId="3" borderId="0" xfId="0" applyFont="1" applyFill="1"/>
    <xf numFmtId="0" fontId="10" fillId="0" borderId="0" xfId="0" applyFont="1"/>
    <xf numFmtId="0" fontId="18" fillId="3" borderId="0" xfId="0" applyFont="1" applyFill="1" applyAlignment="1">
      <alignment horizontal="center" vertical="center"/>
    </xf>
    <xf numFmtId="0" fontId="10" fillId="0" borderId="21" xfId="0" applyFont="1" applyBorder="1" applyAlignment="1">
      <alignment horizontal="distributed" vertical="center" justifyLastLine="1"/>
    </xf>
    <xf numFmtId="0" fontId="16" fillId="3" borderId="0" xfId="0" applyFont="1" applyFill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38" fontId="10" fillId="0" borderId="9" xfId="3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/>
    <xf numFmtId="0" fontId="10" fillId="0" borderId="28" xfId="0" applyFont="1" applyBorder="1" applyAlignment="1">
      <alignment vertical="center"/>
    </xf>
    <xf numFmtId="38" fontId="10" fillId="0" borderId="28" xfId="3" applyFont="1" applyFill="1" applyBorder="1" applyAlignment="1">
      <alignment vertical="center"/>
    </xf>
    <xf numFmtId="0" fontId="10" fillId="0" borderId="29" xfId="0" applyFont="1" applyBorder="1" applyAlignment="1">
      <alignment vertical="center"/>
    </xf>
    <xf numFmtId="177" fontId="10" fillId="0" borderId="28" xfId="0" applyNumberFormat="1" applyFont="1" applyBorder="1" applyAlignment="1">
      <alignment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</cellXfs>
  <cellStyles count="5">
    <cellStyle name="桁区切り" xfId="3" builtinId="6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9"/>
  <sheetViews>
    <sheetView showGridLines="0" zoomScaleNormal="100" zoomScaleSheetLayoutView="100" workbookViewId="0">
      <selection activeCell="J26" sqref="J26"/>
    </sheetView>
  </sheetViews>
  <sheetFormatPr defaultRowHeight="13.5" x14ac:dyDescent="0.15"/>
  <cols>
    <col min="1" max="1" width="9" style="11"/>
    <col min="2" max="2" width="2.375" style="13" customWidth="1"/>
    <col min="3" max="3" width="10.125" style="14" customWidth="1"/>
    <col min="4" max="4" width="57.625" style="15" customWidth="1"/>
    <col min="5" max="5" width="0.875" style="17" customWidth="1"/>
    <col min="6" max="6" width="18.625" style="18" customWidth="1"/>
    <col min="7" max="7" width="5.875" style="17" customWidth="1"/>
    <col min="8" max="257" width="9" style="17"/>
    <col min="258" max="258" width="2.375" style="17" customWidth="1"/>
    <col min="259" max="259" width="10.125" style="17" customWidth="1"/>
    <col min="260" max="260" width="57.625" style="17" customWidth="1"/>
    <col min="261" max="261" width="0.875" style="17" customWidth="1"/>
    <col min="262" max="262" width="18.625" style="17" customWidth="1"/>
    <col min="263" max="263" width="5.875" style="17" customWidth="1"/>
    <col min="264" max="513" width="9" style="17"/>
    <col min="514" max="514" width="2.375" style="17" customWidth="1"/>
    <col min="515" max="515" width="10.125" style="17" customWidth="1"/>
    <col min="516" max="516" width="57.625" style="17" customWidth="1"/>
    <col min="517" max="517" width="0.875" style="17" customWidth="1"/>
    <col min="518" max="518" width="18.625" style="17" customWidth="1"/>
    <col min="519" max="519" width="5.875" style="17" customWidth="1"/>
    <col min="520" max="769" width="9" style="17"/>
    <col min="770" max="770" width="2.375" style="17" customWidth="1"/>
    <col min="771" max="771" width="10.125" style="17" customWidth="1"/>
    <col min="772" max="772" width="57.625" style="17" customWidth="1"/>
    <col min="773" max="773" width="0.875" style="17" customWidth="1"/>
    <col min="774" max="774" width="18.625" style="17" customWidth="1"/>
    <col min="775" max="775" width="5.875" style="17" customWidth="1"/>
    <col min="776" max="1025" width="9" style="17"/>
    <col min="1026" max="1026" width="2.375" style="17" customWidth="1"/>
    <col min="1027" max="1027" width="10.125" style="17" customWidth="1"/>
    <col min="1028" max="1028" width="57.625" style="17" customWidth="1"/>
    <col min="1029" max="1029" width="0.875" style="17" customWidth="1"/>
    <col min="1030" max="1030" width="18.625" style="17" customWidth="1"/>
    <col min="1031" max="1031" width="5.875" style="17" customWidth="1"/>
    <col min="1032" max="1281" width="9" style="17"/>
    <col min="1282" max="1282" width="2.375" style="17" customWidth="1"/>
    <col min="1283" max="1283" width="10.125" style="17" customWidth="1"/>
    <col min="1284" max="1284" width="57.625" style="17" customWidth="1"/>
    <col min="1285" max="1285" width="0.875" style="17" customWidth="1"/>
    <col min="1286" max="1286" width="18.625" style="17" customWidth="1"/>
    <col min="1287" max="1287" width="5.875" style="17" customWidth="1"/>
    <col min="1288" max="1537" width="9" style="17"/>
    <col min="1538" max="1538" width="2.375" style="17" customWidth="1"/>
    <col min="1539" max="1539" width="10.125" style="17" customWidth="1"/>
    <col min="1540" max="1540" width="57.625" style="17" customWidth="1"/>
    <col min="1541" max="1541" width="0.875" style="17" customWidth="1"/>
    <col min="1542" max="1542" width="18.625" style="17" customWidth="1"/>
    <col min="1543" max="1543" width="5.875" style="17" customWidth="1"/>
    <col min="1544" max="1793" width="9" style="17"/>
    <col min="1794" max="1794" width="2.375" style="17" customWidth="1"/>
    <col min="1795" max="1795" width="10.125" style="17" customWidth="1"/>
    <col min="1796" max="1796" width="57.625" style="17" customWidth="1"/>
    <col min="1797" max="1797" width="0.875" style="17" customWidth="1"/>
    <col min="1798" max="1798" width="18.625" style="17" customWidth="1"/>
    <col min="1799" max="1799" width="5.875" style="17" customWidth="1"/>
    <col min="1800" max="2049" width="9" style="17"/>
    <col min="2050" max="2050" width="2.375" style="17" customWidth="1"/>
    <col min="2051" max="2051" width="10.125" style="17" customWidth="1"/>
    <col min="2052" max="2052" width="57.625" style="17" customWidth="1"/>
    <col min="2053" max="2053" width="0.875" style="17" customWidth="1"/>
    <col min="2054" max="2054" width="18.625" style="17" customWidth="1"/>
    <col min="2055" max="2055" width="5.875" style="17" customWidth="1"/>
    <col min="2056" max="2305" width="9" style="17"/>
    <col min="2306" max="2306" width="2.375" style="17" customWidth="1"/>
    <col min="2307" max="2307" width="10.125" style="17" customWidth="1"/>
    <col min="2308" max="2308" width="57.625" style="17" customWidth="1"/>
    <col min="2309" max="2309" width="0.875" style="17" customWidth="1"/>
    <col min="2310" max="2310" width="18.625" style="17" customWidth="1"/>
    <col min="2311" max="2311" width="5.875" style="17" customWidth="1"/>
    <col min="2312" max="2561" width="9" style="17"/>
    <col min="2562" max="2562" width="2.375" style="17" customWidth="1"/>
    <col min="2563" max="2563" width="10.125" style="17" customWidth="1"/>
    <col min="2564" max="2564" width="57.625" style="17" customWidth="1"/>
    <col min="2565" max="2565" width="0.875" style="17" customWidth="1"/>
    <col min="2566" max="2566" width="18.625" style="17" customWidth="1"/>
    <col min="2567" max="2567" width="5.875" style="17" customWidth="1"/>
    <col min="2568" max="2817" width="9" style="17"/>
    <col min="2818" max="2818" width="2.375" style="17" customWidth="1"/>
    <col min="2819" max="2819" width="10.125" style="17" customWidth="1"/>
    <col min="2820" max="2820" width="57.625" style="17" customWidth="1"/>
    <col min="2821" max="2821" width="0.875" style="17" customWidth="1"/>
    <col min="2822" max="2822" width="18.625" style="17" customWidth="1"/>
    <col min="2823" max="2823" width="5.875" style="17" customWidth="1"/>
    <col min="2824" max="3073" width="9" style="17"/>
    <col min="3074" max="3074" width="2.375" style="17" customWidth="1"/>
    <col min="3075" max="3075" width="10.125" style="17" customWidth="1"/>
    <col min="3076" max="3076" width="57.625" style="17" customWidth="1"/>
    <col min="3077" max="3077" width="0.875" style="17" customWidth="1"/>
    <col min="3078" max="3078" width="18.625" style="17" customWidth="1"/>
    <col min="3079" max="3079" width="5.875" style="17" customWidth="1"/>
    <col min="3080" max="3329" width="9" style="17"/>
    <col min="3330" max="3330" width="2.375" style="17" customWidth="1"/>
    <col min="3331" max="3331" width="10.125" style="17" customWidth="1"/>
    <col min="3332" max="3332" width="57.625" style="17" customWidth="1"/>
    <col min="3333" max="3333" width="0.875" style="17" customWidth="1"/>
    <col min="3334" max="3334" width="18.625" style="17" customWidth="1"/>
    <col min="3335" max="3335" width="5.875" style="17" customWidth="1"/>
    <col min="3336" max="3585" width="9" style="17"/>
    <col min="3586" max="3586" width="2.375" style="17" customWidth="1"/>
    <col min="3587" max="3587" width="10.125" style="17" customWidth="1"/>
    <col min="3588" max="3588" width="57.625" style="17" customWidth="1"/>
    <col min="3589" max="3589" width="0.875" style="17" customWidth="1"/>
    <col min="3590" max="3590" width="18.625" style="17" customWidth="1"/>
    <col min="3591" max="3591" width="5.875" style="17" customWidth="1"/>
    <col min="3592" max="3841" width="9" style="17"/>
    <col min="3842" max="3842" width="2.375" style="17" customWidth="1"/>
    <col min="3843" max="3843" width="10.125" style="17" customWidth="1"/>
    <col min="3844" max="3844" width="57.625" style="17" customWidth="1"/>
    <col min="3845" max="3845" width="0.875" style="17" customWidth="1"/>
    <col min="3846" max="3846" width="18.625" style="17" customWidth="1"/>
    <col min="3847" max="3847" width="5.875" style="17" customWidth="1"/>
    <col min="3848" max="4097" width="9" style="17"/>
    <col min="4098" max="4098" width="2.375" style="17" customWidth="1"/>
    <col min="4099" max="4099" width="10.125" style="17" customWidth="1"/>
    <col min="4100" max="4100" width="57.625" style="17" customWidth="1"/>
    <col min="4101" max="4101" width="0.875" style="17" customWidth="1"/>
    <col min="4102" max="4102" width="18.625" style="17" customWidth="1"/>
    <col min="4103" max="4103" width="5.875" style="17" customWidth="1"/>
    <col min="4104" max="4353" width="9" style="17"/>
    <col min="4354" max="4354" width="2.375" style="17" customWidth="1"/>
    <col min="4355" max="4355" width="10.125" style="17" customWidth="1"/>
    <col min="4356" max="4356" width="57.625" style="17" customWidth="1"/>
    <col min="4357" max="4357" width="0.875" style="17" customWidth="1"/>
    <col min="4358" max="4358" width="18.625" style="17" customWidth="1"/>
    <col min="4359" max="4359" width="5.875" style="17" customWidth="1"/>
    <col min="4360" max="4609" width="9" style="17"/>
    <col min="4610" max="4610" width="2.375" style="17" customWidth="1"/>
    <col min="4611" max="4611" width="10.125" style="17" customWidth="1"/>
    <col min="4612" max="4612" width="57.625" style="17" customWidth="1"/>
    <col min="4613" max="4613" width="0.875" style="17" customWidth="1"/>
    <col min="4614" max="4614" width="18.625" style="17" customWidth="1"/>
    <col min="4615" max="4615" width="5.875" style="17" customWidth="1"/>
    <col min="4616" max="4865" width="9" style="17"/>
    <col min="4866" max="4866" width="2.375" style="17" customWidth="1"/>
    <col min="4867" max="4867" width="10.125" style="17" customWidth="1"/>
    <col min="4868" max="4868" width="57.625" style="17" customWidth="1"/>
    <col min="4869" max="4869" width="0.875" style="17" customWidth="1"/>
    <col min="4870" max="4870" width="18.625" style="17" customWidth="1"/>
    <col min="4871" max="4871" width="5.875" style="17" customWidth="1"/>
    <col min="4872" max="5121" width="9" style="17"/>
    <col min="5122" max="5122" width="2.375" style="17" customWidth="1"/>
    <col min="5123" max="5123" width="10.125" style="17" customWidth="1"/>
    <col min="5124" max="5124" width="57.625" style="17" customWidth="1"/>
    <col min="5125" max="5125" width="0.875" style="17" customWidth="1"/>
    <col min="5126" max="5126" width="18.625" style="17" customWidth="1"/>
    <col min="5127" max="5127" width="5.875" style="17" customWidth="1"/>
    <col min="5128" max="5377" width="9" style="17"/>
    <col min="5378" max="5378" width="2.375" style="17" customWidth="1"/>
    <col min="5379" max="5379" width="10.125" style="17" customWidth="1"/>
    <col min="5380" max="5380" width="57.625" style="17" customWidth="1"/>
    <col min="5381" max="5381" width="0.875" style="17" customWidth="1"/>
    <col min="5382" max="5382" width="18.625" style="17" customWidth="1"/>
    <col min="5383" max="5383" width="5.875" style="17" customWidth="1"/>
    <col min="5384" max="5633" width="9" style="17"/>
    <col min="5634" max="5634" width="2.375" style="17" customWidth="1"/>
    <col min="5635" max="5635" width="10.125" style="17" customWidth="1"/>
    <col min="5636" max="5636" width="57.625" style="17" customWidth="1"/>
    <col min="5637" max="5637" width="0.875" style="17" customWidth="1"/>
    <col min="5638" max="5638" width="18.625" style="17" customWidth="1"/>
    <col min="5639" max="5639" width="5.875" style="17" customWidth="1"/>
    <col min="5640" max="5889" width="9" style="17"/>
    <col min="5890" max="5890" width="2.375" style="17" customWidth="1"/>
    <col min="5891" max="5891" width="10.125" style="17" customWidth="1"/>
    <col min="5892" max="5892" width="57.625" style="17" customWidth="1"/>
    <col min="5893" max="5893" width="0.875" style="17" customWidth="1"/>
    <col min="5894" max="5894" width="18.625" style="17" customWidth="1"/>
    <col min="5895" max="5895" width="5.875" style="17" customWidth="1"/>
    <col min="5896" max="6145" width="9" style="17"/>
    <col min="6146" max="6146" width="2.375" style="17" customWidth="1"/>
    <col min="6147" max="6147" width="10.125" style="17" customWidth="1"/>
    <col min="6148" max="6148" width="57.625" style="17" customWidth="1"/>
    <col min="6149" max="6149" width="0.875" style="17" customWidth="1"/>
    <col min="6150" max="6150" width="18.625" style="17" customWidth="1"/>
    <col min="6151" max="6151" width="5.875" style="17" customWidth="1"/>
    <col min="6152" max="6401" width="9" style="17"/>
    <col min="6402" max="6402" width="2.375" style="17" customWidth="1"/>
    <col min="6403" max="6403" width="10.125" style="17" customWidth="1"/>
    <col min="6404" max="6404" width="57.625" style="17" customWidth="1"/>
    <col min="6405" max="6405" width="0.875" style="17" customWidth="1"/>
    <col min="6406" max="6406" width="18.625" style="17" customWidth="1"/>
    <col min="6407" max="6407" width="5.875" style="17" customWidth="1"/>
    <col min="6408" max="6657" width="9" style="17"/>
    <col min="6658" max="6658" width="2.375" style="17" customWidth="1"/>
    <col min="6659" max="6659" width="10.125" style="17" customWidth="1"/>
    <col min="6660" max="6660" width="57.625" style="17" customWidth="1"/>
    <col min="6661" max="6661" width="0.875" style="17" customWidth="1"/>
    <col min="6662" max="6662" width="18.625" style="17" customWidth="1"/>
    <col min="6663" max="6663" width="5.875" style="17" customWidth="1"/>
    <col min="6664" max="6913" width="9" style="17"/>
    <col min="6914" max="6914" width="2.375" style="17" customWidth="1"/>
    <col min="6915" max="6915" width="10.125" style="17" customWidth="1"/>
    <col min="6916" max="6916" width="57.625" style="17" customWidth="1"/>
    <col min="6917" max="6917" width="0.875" style="17" customWidth="1"/>
    <col min="6918" max="6918" width="18.625" style="17" customWidth="1"/>
    <col min="6919" max="6919" width="5.875" style="17" customWidth="1"/>
    <col min="6920" max="7169" width="9" style="17"/>
    <col min="7170" max="7170" width="2.375" style="17" customWidth="1"/>
    <col min="7171" max="7171" width="10.125" style="17" customWidth="1"/>
    <col min="7172" max="7172" width="57.625" style="17" customWidth="1"/>
    <col min="7173" max="7173" width="0.875" style="17" customWidth="1"/>
    <col min="7174" max="7174" width="18.625" style="17" customWidth="1"/>
    <col min="7175" max="7175" width="5.875" style="17" customWidth="1"/>
    <col min="7176" max="7425" width="9" style="17"/>
    <col min="7426" max="7426" width="2.375" style="17" customWidth="1"/>
    <col min="7427" max="7427" width="10.125" style="17" customWidth="1"/>
    <col min="7428" max="7428" width="57.625" style="17" customWidth="1"/>
    <col min="7429" max="7429" width="0.875" style="17" customWidth="1"/>
    <col min="7430" max="7430" width="18.625" style="17" customWidth="1"/>
    <col min="7431" max="7431" width="5.875" style="17" customWidth="1"/>
    <col min="7432" max="7681" width="9" style="17"/>
    <col min="7682" max="7682" width="2.375" style="17" customWidth="1"/>
    <col min="7683" max="7683" width="10.125" style="17" customWidth="1"/>
    <col min="7684" max="7684" width="57.625" style="17" customWidth="1"/>
    <col min="7685" max="7685" width="0.875" style="17" customWidth="1"/>
    <col min="7686" max="7686" width="18.625" style="17" customWidth="1"/>
    <col min="7687" max="7687" width="5.875" style="17" customWidth="1"/>
    <col min="7688" max="7937" width="9" style="17"/>
    <col min="7938" max="7938" width="2.375" style="17" customWidth="1"/>
    <col min="7939" max="7939" width="10.125" style="17" customWidth="1"/>
    <col min="7940" max="7940" width="57.625" style="17" customWidth="1"/>
    <col min="7941" max="7941" width="0.875" style="17" customWidth="1"/>
    <col min="7942" max="7942" width="18.625" style="17" customWidth="1"/>
    <col min="7943" max="7943" width="5.875" style="17" customWidth="1"/>
    <col min="7944" max="8193" width="9" style="17"/>
    <col min="8194" max="8194" width="2.375" style="17" customWidth="1"/>
    <col min="8195" max="8195" width="10.125" style="17" customWidth="1"/>
    <col min="8196" max="8196" width="57.625" style="17" customWidth="1"/>
    <col min="8197" max="8197" width="0.875" style="17" customWidth="1"/>
    <col min="8198" max="8198" width="18.625" style="17" customWidth="1"/>
    <col min="8199" max="8199" width="5.875" style="17" customWidth="1"/>
    <col min="8200" max="8449" width="9" style="17"/>
    <col min="8450" max="8450" width="2.375" style="17" customWidth="1"/>
    <col min="8451" max="8451" width="10.125" style="17" customWidth="1"/>
    <col min="8452" max="8452" width="57.625" style="17" customWidth="1"/>
    <col min="8453" max="8453" width="0.875" style="17" customWidth="1"/>
    <col min="8454" max="8454" width="18.625" style="17" customWidth="1"/>
    <col min="8455" max="8455" width="5.875" style="17" customWidth="1"/>
    <col min="8456" max="8705" width="9" style="17"/>
    <col min="8706" max="8706" width="2.375" style="17" customWidth="1"/>
    <col min="8707" max="8707" width="10.125" style="17" customWidth="1"/>
    <col min="8708" max="8708" width="57.625" style="17" customWidth="1"/>
    <col min="8709" max="8709" width="0.875" style="17" customWidth="1"/>
    <col min="8710" max="8710" width="18.625" style="17" customWidth="1"/>
    <col min="8711" max="8711" width="5.875" style="17" customWidth="1"/>
    <col min="8712" max="8961" width="9" style="17"/>
    <col min="8962" max="8962" width="2.375" style="17" customWidth="1"/>
    <col min="8963" max="8963" width="10.125" style="17" customWidth="1"/>
    <col min="8964" max="8964" width="57.625" style="17" customWidth="1"/>
    <col min="8965" max="8965" width="0.875" style="17" customWidth="1"/>
    <col min="8966" max="8966" width="18.625" style="17" customWidth="1"/>
    <col min="8967" max="8967" width="5.875" style="17" customWidth="1"/>
    <col min="8968" max="9217" width="9" style="17"/>
    <col min="9218" max="9218" width="2.375" style="17" customWidth="1"/>
    <col min="9219" max="9219" width="10.125" style="17" customWidth="1"/>
    <col min="9220" max="9220" width="57.625" style="17" customWidth="1"/>
    <col min="9221" max="9221" width="0.875" style="17" customWidth="1"/>
    <col min="9222" max="9222" width="18.625" style="17" customWidth="1"/>
    <col min="9223" max="9223" width="5.875" style="17" customWidth="1"/>
    <col min="9224" max="9473" width="9" style="17"/>
    <col min="9474" max="9474" width="2.375" style="17" customWidth="1"/>
    <col min="9475" max="9475" width="10.125" style="17" customWidth="1"/>
    <col min="9476" max="9476" width="57.625" style="17" customWidth="1"/>
    <col min="9477" max="9477" width="0.875" style="17" customWidth="1"/>
    <col min="9478" max="9478" width="18.625" style="17" customWidth="1"/>
    <col min="9479" max="9479" width="5.875" style="17" customWidth="1"/>
    <col min="9480" max="9729" width="9" style="17"/>
    <col min="9730" max="9730" width="2.375" style="17" customWidth="1"/>
    <col min="9731" max="9731" width="10.125" style="17" customWidth="1"/>
    <col min="9732" max="9732" width="57.625" style="17" customWidth="1"/>
    <col min="9733" max="9733" width="0.875" style="17" customWidth="1"/>
    <col min="9734" max="9734" width="18.625" style="17" customWidth="1"/>
    <col min="9735" max="9735" width="5.875" style="17" customWidth="1"/>
    <col min="9736" max="9985" width="9" style="17"/>
    <col min="9986" max="9986" width="2.375" style="17" customWidth="1"/>
    <col min="9987" max="9987" width="10.125" style="17" customWidth="1"/>
    <col min="9988" max="9988" width="57.625" style="17" customWidth="1"/>
    <col min="9989" max="9989" width="0.875" style="17" customWidth="1"/>
    <col min="9990" max="9990" width="18.625" style="17" customWidth="1"/>
    <col min="9991" max="9991" width="5.875" style="17" customWidth="1"/>
    <col min="9992" max="10241" width="9" style="17"/>
    <col min="10242" max="10242" width="2.375" style="17" customWidth="1"/>
    <col min="10243" max="10243" width="10.125" style="17" customWidth="1"/>
    <col min="10244" max="10244" width="57.625" style="17" customWidth="1"/>
    <col min="10245" max="10245" width="0.875" style="17" customWidth="1"/>
    <col min="10246" max="10246" width="18.625" style="17" customWidth="1"/>
    <col min="10247" max="10247" width="5.875" style="17" customWidth="1"/>
    <col min="10248" max="10497" width="9" style="17"/>
    <col min="10498" max="10498" width="2.375" style="17" customWidth="1"/>
    <col min="10499" max="10499" width="10.125" style="17" customWidth="1"/>
    <col min="10500" max="10500" width="57.625" style="17" customWidth="1"/>
    <col min="10501" max="10501" width="0.875" style="17" customWidth="1"/>
    <col min="10502" max="10502" width="18.625" style="17" customWidth="1"/>
    <col min="10503" max="10503" width="5.875" style="17" customWidth="1"/>
    <col min="10504" max="10753" width="9" style="17"/>
    <col min="10754" max="10754" width="2.375" style="17" customWidth="1"/>
    <col min="10755" max="10755" width="10.125" style="17" customWidth="1"/>
    <col min="10756" max="10756" width="57.625" style="17" customWidth="1"/>
    <col min="10757" max="10757" width="0.875" style="17" customWidth="1"/>
    <col min="10758" max="10758" width="18.625" style="17" customWidth="1"/>
    <col min="10759" max="10759" width="5.875" style="17" customWidth="1"/>
    <col min="10760" max="11009" width="9" style="17"/>
    <col min="11010" max="11010" width="2.375" style="17" customWidth="1"/>
    <col min="11011" max="11011" width="10.125" style="17" customWidth="1"/>
    <col min="11012" max="11012" width="57.625" style="17" customWidth="1"/>
    <col min="11013" max="11013" width="0.875" style="17" customWidth="1"/>
    <col min="11014" max="11014" width="18.625" style="17" customWidth="1"/>
    <col min="11015" max="11015" width="5.875" style="17" customWidth="1"/>
    <col min="11016" max="11265" width="9" style="17"/>
    <col min="11266" max="11266" width="2.375" style="17" customWidth="1"/>
    <col min="11267" max="11267" width="10.125" style="17" customWidth="1"/>
    <col min="11268" max="11268" width="57.625" style="17" customWidth="1"/>
    <col min="11269" max="11269" width="0.875" style="17" customWidth="1"/>
    <col min="11270" max="11270" width="18.625" style="17" customWidth="1"/>
    <col min="11271" max="11271" width="5.875" style="17" customWidth="1"/>
    <col min="11272" max="11521" width="9" style="17"/>
    <col min="11522" max="11522" width="2.375" style="17" customWidth="1"/>
    <col min="11523" max="11523" width="10.125" style="17" customWidth="1"/>
    <col min="11524" max="11524" width="57.625" style="17" customWidth="1"/>
    <col min="11525" max="11525" width="0.875" style="17" customWidth="1"/>
    <col min="11526" max="11526" width="18.625" style="17" customWidth="1"/>
    <col min="11527" max="11527" width="5.875" style="17" customWidth="1"/>
    <col min="11528" max="11777" width="9" style="17"/>
    <col min="11778" max="11778" width="2.375" style="17" customWidth="1"/>
    <col min="11779" max="11779" width="10.125" style="17" customWidth="1"/>
    <col min="11780" max="11780" width="57.625" style="17" customWidth="1"/>
    <col min="11781" max="11781" width="0.875" style="17" customWidth="1"/>
    <col min="11782" max="11782" width="18.625" style="17" customWidth="1"/>
    <col min="11783" max="11783" width="5.875" style="17" customWidth="1"/>
    <col min="11784" max="12033" width="9" style="17"/>
    <col min="12034" max="12034" width="2.375" style="17" customWidth="1"/>
    <col min="12035" max="12035" width="10.125" style="17" customWidth="1"/>
    <col min="12036" max="12036" width="57.625" style="17" customWidth="1"/>
    <col min="12037" max="12037" width="0.875" style="17" customWidth="1"/>
    <col min="12038" max="12038" width="18.625" style="17" customWidth="1"/>
    <col min="12039" max="12039" width="5.875" style="17" customWidth="1"/>
    <col min="12040" max="12289" width="9" style="17"/>
    <col min="12290" max="12290" width="2.375" style="17" customWidth="1"/>
    <col min="12291" max="12291" width="10.125" style="17" customWidth="1"/>
    <col min="12292" max="12292" width="57.625" style="17" customWidth="1"/>
    <col min="12293" max="12293" width="0.875" style="17" customWidth="1"/>
    <col min="12294" max="12294" width="18.625" style="17" customWidth="1"/>
    <col min="12295" max="12295" width="5.875" style="17" customWidth="1"/>
    <col min="12296" max="12545" width="9" style="17"/>
    <col min="12546" max="12546" width="2.375" style="17" customWidth="1"/>
    <col min="12547" max="12547" width="10.125" style="17" customWidth="1"/>
    <col min="12548" max="12548" width="57.625" style="17" customWidth="1"/>
    <col min="12549" max="12549" width="0.875" style="17" customWidth="1"/>
    <col min="12550" max="12550" width="18.625" style="17" customWidth="1"/>
    <col min="12551" max="12551" width="5.875" style="17" customWidth="1"/>
    <col min="12552" max="12801" width="9" style="17"/>
    <col min="12802" max="12802" width="2.375" style="17" customWidth="1"/>
    <col min="12803" max="12803" width="10.125" style="17" customWidth="1"/>
    <col min="12804" max="12804" width="57.625" style="17" customWidth="1"/>
    <col min="12805" max="12805" width="0.875" style="17" customWidth="1"/>
    <col min="12806" max="12806" width="18.625" style="17" customWidth="1"/>
    <col min="12807" max="12807" width="5.875" style="17" customWidth="1"/>
    <col min="12808" max="13057" width="9" style="17"/>
    <col min="13058" max="13058" width="2.375" style="17" customWidth="1"/>
    <col min="13059" max="13059" width="10.125" style="17" customWidth="1"/>
    <col min="13060" max="13060" width="57.625" style="17" customWidth="1"/>
    <col min="13061" max="13061" width="0.875" style="17" customWidth="1"/>
    <col min="13062" max="13062" width="18.625" style="17" customWidth="1"/>
    <col min="13063" max="13063" width="5.875" style="17" customWidth="1"/>
    <col min="13064" max="13313" width="9" style="17"/>
    <col min="13314" max="13314" width="2.375" style="17" customWidth="1"/>
    <col min="13315" max="13315" width="10.125" style="17" customWidth="1"/>
    <col min="13316" max="13316" width="57.625" style="17" customWidth="1"/>
    <col min="13317" max="13317" width="0.875" style="17" customWidth="1"/>
    <col min="13318" max="13318" width="18.625" style="17" customWidth="1"/>
    <col min="13319" max="13319" width="5.875" style="17" customWidth="1"/>
    <col min="13320" max="13569" width="9" style="17"/>
    <col min="13570" max="13570" width="2.375" style="17" customWidth="1"/>
    <col min="13571" max="13571" width="10.125" style="17" customWidth="1"/>
    <col min="13572" max="13572" width="57.625" style="17" customWidth="1"/>
    <col min="13573" max="13573" width="0.875" style="17" customWidth="1"/>
    <col min="13574" max="13574" width="18.625" style="17" customWidth="1"/>
    <col min="13575" max="13575" width="5.875" style="17" customWidth="1"/>
    <col min="13576" max="13825" width="9" style="17"/>
    <col min="13826" max="13826" width="2.375" style="17" customWidth="1"/>
    <col min="13827" max="13827" width="10.125" style="17" customWidth="1"/>
    <col min="13828" max="13828" width="57.625" style="17" customWidth="1"/>
    <col min="13829" max="13829" width="0.875" style="17" customWidth="1"/>
    <col min="13830" max="13830" width="18.625" style="17" customWidth="1"/>
    <col min="13831" max="13831" width="5.875" style="17" customWidth="1"/>
    <col min="13832" max="14081" width="9" style="17"/>
    <col min="14082" max="14082" width="2.375" style="17" customWidth="1"/>
    <col min="14083" max="14083" width="10.125" style="17" customWidth="1"/>
    <col min="14084" max="14084" width="57.625" style="17" customWidth="1"/>
    <col min="14085" max="14085" width="0.875" style="17" customWidth="1"/>
    <col min="14086" max="14086" width="18.625" style="17" customWidth="1"/>
    <col min="14087" max="14087" width="5.875" style="17" customWidth="1"/>
    <col min="14088" max="14337" width="9" style="17"/>
    <col min="14338" max="14338" width="2.375" style="17" customWidth="1"/>
    <col min="14339" max="14339" width="10.125" style="17" customWidth="1"/>
    <col min="14340" max="14340" width="57.625" style="17" customWidth="1"/>
    <col min="14341" max="14341" width="0.875" style="17" customWidth="1"/>
    <col min="14342" max="14342" width="18.625" style="17" customWidth="1"/>
    <col min="14343" max="14343" width="5.875" style="17" customWidth="1"/>
    <col min="14344" max="14593" width="9" style="17"/>
    <col min="14594" max="14594" width="2.375" style="17" customWidth="1"/>
    <col min="14595" max="14595" width="10.125" style="17" customWidth="1"/>
    <col min="14596" max="14596" width="57.625" style="17" customWidth="1"/>
    <col min="14597" max="14597" width="0.875" style="17" customWidth="1"/>
    <col min="14598" max="14598" width="18.625" style="17" customWidth="1"/>
    <col min="14599" max="14599" width="5.875" style="17" customWidth="1"/>
    <col min="14600" max="14849" width="9" style="17"/>
    <col min="14850" max="14850" width="2.375" style="17" customWidth="1"/>
    <col min="14851" max="14851" width="10.125" style="17" customWidth="1"/>
    <col min="14852" max="14852" width="57.625" style="17" customWidth="1"/>
    <col min="14853" max="14853" width="0.875" style="17" customWidth="1"/>
    <col min="14854" max="14854" width="18.625" style="17" customWidth="1"/>
    <col min="14855" max="14855" width="5.875" style="17" customWidth="1"/>
    <col min="14856" max="15105" width="9" style="17"/>
    <col min="15106" max="15106" width="2.375" style="17" customWidth="1"/>
    <col min="15107" max="15107" width="10.125" style="17" customWidth="1"/>
    <col min="15108" max="15108" width="57.625" style="17" customWidth="1"/>
    <col min="15109" max="15109" width="0.875" style="17" customWidth="1"/>
    <col min="15110" max="15110" width="18.625" style="17" customWidth="1"/>
    <col min="15111" max="15111" width="5.875" style="17" customWidth="1"/>
    <col min="15112" max="15361" width="9" style="17"/>
    <col min="15362" max="15362" width="2.375" style="17" customWidth="1"/>
    <col min="15363" max="15363" width="10.125" style="17" customWidth="1"/>
    <col min="15364" max="15364" width="57.625" style="17" customWidth="1"/>
    <col min="15365" max="15365" width="0.875" style="17" customWidth="1"/>
    <col min="15366" max="15366" width="18.625" style="17" customWidth="1"/>
    <col min="15367" max="15367" width="5.875" style="17" customWidth="1"/>
    <col min="15368" max="15617" width="9" style="17"/>
    <col min="15618" max="15618" width="2.375" style="17" customWidth="1"/>
    <col min="15619" max="15619" width="10.125" style="17" customWidth="1"/>
    <col min="15620" max="15620" width="57.625" style="17" customWidth="1"/>
    <col min="15621" max="15621" width="0.875" style="17" customWidth="1"/>
    <col min="15622" max="15622" width="18.625" style="17" customWidth="1"/>
    <col min="15623" max="15623" width="5.875" style="17" customWidth="1"/>
    <col min="15624" max="15873" width="9" style="17"/>
    <col min="15874" max="15874" width="2.375" style="17" customWidth="1"/>
    <col min="15875" max="15875" width="10.125" style="17" customWidth="1"/>
    <col min="15876" max="15876" width="57.625" style="17" customWidth="1"/>
    <col min="15877" max="15877" width="0.875" style="17" customWidth="1"/>
    <col min="15878" max="15878" width="18.625" style="17" customWidth="1"/>
    <col min="15879" max="15879" width="5.875" style="17" customWidth="1"/>
    <col min="15880" max="16129" width="9" style="17"/>
    <col min="16130" max="16130" width="2.375" style="17" customWidth="1"/>
    <col min="16131" max="16131" width="10.125" style="17" customWidth="1"/>
    <col min="16132" max="16132" width="57.625" style="17" customWidth="1"/>
    <col min="16133" max="16133" width="0.875" style="17" customWidth="1"/>
    <col min="16134" max="16134" width="18.625" style="17" customWidth="1"/>
    <col min="16135" max="16135" width="5.875" style="17" customWidth="1"/>
    <col min="16136" max="16384" width="9" style="17"/>
  </cols>
  <sheetData>
    <row r="1" spans="1:6" s="5" customFormat="1" ht="15" customHeight="1" x14ac:dyDescent="0.15">
      <c r="A1" s="1"/>
      <c r="B1" s="426" t="s">
        <v>0</v>
      </c>
      <c r="C1" s="426"/>
      <c r="D1" s="2" t="s">
        <v>1</v>
      </c>
      <c r="E1" s="3"/>
      <c r="F1" s="4" t="s">
        <v>2</v>
      </c>
    </row>
    <row r="2" spans="1:6" s="5" customFormat="1" ht="9.9499999999999993" customHeight="1" x14ac:dyDescent="0.15">
      <c r="A2" s="1"/>
      <c r="B2" s="6"/>
      <c r="C2" s="7"/>
      <c r="D2" s="8"/>
      <c r="E2" s="9"/>
      <c r="F2" s="10"/>
    </row>
    <row r="3" spans="1:6" s="12" customFormat="1" ht="15" customHeight="1" x14ac:dyDescent="0.15">
      <c r="A3" s="11"/>
      <c r="B3" s="425" t="s">
        <v>3</v>
      </c>
      <c r="C3" s="425"/>
      <c r="D3" s="425"/>
      <c r="E3" s="425"/>
      <c r="F3" s="425"/>
    </row>
    <row r="4" spans="1:6" s="12" customFormat="1" ht="24" customHeight="1" x14ac:dyDescent="0.15">
      <c r="A4" s="11"/>
      <c r="B4" s="13" t="s">
        <v>46</v>
      </c>
      <c r="C4" s="14"/>
      <c r="D4" s="15"/>
      <c r="F4" s="16"/>
    </row>
    <row r="5" spans="1:6" s="12" customFormat="1" ht="15" customHeight="1" x14ac:dyDescent="0.15">
      <c r="A5" s="11"/>
      <c r="B5" s="13"/>
      <c r="C5" s="14" t="s">
        <v>4</v>
      </c>
      <c r="D5" s="15" t="s">
        <v>5</v>
      </c>
      <c r="F5" s="16" t="s">
        <v>610</v>
      </c>
    </row>
    <row r="6" spans="1:6" s="12" customFormat="1" ht="15" customHeight="1" x14ac:dyDescent="0.15">
      <c r="A6" s="11"/>
      <c r="B6" s="13"/>
      <c r="C6" s="14" t="s">
        <v>6</v>
      </c>
      <c r="D6" s="15" t="s">
        <v>7</v>
      </c>
      <c r="F6" s="16" t="s">
        <v>610</v>
      </c>
    </row>
    <row r="7" spans="1:6" s="12" customFormat="1" ht="15" customHeight="1" x14ac:dyDescent="0.15">
      <c r="A7" s="11"/>
      <c r="B7" s="13"/>
      <c r="C7" s="14" t="s">
        <v>8</v>
      </c>
      <c r="D7" s="15" t="s">
        <v>9</v>
      </c>
      <c r="F7" s="16" t="s">
        <v>610</v>
      </c>
    </row>
    <row r="8" spans="1:6" s="12" customFormat="1" ht="15" customHeight="1" x14ac:dyDescent="0.15">
      <c r="A8" s="11"/>
      <c r="B8" s="13"/>
      <c r="C8" s="14" t="s">
        <v>10</v>
      </c>
      <c r="D8" s="15" t="s">
        <v>11</v>
      </c>
      <c r="F8" s="16" t="s">
        <v>610</v>
      </c>
    </row>
    <row r="9" spans="1:6" s="12" customFormat="1" ht="15" customHeight="1" x14ac:dyDescent="0.15">
      <c r="A9" s="11"/>
      <c r="B9" s="13"/>
      <c r="C9" s="14" t="s">
        <v>12</v>
      </c>
      <c r="D9" s="15" t="s">
        <v>13</v>
      </c>
      <c r="F9" s="16" t="s">
        <v>610</v>
      </c>
    </row>
    <row r="10" spans="1:6" s="12" customFormat="1" ht="15" customHeight="1" x14ac:dyDescent="0.15">
      <c r="A10" s="11"/>
      <c r="B10" s="13"/>
      <c r="C10" s="14" t="s">
        <v>14</v>
      </c>
      <c r="D10" s="15" t="s">
        <v>15</v>
      </c>
      <c r="F10" s="16" t="s">
        <v>610</v>
      </c>
    </row>
    <row r="11" spans="1:6" s="12" customFormat="1" ht="15" customHeight="1" x14ac:dyDescent="0.15">
      <c r="A11" s="11"/>
      <c r="B11" s="13"/>
      <c r="C11" s="14" t="s">
        <v>16</v>
      </c>
      <c r="D11" s="15" t="s">
        <v>17</v>
      </c>
      <c r="F11" s="16" t="s">
        <v>610</v>
      </c>
    </row>
    <row r="12" spans="1:6" s="12" customFormat="1" ht="15" customHeight="1" x14ac:dyDescent="0.15">
      <c r="A12" s="11"/>
      <c r="B12" s="13"/>
      <c r="C12" s="14" t="s">
        <v>18</v>
      </c>
      <c r="D12" s="15" t="s">
        <v>19</v>
      </c>
      <c r="F12" s="16" t="s">
        <v>610</v>
      </c>
    </row>
    <row r="13" spans="1:6" s="12" customFormat="1" ht="15" customHeight="1" x14ac:dyDescent="0.15">
      <c r="A13" s="11"/>
      <c r="B13" s="13"/>
      <c r="C13" s="14" t="s">
        <v>20</v>
      </c>
      <c r="D13" s="15" t="s">
        <v>21</v>
      </c>
      <c r="F13" s="16" t="s">
        <v>610</v>
      </c>
    </row>
    <row r="14" spans="1:6" s="12" customFormat="1" ht="15" customHeight="1" x14ac:dyDescent="0.15">
      <c r="A14" s="11"/>
      <c r="B14" s="13"/>
      <c r="C14" s="14" t="s">
        <v>22</v>
      </c>
      <c r="D14" s="15" t="s">
        <v>23</v>
      </c>
      <c r="F14" s="16" t="s">
        <v>610</v>
      </c>
    </row>
    <row r="15" spans="1:6" s="12" customFormat="1" ht="15" customHeight="1" x14ac:dyDescent="0.15">
      <c r="A15" s="11"/>
      <c r="B15" s="13"/>
      <c r="C15" s="14" t="s">
        <v>24</v>
      </c>
      <c r="D15" s="15" t="s">
        <v>25</v>
      </c>
      <c r="F15" s="16" t="s">
        <v>610</v>
      </c>
    </row>
    <row r="16" spans="1:6" s="12" customFormat="1" ht="15" customHeight="1" x14ac:dyDescent="0.15">
      <c r="A16" s="11"/>
      <c r="B16" s="13"/>
      <c r="C16" s="14" t="s">
        <v>26</v>
      </c>
      <c r="D16" s="15" t="s">
        <v>27</v>
      </c>
      <c r="F16" s="16" t="s">
        <v>610</v>
      </c>
    </row>
    <row r="17" spans="1:6" s="12" customFormat="1" ht="15" customHeight="1" x14ac:dyDescent="0.15">
      <c r="A17" s="11"/>
      <c r="B17" s="13"/>
      <c r="C17" s="14" t="s">
        <v>28</v>
      </c>
      <c r="D17" s="15" t="s">
        <v>29</v>
      </c>
      <c r="F17" s="16" t="s">
        <v>610</v>
      </c>
    </row>
    <row r="18" spans="1:6" s="12" customFormat="1" ht="15" customHeight="1" x14ac:dyDescent="0.15">
      <c r="A18" s="11"/>
      <c r="B18" s="13"/>
      <c r="C18" s="14" t="s">
        <v>30</v>
      </c>
      <c r="D18" s="15" t="s">
        <v>31</v>
      </c>
      <c r="F18" s="16" t="s">
        <v>610</v>
      </c>
    </row>
    <row r="19" spans="1:6" s="12" customFormat="1" ht="15" customHeight="1" x14ac:dyDescent="0.15">
      <c r="A19" s="11"/>
      <c r="B19" s="13"/>
      <c r="C19" s="14" t="s">
        <v>32</v>
      </c>
      <c r="D19" s="15" t="s">
        <v>33</v>
      </c>
      <c r="F19" s="16" t="s">
        <v>610</v>
      </c>
    </row>
    <row r="20" spans="1:6" s="12" customFormat="1" ht="30" customHeight="1" x14ac:dyDescent="0.15">
      <c r="A20" s="11"/>
      <c r="B20" s="13"/>
      <c r="C20" s="14" t="s">
        <v>34</v>
      </c>
      <c r="D20" s="15" t="s">
        <v>35</v>
      </c>
      <c r="F20" s="16" t="s">
        <v>610</v>
      </c>
    </row>
    <row r="21" spans="1:6" s="12" customFormat="1" ht="15" customHeight="1" x14ac:dyDescent="0.15">
      <c r="A21" s="11"/>
      <c r="B21" s="13"/>
      <c r="C21" s="14" t="s">
        <v>36</v>
      </c>
      <c r="D21" s="15" t="s">
        <v>37</v>
      </c>
      <c r="F21" s="16" t="s">
        <v>610</v>
      </c>
    </row>
    <row r="22" spans="1:6" s="12" customFormat="1" ht="15" customHeight="1" x14ac:dyDescent="0.15">
      <c r="A22" s="11"/>
      <c r="B22" s="13"/>
      <c r="C22" s="14" t="s">
        <v>47</v>
      </c>
      <c r="D22" s="15" t="s">
        <v>38</v>
      </c>
      <c r="F22" s="16" t="s">
        <v>610</v>
      </c>
    </row>
    <row r="23" spans="1:6" s="12" customFormat="1" ht="15" customHeight="1" x14ac:dyDescent="0.15">
      <c r="A23" s="11"/>
      <c r="B23" s="13"/>
      <c r="C23" s="14" t="s">
        <v>47</v>
      </c>
      <c r="D23" s="15" t="s">
        <v>39</v>
      </c>
      <c r="F23" s="16" t="s">
        <v>610</v>
      </c>
    </row>
    <row r="24" spans="1:6" s="12" customFormat="1" ht="15" customHeight="1" x14ac:dyDescent="0.15">
      <c r="A24" s="11"/>
      <c r="B24" s="13"/>
      <c r="C24" s="14" t="s">
        <v>48</v>
      </c>
      <c r="D24" s="15" t="s">
        <v>40</v>
      </c>
      <c r="F24" s="16" t="s">
        <v>610</v>
      </c>
    </row>
    <row r="25" spans="1:6" s="12" customFormat="1" ht="15" customHeight="1" x14ac:dyDescent="0.15">
      <c r="A25" s="11"/>
      <c r="B25" s="13"/>
      <c r="C25" s="14" t="s">
        <v>48</v>
      </c>
      <c r="D25" s="15" t="s">
        <v>41</v>
      </c>
      <c r="F25" s="16" t="s">
        <v>610</v>
      </c>
    </row>
    <row r="26" spans="1:6" s="12" customFormat="1" ht="15" customHeight="1" x14ac:dyDescent="0.15">
      <c r="A26" s="11"/>
      <c r="B26" s="13"/>
      <c r="C26" s="14" t="s">
        <v>48</v>
      </c>
      <c r="D26" s="15" t="s">
        <v>42</v>
      </c>
      <c r="F26" s="16" t="s">
        <v>610</v>
      </c>
    </row>
    <row r="27" spans="1:6" s="12" customFormat="1" ht="15" customHeight="1" x14ac:dyDescent="0.15">
      <c r="A27" s="11"/>
      <c r="B27" s="13"/>
      <c r="C27" s="14" t="s">
        <v>49</v>
      </c>
      <c r="D27" s="15" t="s">
        <v>43</v>
      </c>
      <c r="F27" s="16" t="s">
        <v>610</v>
      </c>
    </row>
    <row r="28" spans="1:6" s="12" customFormat="1" ht="15" customHeight="1" x14ac:dyDescent="0.15">
      <c r="A28" s="11"/>
      <c r="B28" s="13"/>
      <c r="C28" s="14" t="s">
        <v>50</v>
      </c>
      <c r="D28" s="15" t="s">
        <v>44</v>
      </c>
      <c r="F28" s="16" t="s">
        <v>610</v>
      </c>
    </row>
    <row r="29" spans="1:6" s="12" customFormat="1" ht="15" customHeight="1" x14ac:dyDescent="0.15">
      <c r="A29" s="11"/>
      <c r="B29" s="13"/>
      <c r="C29" s="14" t="s">
        <v>50</v>
      </c>
      <c r="D29" s="15" t="s">
        <v>45</v>
      </c>
      <c r="F29" s="16" t="s">
        <v>610</v>
      </c>
    </row>
  </sheetData>
  <mergeCells count="2">
    <mergeCell ref="B3:F3"/>
    <mergeCell ref="B1:C1"/>
  </mergeCells>
  <phoneticPr fontId="2"/>
  <printOptions horizontalCentered="1"/>
  <pageMargins left="0.78740157480314965" right="0.6692913385826772" top="0.9055118110236221" bottom="0.98425196850393704" header="0.51181102362204722" footer="0.51181102362204722"/>
  <pageSetup paperSize="9" scale="79" fitToHeight="0" orientation="portrait" r:id="rId1"/>
  <headerFooter alignWithMargins="0">
    <oddFooter>&amp;C&amp;9目次 - &amp;P -</oddFooter>
  </headerFooter>
  <ignoredErrors>
    <ignoredError sqref="C5:C21 C28 C22:C27 C29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0B99-AC32-418F-A1AC-FDE90DFE55C0}">
  <sheetPr codeName="Sheet10">
    <tabColor rgb="FFFFFF00"/>
  </sheetPr>
  <dimension ref="A1:K32"/>
  <sheetViews>
    <sheetView showGridLines="0" zoomScale="160" zoomScaleNormal="160" workbookViewId="0">
      <selection activeCell="J10" sqref="J10"/>
    </sheetView>
  </sheetViews>
  <sheetFormatPr defaultRowHeight="9" x14ac:dyDescent="0.15"/>
  <cols>
    <col min="1" max="1" width="7.875" style="119" customWidth="1"/>
    <col min="2" max="20" width="4.625" style="119" customWidth="1"/>
    <col min="21" max="16384" width="9" style="119"/>
  </cols>
  <sheetData>
    <row r="1" spans="1:11" s="137" customFormat="1" ht="14.25" x14ac:dyDescent="0.15">
      <c r="A1" s="117" t="s">
        <v>269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3.75" customHeight="1" x14ac:dyDescent="0.15"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15">
      <c r="A3" s="486" t="s">
        <v>270</v>
      </c>
      <c r="B3" s="498" t="s">
        <v>166</v>
      </c>
      <c r="C3" s="477" t="s">
        <v>271</v>
      </c>
      <c r="D3" s="478"/>
      <c r="E3" s="498" t="s">
        <v>272</v>
      </c>
      <c r="F3" s="498" t="s">
        <v>273</v>
      </c>
      <c r="G3" s="480" t="s">
        <v>274</v>
      </c>
      <c r="H3" s="270"/>
      <c r="I3" s="270"/>
      <c r="J3" s="270"/>
      <c r="K3" s="141"/>
    </row>
    <row r="4" spans="1:11" ht="9" customHeight="1" x14ac:dyDescent="0.15">
      <c r="A4" s="488"/>
      <c r="B4" s="499"/>
      <c r="C4" s="260" t="s">
        <v>275</v>
      </c>
      <c r="D4" s="260" t="s">
        <v>274</v>
      </c>
      <c r="E4" s="484"/>
      <c r="F4" s="484"/>
      <c r="G4" s="482"/>
      <c r="H4" s="270"/>
      <c r="I4" s="270"/>
      <c r="J4" s="270"/>
      <c r="K4" s="141"/>
    </row>
    <row r="5" spans="1:11" ht="3.75" customHeight="1" x14ac:dyDescent="0.15">
      <c r="A5" s="121"/>
      <c r="B5" s="76"/>
      <c r="C5" s="76"/>
      <c r="D5" s="76"/>
      <c r="E5" s="76"/>
      <c r="F5" s="76"/>
      <c r="G5" s="77"/>
      <c r="H5" s="141"/>
      <c r="I5" s="141"/>
      <c r="J5" s="141"/>
      <c r="K5" s="141"/>
    </row>
    <row r="6" spans="1:11" x14ac:dyDescent="0.15">
      <c r="A6" s="122" t="s">
        <v>182</v>
      </c>
      <c r="B6" s="133">
        <v>4008</v>
      </c>
      <c r="C6" s="133">
        <v>177</v>
      </c>
      <c r="D6" s="133">
        <v>485</v>
      </c>
      <c r="E6" s="133">
        <v>482</v>
      </c>
      <c r="F6" s="133">
        <v>2663</v>
      </c>
      <c r="G6" s="139">
        <v>201</v>
      </c>
      <c r="H6" s="128"/>
      <c r="I6" s="128"/>
      <c r="J6" s="128"/>
      <c r="K6" s="141"/>
    </row>
    <row r="7" spans="1:11" ht="9" customHeight="1" x14ac:dyDescent="0.15">
      <c r="A7" s="122" t="s">
        <v>184</v>
      </c>
      <c r="B7" s="133">
        <v>2272</v>
      </c>
      <c r="C7" s="133">
        <v>126</v>
      </c>
      <c r="D7" s="133">
        <v>362</v>
      </c>
      <c r="E7" s="133">
        <v>207</v>
      </c>
      <c r="F7" s="133">
        <v>1475</v>
      </c>
      <c r="G7" s="139">
        <v>102</v>
      </c>
      <c r="H7" s="128"/>
      <c r="I7" s="128"/>
      <c r="J7" s="128"/>
      <c r="K7" s="141"/>
    </row>
    <row r="8" spans="1:11" ht="9" customHeight="1" x14ac:dyDescent="0.15">
      <c r="A8" s="122" t="s">
        <v>185</v>
      </c>
      <c r="B8" s="133">
        <v>1984</v>
      </c>
      <c r="C8" s="133">
        <v>58</v>
      </c>
      <c r="D8" s="133">
        <v>332</v>
      </c>
      <c r="E8" s="133">
        <v>98</v>
      </c>
      <c r="F8" s="133">
        <v>1410</v>
      </c>
      <c r="G8" s="139">
        <v>86</v>
      </c>
      <c r="H8" s="128"/>
      <c r="I8" s="128"/>
      <c r="J8" s="128"/>
      <c r="K8" s="141"/>
    </row>
    <row r="9" spans="1:11" ht="9" customHeight="1" x14ac:dyDescent="0.15">
      <c r="A9" s="122" t="s">
        <v>186</v>
      </c>
      <c r="B9" s="133">
        <v>1173</v>
      </c>
      <c r="C9" s="133">
        <v>57</v>
      </c>
      <c r="D9" s="133">
        <v>188</v>
      </c>
      <c r="E9" s="133">
        <v>48</v>
      </c>
      <c r="F9" s="133">
        <v>829</v>
      </c>
      <c r="G9" s="139">
        <v>51</v>
      </c>
      <c r="H9" s="128"/>
      <c r="I9" s="128"/>
      <c r="J9" s="128"/>
      <c r="K9" s="141"/>
    </row>
    <row r="10" spans="1:11" ht="9" customHeight="1" x14ac:dyDescent="0.15">
      <c r="A10" s="122" t="s">
        <v>187</v>
      </c>
      <c r="B10" s="133">
        <v>1138</v>
      </c>
      <c r="C10" s="133">
        <v>27</v>
      </c>
      <c r="D10" s="133">
        <v>206</v>
      </c>
      <c r="E10" s="133">
        <v>33</v>
      </c>
      <c r="F10" s="133">
        <v>761</v>
      </c>
      <c r="G10" s="139">
        <v>111</v>
      </c>
      <c r="H10" s="128"/>
      <c r="I10" s="128"/>
      <c r="J10" s="128"/>
      <c r="K10" s="141"/>
    </row>
    <row r="11" spans="1:11" ht="9" customHeight="1" x14ac:dyDescent="0.15">
      <c r="A11" s="122" t="s">
        <v>188</v>
      </c>
      <c r="B11" s="133">
        <v>956</v>
      </c>
      <c r="C11" s="133">
        <v>23</v>
      </c>
      <c r="D11" s="133">
        <v>176</v>
      </c>
      <c r="E11" s="133">
        <v>38</v>
      </c>
      <c r="F11" s="133">
        <v>593</v>
      </c>
      <c r="G11" s="139">
        <v>126</v>
      </c>
      <c r="H11" s="128"/>
      <c r="I11" s="128"/>
      <c r="J11" s="128"/>
      <c r="K11" s="141"/>
    </row>
    <row r="12" spans="1:11" ht="9" customHeight="1" x14ac:dyDescent="0.15">
      <c r="A12" s="122" t="s">
        <v>189</v>
      </c>
      <c r="B12" s="133">
        <v>679</v>
      </c>
      <c r="C12" s="133">
        <v>18</v>
      </c>
      <c r="D12" s="133">
        <v>135</v>
      </c>
      <c r="E12" s="133">
        <v>22</v>
      </c>
      <c r="F12" s="133">
        <v>438</v>
      </c>
      <c r="G12" s="139">
        <v>66</v>
      </c>
      <c r="H12" s="128"/>
      <c r="I12" s="128"/>
      <c r="J12" s="128"/>
      <c r="K12" s="141"/>
    </row>
    <row r="13" spans="1:11" ht="9" customHeight="1" x14ac:dyDescent="0.15">
      <c r="A13" s="122" t="s">
        <v>276</v>
      </c>
      <c r="B13" s="133">
        <v>566</v>
      </c>
      <c r="C13" s="133">
        <v>19</v>
      </c>
      <c r="D13" s="133">
        <v>103</v>
      </c>
      <c r="E13" s="133">
        <v>125</v>
      </c>
      <c r="F13" s="133">
        <v>292</v>
      </c>
      <c r="G13" s="139">
        <v>27</v>
      </c>
      <c r="H13" s="128"/>
      <c r="I13" s="128"/>
      <c r="J13" s="128"/>
      <c r="K13" s="141"/>
    </row>
    <row r="14" spans="1:11" x14ac:dyDescent="0.15">
      <c r="A14" s="147" t="s">
        <v>157</v>
      </c>
      <c r="B14" s="133">
        <v>344</v>
      </c>
      <c r="C14" s="133">
        <v>17</v>
      </c>
      <c r="D14" s="133">
        <v>69</v>
      </c>
      <c r="E14" s="133">
        <v>9</v>
      </c>
      <c r="F14" s="133">
        <v>204</v>
      </c>
      <c r="G14" s="139">
        <v>45</v>
      </c>
      <c r="H14" s="128"/>
      <c r="I14" s="128"/>
      <c r="J14" s="128"/>
      <c r="K14" s="141"/>
    </row>
    <row r="15" spans="1:11" ht="7.5" customHeight="1" x14ac:dyDescent="0.15">
      <c r="A15" s="122"/>
      <c r="B15" s="133"/>
      <c r="C15" s="133"/>
      <c r="D15" s="133"/>
      <c r="E15" s="133"/>
      <c r="F15" s="133"/>
      <c r="G15" s="139"/>
      <c r="H15" s="128"/>
      <c r="I15" s="128"/>
      <c r="J15" s="128"/>
      <c r="K15" s="141"/>
    </row>
    <row r="16" spans="1:11" x14ac:dyDescent="0.15">
      <c r="A16" s="147" t="s">
        <v>190</v>
      </c>
      <c r="B16" s="133">
        <v>274</v>
      </c>
      <c r="C16" s="133">
        <v>9</v>
      </c>
      <c r="D16" s="133">
        <v>85</v>
      </c>
      <c r="E16" s="133">
        <v>9</v>
      </c>
      <c r="F16" s="133">
        <v>162</v>
      </c>
      <c r="G16" s="139">
        <v>9</v>
      </c>
      <c r="H16" s="128"/>
      <c r="I16" s="128"/>
      <c r="J16" s="128"/>
      <c r="K16" s="141"/>
    </row>
    <row r="17" spans="1:11" x14ac:dyDescent="0.15">
      <c r="A17" s="147" t="s">
        <v>191</v>
      </c>
      <c r="B17" s="133">
        <v>262</v>
      </c>
      <c r="C17" s="133">
        <v>7</v>
      </c>
      <c r="D17" s="133">
        <v>73</v>
      </c>
      <c r="E17" s="133">
        <v>14</v>
      </c>
      <c r="F17" s="133">
        <v>166</v>
      </c>
      <c r="G17" s="139">
        <v>2</v>
      </c>
      <c r="H17" s="128"/>
      <c r="I17" s="128"/>
      <c r="J17" s="128"/>
      <c r="K17" s="141"/>
    </row>
    <row r="18" spans="1:11" x14ac:dyDescent="0.15">
      <c r="A18" s="147" t="s">
        <v>192</v>
      </c>
      <c r="B18" s="133">
        <v>228</v>
      </c>
      <c r="C18" s="133">
        <v>11</v>
      </c>
      <c r="D18" s="133">
        <v>60</v>
      </c>
      <c r="E18" s="133">
        <v>12</v>
      </c>
      <c r="F18" s="133">
        <v>138</v>
      </c>
      <c r="G18" s="139">
        <v>7</v>
      </c>
      <c r="H18" s="128"/>
      <c r="I18" s="128"/>
      <c r="J18" s="128"/>
      <c r="K18" s="141"/>
    </row>
    <row r="19" spans="1:11" x14ac:dyDescent="0.15">
      <c r="A19" s="147" t="s">
        <v>193</v>
      </c>
      <c r="B19" s="133">
        <v>263</v>
      </c>
      <c r="C19" s="133">
        <v>12</v>
      </c>
      <c r="D19" s="133">
        <v>60</v>
      </c>
      <c r="E19" s="133">
        <v>14</v>
      </c>
      <c r="F19" s="133">
        <v>176</v>
      </c>
      <c r="G19" s="139">
        <v>1</v>
      </c>
      <c r="H19" s="128"/>
      <c r="I19" s="128"/>
      <c r="J19" s="128"/>
      <c r="K19" s="141"/>
    </row>
    <row r="20" spans="1:11" x14ac:dyDescent="0.15">
      <c r="A20" s="147" t="s">
        <v>194</v>
      </c>
      <c r="B20" s="133">
        <v>238</v>
      </c>
      <c r="C20" s="133">
        <v>9</v>
      </c>
      <c r="D20" s="133">
        <v>63</v>
      </c>
      <c r="E20" s="133">
        <v>19</v>
      </c>
      <c r="F20" s="133">
        <v>139</v>
      </c>
      <c r="G20" s="139">
        <v>8</v>
      </c>
      <c r="H20" s="128"/>
      <c r="I20" s="128"/>
      <c r="J20" s="128"/>
      <c r="K20" s="141"/>
    </row>
    <row r="21" spans="1:11" x14ac:dyDescent="0.15">
      <c r="A21" s="147" t="s">
        <v>277</v>
      </c>
      <c r="B21" s="133">
        <v>220</v>
      </c>
      <c r="C21" s="216">
        <v>8</v>
      </c>
      <c r="D21" s="216">
        <v>70</v>
      </c>
      <c r="E21" s="216">
        <v>17</v>
      </c>
      <c r="F21" s="216">
        <v>118</v>
      </c>
      <c r="G21" s="127">
        <v>7</v>
      </c>
      <c r="H21" s="128"/>
      <c r="I21" s="128"/>
      <c r="J21" s="128"/>
      <c r="K21" s="141"/>
    </row>
    <row r="22" spans="1:11" x14ac:dyDescent="0.15">
      <c r="A22" s="122" t="s">
        <v>649</v>
      </c>
      <c r="B22" s="133">
        <v>204</v>
      </c>
      <c r="C22" s="216">
        <v>8</v>
      </c>
      <c r="D22" s="216">
        <v>61</v>
      </c>
      <c r="E22" s="216">
        <v>13</v>
      </c>
      <c r="F22" s="216">
        <v>114</v>
      </c>
      <c r="G22" s="127">
        <v>8</v>
      </c>
      <c r="H22" s="128"/>
      <c r="I22" s="128"/>
      <c r="J22" s="128"/>
      <c r="K22" s="141"/>
    </row>
    <row r="23" spans="1:11" x14ac:dyDescent="0.15">
      <c r="A23" s="205" t="s">
        <v>650</v>
      </c>
      <c r="B23" s="133">
        <v>190</v>
      </c>
      <c r="C23" s="216">
        <v>7</v>
      </c>
      <c r="D23" s="216">
        <v>54</v>
      </c>
      <c r="E23" s="216">
        <v>8</v>
      </c>
      <c r="F23" s="216">
        <v>119</v>
      </c>
      <c r="G23" s="127">
        <v>2</v>
      </c>
      <c r="H23" s="128"/>
      <c r="I23" s="128"/>
      <c r="J23" s="128"/>
      <c r="K23" s="141"/>
    </row>
    <row r="24" spans="1:11" x14ac:dyDescent="0.15">
      <c r="A24" s="205" t="s">
        <v>651</v>
      </c>
      <c r="B24" s="133">
        <v>175</v>
      </c>
      <c r="C24" s="216">
        <v>10</v>
      </c>
      <c r="D24" s="216">
        <v>48</v>
      </c>
      <c r="E24" s="216">
        <v>7</v>
      </c>
      <c r="F24" s="216">
        <v>109</v>
      </c>
      <c r="G24" s="127">
        <v>1</v>
      </c>
      <c r="H24" s="128"/>
      <c r="I24" s="128"/>
      <c r="J24" s="128"/>
      <c r="K24" s="141"/>
    </row>
    <row r="25" spans="1:11" x14ac:dyDescent="0.15">
      <c r="A25" s="205" t="s">
        <v>679</v>
      </c>
      <c r="B25" s="133">
        <v>187</v>
      </c>
      <c r="C25" s="216">
        <v>6</v>
      </c>
      <c r="D25" s="216">
        <v>48</v>
      </c>
      <c r="E25" s="216">
        <v>12</v>
      </c>
      <c r="F25" s="216">
        <v>119</v>
      </c>
      <c r="G25" s="127">
        <v>2</v>
      </c>
      <c r="H25" s="128"/>
      <c r="I25" s="128"/>
      <c r="J25" s="128"/>
      <c r="K25" s="141"/>
    </row>
    <row r="26" spans="1:11" x14ac:dyDescent="0.15">
      <c r="A26" s="205" t="s">
        <v>680</v>
      </c>
      <c r="B26" s="133">
        <v>138</v>
      </c>
      <c r="C26" s="216">
        <v>13</v>
      </c>
      <c r="D26" s="216">
        <v>39</v>
      </c>
      <c r="E26" s="216">
        <v>7</v>
      </c>
      <c r="F26" s="216">
        <v>71</v>
      </c>
      <c r="G26" s="127">
        <v>8</v>
      </c>
      <c r="H26" s="128"/>
      <c r="I26" s="128"/>
      <c r="J26" s="128"/>
      <c r="K26" s="141"/>
    </row>
    <row r="27" spans="1:11" x14ac:dyDescent="0.15">
      <c r="A27" s="103" t="s">
        <v>681</v>
      </c>
      <c r="B27" s="86">
        <v>139</v>
      </c>
      <c r="C27" s="88">
        <v>14</v>
      </c>
      <c r="D27" s="88">
        <v>40</v>
      </c>
      <c r="E27" s="88">
        <v>8</v>
      </c>
      <c r="F27" s="88">
        <v>75</v>
      </c>
      <c r="G27" s="142">
        <v>2</v>
      </c>
      <c r="H27" s="128"/>
      <c r="I27" s="128"/>
      <c r="J27" s="128"/>
      <c r="K27" s="141"/>
    </row>
    <row r="28" spans="1:11" x14ac:dyDescent="0.15">
      <c r="A28" s="145"/>
      <c r="B28" s="128"/>
      <c r="C28" s="128"/>
      <c r="D28" s="128"/>
      <c r="E28" s="128"/>
      <c r="F28" s="128"/>
      <c r="G28" s="128"/>
      <c r="H28" s="128"/>
      <c r="I28" s="128"/>
      <c r="J28" s="128"/>
      <c r="K28" s="141"/>
    </row>
    <row r="29" spans="1:11" x14ac:dyDescent="0.15">
      <c r="A29" s="145"/>
      <c r="B29" s="128"/>
      <c r="C29" s="128"/>
      <c r="D29" s="128"/>
      <c r="E29" s="128"/>
      <c r="F29" s="128"/>
      <c r="G29" s="128"/>
      <c r="H29" s="128"/>
      <c r="I29" s="128"/>
      <c r="J29" s="128"/>
      <c r="K29" s="141"/>
    </row>
    <row r="30" spans="1:11" x14ac:dyDescent="0.15">
      <c r="A30" s="145"/>
      <c r="B30" s="128"/>
      <c r="C30" s="128"/>
      <c r="D30" s="128"/>
      <c r="E30" s="128"/>
      <c r="F30" s="128"/>
      <c r="G30" s="128"/>
      <c r="H30" s="128"/>
      <c r="I30" s="128"/>
      <c r="J30" s="128"/>
      <c r="K30" s="141"/>
    </row>
    <row r="31" spans="1:11" x14ac:dyDescent="0.15">
      <c r="A31" s="145"/>
      <c r="B31" s="128"/>
      <c r="C31" s="128"/>
      <c r="D31" s="128"/>
      <c r="E31" s="128"/>
      <c r="F31" s="128"/>
      <c r="G31" s="128"/>
      <c r="H31" s="128"/>
      <c r="I31" s="128"/>
      <c r="J31" s="128"/>
      <c r="K31" s="141"/>
    </row>
    <row r="32" spans="1:11" x14ac:dyDescent="0.15">
      <c r="A32" s="145"/>
      <c r="B32" s="128"/>
      <c r="C32" s="128"/>
      <c r="D32" s="128"/>
      <c r="E32" s="128"/>
      <c r="F32" s="128"/>
      <c r="G32" s="128"/>
      <c r="H32" s="128"/>
      <c r="I32" s="128"/>
      <c r="J32" s="128"/>
      <c r="K32" s="141"/>
    </row>
  </sheetData>
  <mergeCells count="6">
    <mergeCell ref="F3:F4"/>
    <mergeCell ref="G3:G4"/>
    <mergeCell ref="A3:A4"/>
    <mergeCell ref="B3:B4"/>
    <mergeCell ref="C3:D3"/>
    <mergeCell ref="E3:E4"/>
  </mergeCells>
  <phoneticPr fontId="2"/>
  <pageMargins left="0.78740157480314965" right="0.78740157480314965" top="0.98425196850393704" bottom="0.98425196850393704" header="0.51181102362204722" footer="0.51181102362204722"/>
  <pageSetup paperSize="9" scale="12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8756-8385-440A-86C8-30AD648991F3}">
  <sheetPr codeName="Sheet11">
    <tabColor rgb="FFFFFF00"/>
  </sheetPr>
  <dimension ref="A1:Y38"/>
  <sheetViews>
    <sheetView showGridLines="0" zoomScale="160" zoomScaleNormal="160" workbookViewId="0">
      <selection activeCell="E32" sqref="E32"/>
    </sheetView>
  </sheetViews>
  <sheetFormatPr defaultRowHeight="9" x14ac:dyDescent="0.15"/>
  <cols>
    <col min="1" max="1" width="7" style="119" customWidth="1"/>
    <col min="2" max="12" width="4.625" style="119" customWidth="1"/>
    <col min="13" max="13" width="4.75" style="119" customWidth="1"/>
    <col min="14" max="32" width="4.625" style="119" customWidth="1"/>
    <col min="33" max="16384" width="9" style="119"/>
  </cols>
  <sheetData>
    <row r="1" spans="1:25" x14ac:dyDescent="0.15">
      <c r="A1" s="141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5" s="118" customFormat="1" ht="14.25" x14ac:dyDescent="0.15">
      <c r="A2" s="117" t="s">
        <v>278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3.75" customHeight="1" x14ac:dyDescent="0.1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5" ht="9" customHeight="1" x14ac:dyDescent="0.15">
      <c r="A4" s="120"/>
      <c r="B4" s="500" t="s">
        <v>279</v>
      </c>
      <c r="C4" s="501"/>
      <c r="D4" s="502"/>
      <c r="E4" s="477" t="s">
        <v>280</v>
      </c>
      <c r="F4" s="505"/>
      <c r="G4" s="505"/>
      <c r="H4" s="505"/>
      <c r="I4" s="505"/>
      <c r="J4" s="506"/>
      <c r="K4" s="480" t="s">
        <v>220</v>
      </c>
      <c r="L4" s="500"/>
      <c r="M4" s="486"/>
      <c r="N4" s="480" t="s">
        <v>281</v>
      </c>
      <c r="O4" s="501"/>
      <c r="P4" s="502"/>
      <c r="Q4" s="480" t="s">
        <v>282</v>
      </c>
      <c r="R4" s="501"/>
      <c r="S4" s="502"/>
      <c r="T4" s="480" t="s">
        <v>283</v>
      </c>
      <c r="U4" s="501"/>
      <c r="V4" s="502"/>
      <c r="W4" s="480" t="s">
        <v>284</v>
      </c>
      <c r="X4" s="501"/>
      <c r="Y4" s="501"/>
    </row>
    <row r="5" spans="1:25" ht="9" customHeight="1" x14ac:dyDescent="0.15">
      <c r="A5" s="263" t="s">
        <v>270</v>
      </c>
      <c r="B5" s="503"/>
      <c r="C5" s="503"/>
      <c r="D5" s="504"/>
      <c r="E5" s="477" t="s">
        <v>285</v>
      </c>
      <c r="F5" s="505"/>
      <c r="G5" s="506"/>
      <c r="H5" s="477" t="s">
        <v>286</v>
      </c>
      <c r="I5" s="505"/>
      <c r="J5" s="506"/>
      <c r="K5" s="482"/>
      <c r="L5" s="507"/>
      <c r="M5" s="488"/>
      <c r="N5" s="508"/>
      <c r="O5" s="503"/>
      <c r="P5" s="504"/>
      <c r="Q5" s="508"/>
      <c r="R5" s="503"/>
      <c r="S5" s="504"/>
      <c r="T5" s="508"/>
      <c r="U5" s="503"/>
      <c r="V5" s="504"/>
      <c r="W5" s="508"/>
      <c r="X5" s="503"/>
      <c r="Y5" s="503"/>
    </row>
    <row r="6" spans="1:25" x14ac:dyDescent="0.15">
      <c r="A6" s="210"/>
      <c r="B6" s="263" t="s">
        <v>287</v>
      </c>
      <c r="C6" s="260" t="s">
        <v>288</v>
      </c>
      <c r="D6" s="260" t="s">
        <v>289</v>
      </c>
      <c r="E6" s="260" t="s">
        <v>290</v>
      </c>
      <c r="F6" s="260" t="s">
        <v>291</v>
      </c>
      <c r="G6" s="260" t="s">
        <v>292</v>
      </c>
      <c r="H6" s="260" t="s">
        <v>290</v>
      </c>
      <c r="I6" s="260" t="s">
        <v>291</v>
      </c>
      <c r="J6" s="260" t="s">
        <v>292</v>
      </c>
      <c r="K6" s="260" t="s">
        <v>290</v>
      </c>
      <c r="L6" s="260" t="s">
        <v>291</v>
      </c>
      <c r="M6" s="260" t="s">
        <v>292</v>
      </c>
      <c r="N6" s="260" t="s">
        <v>290</v>
      </c>
      <c r="O6" s="260" t="s">
        <v>291</v>
      </c>
      <c r="P6" s="260" t="s">
        <v>292</v>
      </c>
      <c r="Q6" s="260" t="s">
        <v>290</v>
      </c>
      <c r="R6" s="260" t="s">
        <v>291</v>
      </c>
      <c r="S6" s="260" t="s">
        <v>292</v>
      </c>
      <c r="T6" s="260" t="s">
        <v>290</v>
      </c>
      <c r="U6" s="260" t="s">
        <v>291</v>
      </c>
      <c r="V6" s="260" t="s">
        <v>292</v>
      </c>
      <c r="W6" s="260" t="s">
        <v>290</v>
      </c>
      <c r="X6" s="260" t="s">
        <v>291</v>
      </c>
      <c r="Y6" s="258" t="s">
        <v>292</v>
      </c>
    </row>
    <row r="7" spans="1:25" ht="3.75" customHeight="1" x14ac:dyDescent="0.15">
      <c r="A7" s="122"/>
      <c r="B7" s="12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</row>
    <row r="8" spans="1:25" x14ac:dyDescent="0.15">
      <c r="A8" s="122" t="s">
        <v>293</v>
      </c>
      <c r="B8" s="146">
        <v>8624</v>
      </c>
      <c r="C8" s="133">
        <v>8607</v>
      </c>
      <c r="D8" s="133">
        <v>4972</v>
      </c>
      <c r="E8" s="133">
        <v>2710</v>
      </c>
      <c r="F8" s="133">
        <v>2705</v>
      </c>
      <c r="G8" s="133">
        <v>434</v>
      </c>
      <c r="H8" s="133">
        <v>1379</v>
      </c>
      <c r="I8" s="133">
        <v>1377</v>
      </c>
      <c r="J8" s="133">
        <v>1043</v>
      </c>
      <c r="K8" s="133">
        <v>4199</v>
      </c>
      <c r="L8" s="133">
        <v>4189</v>
      </c>
      <c r="M8" s="133">
        <v>3456</v>
      </c>
      <c r="N8" s="123">
        <v>0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33">
        <v>404</v>
      </c>
      <c r="U8" s="133">
        <v>404</v>
      </c>
      <c r="V8" s="133">
        <v>397</v>
      </c>
      <c r="W8" s="133">
        <v>336</v>
      </c>
      <c r="X8" s="133">
        <v>336</v>
      </c>
      <c r="Y8" s="139">
        <v>39</v>
      </c>
    </row>
    <row r="9" spans="1:25" x14ac:dyDescent="0.15">
      <c r="A9" s="122" t="s">
        <v>185</v>
      </c>
      <c r="B9" s="146">
        <v>4364</v>
      </c>
      <c r="C9" s="133">
        <v>4362</v>
      </c>
      <c r="D9" s="133">
        <v>1927</v>
      </c>
      <c r="E9" s="133">
        <v>1187</v>
      </c>
      <c r="F9" s="133">
        <v>1185</v>
      </c>
      <c r="G9" s="133" t="s">
        <v>183</v>
      </c>
      <c r="H9" s="133">
        <v>810</v>
      </c>
      <c r="I9" s="133">
        <v>810</v>
      </c>
      <c r="J9" s="133">
        <v>496</v>
      </c>
      <c r="K9" s="133">
        <v>2234</v>
      </c>
      <c r="L9" s="133">
        <v>2234</v>
      </c>
      <c r="M9" s="133">
        <v>1428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33">
        <v>146</v>
      </c>
      <c r="U9" s="133">
        <v>146</v>
      </c>
      <c r="V9" s="133">
        <v>146</v>
      </c>
      <c r="W9" s="133">
        <v>133</v>
      </c>
      <c r="X9" s="133">
        <v>133</v>
      </c>
      <c r="Y9" s="139">
        <v>3</v>
      </c>
    </row>
    <row r="10" spans="1:25" x14ac:dyDescent="0.15">
      <c r="A10" s="122" t="s">
        <v>186</v>
      </c>
      <c r="B10" s="146">
        <v>2831</v>
      </c>
      <c r="C10" s="133">
        <v>2830</v>
      </c>
      <c r="D10" s="133">
        <v>1834</v>
      </c>
      <c r="E10" s="133">
        <v>582</v>
      </c>
      <c r="F10" s="133">
        <v>582</v>
      </c>
      <c r="G10" s="133">
        <v>574</v>
      </c>
      <c r="H10" s="133">
        <v>378</v>
      </c>
      <c r="I10" s="133">
        <v>378</v>
      </c>
      <c r="J10" s="133">
        <v>357</v>
      </c>
      <c r="K10" s="133">
        <v>944</v>
      </c>
      <c r="L10" s="133">
        <v>943</v>
      </c>
      <c r="M10" s="133">
        <v>889</v>
      </c>
      <c r="N10" s="133">
        <v>844</v>
      </c>
      <c r="O10" s="133">
        <v>844</v>
      </c>
      <c r="P10" s="123" t="s">
        <v>183</v>
      </c>
      <c r="Q10" s="123" t="s">
        <v>183</v>
      </c>
      <c r="R10" s="123" t="s">
        <v>183</v>
      </c>
      <c r="S10" s="123" t="s">
        <v>183</v>
      </c>
      <c r="T10" s="133">
        <v>89</v>
      </c>
      <c r="U10" s="133">
        <v>89</v>
      </c>
      <c r="V10" s="133">
        <v>89</v>
      </c>
      <c r="W10" s="133">
        <v>83</v>
      </c>
      <c r="X10" s="133">
        <v>83</v>
      </c>
      <c r="Y10" s="139">
        <v>14</v>
      </c>
    </row>
    <row r="11" spans="1:25" x14ac:dyDescent="0.15">
      <c r="A11" s="122" t="s">
        <v>187</v>
      </c>
      <c r="B11" s="146">
        <v>1678</v>
      </c>
      <c r="C11" s="133">
        <v>1676</v>
      </c>
      <c r="D11" s="133">
        <v>973</v>
      </c>
      <c r="E11" s="133">
        <v>338</v>
      </c>
      <c r="F11" s="133">
        <v>338</v>
      </c>
      <c r="G11" s="133">
        <v>338</v>
      </c>
      <c r="H11" s="133">
        <v>214</v>
      </c>
      <c r="I11" s="133">
        <v>214</v>
      </c>
      <c r="J11" s="133">
        <v>214</v>
      </c>
      <c r="K11" s="133">
        <v>416</v>
      </c>
      <c r="L11" s="133">
        <v>416</v>
      </c>
      <c r="M11" s="133">
        <v>416</v>
      </c>
      <c r="N11" s="133">
        <v>651</v>
      </c>
      <c r="O11" s="133">
        <v>649</v>
      </c>
      <c r="P11" s="123" t="s">
        <v>183</v>
      </c>
      <c r="Q11" s="123" t="s">
        <v>183</v>
      </c>
      <c r="R11" s="123" t="s">
        <v>183</v>
      </c>
      <c r="S11" s="123" t="s">
        <v>183</v>
      </c>
      <c r="T11" s="133">
        <v>13</v>
      </c>
      <c r="U11" s="133">
        <v>13</v>
      </c>
      <c r="V11" s="133">
        <v>13</v>
      </c>
      <c r="W11" s="133">
        <v>59</v>
      </c>
      <c r="X11" s="133">
        <v>59</v>
      </c>
      <c r="Y11" s="139">
        <v>5</v>
      </c>
    </row>
    <row r="12" spans="1:25" x14ac:dyDescent="0.15">
      <c r="A12" s="122" t="s">
        <v>188</v>
      </c>
      <c r="B12" s="146">
        <v>1809</v>
      </c>
      <c r="C12" s="133">
        <v>1799</v>
      </c>
      <c r="D12" s="133">
        <v>1095</v>
      </c>
      <c r="E12" s="133">
        <v>338</v>
      </c>
      <c r="F12" s="133">
        <v>337</v>
      </c>
      <c r="G12" s="133">
        <v>337</v>
      </c>
      <c r="H12" s="133">
        <v>276</v>
      </c>
      <c r="I12" s="133">
        <v>271</v>
      </c>
      <c r="J12" s="133">
        <v>271</v>
      </c>
      <c r="K12" s="133">
        <v>464</v>
      </c>
      <c r="L12" s="133">
        <v>462</v>
      </c>
      <c r="M12" s="133">
        <v>462</v>
      </c>
      <c r="N12" s="133">
        <v>684</v>
      </c>
      <c r="O12" s="133">
        <v>682</v>
      </c>
      <c r="P12" s="123" t="s">
        <v>183</v>
      </c>
      <c r="Q12" s="123" t="s">
        <v>183</v>
      </c>
      <c r="R12" s="123" t="s">
        <v>183</v>
      </c>
      <c r="S12" s="123" t="s">
        <v>183</v>
      </c>
      <c r="T12" s="133">
        <v>22</v>
      </c>
      <c r="U12" s="133">
        <v>22</v>
      </c>
      <c r="V12" s="133">
        <v>22</v>
      </c>
      <c r="W12" s="133">
        <v>25</v>
      </c>
      <c r="X12" s="133">
        <v>25</v>
      </c>
      <c r="Y12" s="139">
        <v>3</v>
      </c>
    </row>
    <row r="13" spans="1:25" x14ac:dyDescent="0.15">
      <c r="A13" s="147" t="s">
        <v>294</v>
      </c>
      <c r="B13" s="146">
        <v>973</v>
      </c>
      <c r="C13" s="133">
        <v>961</v>
      </c>
      <c r="D13" s="133">
        <v>956</v>
      </c>
      <c r="E13" s="133">
        <v>191</v>
      </c>
      <c r="F13" s="133">
        <v>189</v>
      </c>
      <c r="G13" s="133">
        <v>188</v>
      </c>
      <c r="H13" s="133">
        <v>146</v>
      </c>
      <c r="I13" s="133">
        <v>139</v>
      </c>
      <c r="J13" s="133">
        <v>139</v>
      </c>
      <c r="K13" s="133">
        <v>202</v>
      </c>
      <c r="L13" s="133">
        <v>202</v>
      </c>
      <c r="M13" s="133">
        <v>202</v>
      </c>
      <c r="N13" s="133">
        <v>426</v>
      </c>
      <c r="O13" s="133">
        <v>424</v>
      </c>
      <c r="P13" s="133">
        <v>424</v>
      </c>
      <c r="Q13" s="123" t="s">
        <v>183</v>
      </c>
      <c r="R13" s="123" t="s">
        <v>183</v>
      </c>
      <c r="S13" s="123" t="s">
        <v>183</v>
      </c>
      <c r="T13" s="133">
        <v>4</v>
      </c>
      <c r="U13" s="133">
        <v>4</v>
      </c>
      <c r="V13" s="133">
        <v>4</v>
      </c>
      <c r="W13" s="133">
        <v>8</v>
      </c>
      <c r="X13" s="133">
        <v>7</v>
      </c>
      <c r="Y13" s="139">
        <v>3</v>
      </c>
    </row>
    <row r="14" spans="1:25" x14ac:dyDescent="0.15">
      <c r="A14" s="147" t="s">
        <v>276</v>
      </c>
      <c r="B14" s="146">
        <v>478</v>
      </c>
      <c r="C14" s="133">
        <v>470</v>
      </c>
      <c r="D14" s="133">
        <v>470</v>
      </c>
      <c r="E14" s="148">
        <v>78</v>
      </c>
      <c r="F14" s="148">
        <v>77</v>
      </c>
      <c r="G14" s="148">
        <v>77</v>
      </c>
      <c r="H14" s="148">
        <v>53</v>
      </c>
      <c r="I14" s="148">
        <v>51</v>
      </c>
      <c r="J14" s="148">
        <v>51</v>
      </c>
      <c r="K14" s="148">
        <v>125</v>
      </c>
      <c r="L14" s="138">
        <v>121</v>
      </c>
      <c r="M14" s="119">
        <v>121</v>
      </c>
      <c r="N14" s="149">
        <v>215</v>
      </c>
      <c r="O14" s="149">
        <v>215</v>
      </c>
      <c r="P14" s="149">
        <v>215</v>
      </c>
      <c r="Q14" s="123" t="s">
        <v>183</v>
      </c>
      <c r="R14" s="123" t="s">
        <v>183</v>
      </c>
      <c r="S14" s="123" t="s">
        <v>183</v>
      </c>
      <c r="T14" s="149">
        <v>9</v>
      </c>
      <c r="U14" s="149">
        <v>9</v>
      </c>
      <c r="V14" s="149">
        <v>9</v>
      </c>
      <c r="W14" s="149">
        <v>7</v>
      </c>
      <c r="X14" s="149">
        <v>6</v>
      </c>
      <c r="Y14" s="149">
        <v>6</v>
      </c>
    </row>
    <row r="15" spans="1:25" x14ac:dyDescent="0.15">
      <c r="A15" s="147" t="s">
        <v>157</v>
      </c>
      <c r="B15" s="146">
        <v>396</v>
      </c>
      <c r="C15" s="146">
        <v>396</v>
      </c>
      <c r="D15" s="146">
        <v>396</v>
      </c>
      <c r="E15" s="150">
        <v>105</v>
      </c>
      <c r="F15" s="150">
        <v>105</v>
      </c>
      <c r="G15" s="150">
        <v>105</v>
      </c>
      <c r="H15" s="150">
        <v>29</v>
      </c>
      <c r="I15" s="150">
        <v>29</v>
      </c>
      <c r="J15" s="150">
        <v>29</v>
      </c>
      <c r="K15" s="150">
        <v>72</v>
      </c>
      <c r="L15" s="138">
        <v>72</v>
      </c>
      <c r="M15" s="138">
        <v>72</v>
      </c>
      <c r="N15" s="138">
        <v>0</v>
      </c>
      <c r="O15" s="138">
        <v>0</v>
      </c>
      <c r="P15" s="138">
        <v>0</v>
      </c>
      <c r="Q15" s="138">
        <v>180</v>
      </c>
      <c r="R15" s="138">
        <v>180</v>
      </c>
      <c r="S15" s="138">
        <v>180</v>
      </c>
      <c r="T15" s="138">
        <v>9</v>
      </c>
      <c r="U15" s="138">
        <v>9</v>
      </c>
      <c r="V15" s="138">
        <v>9</v>
      </c>
      <c r="W15" s="138">
        <v>1</v>
      </c>
      <c r="X15" s="138">
        <v>1</v>
      </c>
      <c r="Y15" s="149">
        <v>1</v>
      </c>
    </row>
    <row r="16" spans="1:25" ht="6.75" customHeight="1" x14ac:dyDescent="0.15">
      <c r="A16" s="147"/>
      <c r="B16" s="133"/>
      <c r="C16" s="133"/>
      <c r="D16" s="133"/>
      <c r="E16" s="150"/>
      <c r="F16" s="150"/>
      <c r="G16" s="150"/>
      <c r="H16" s="150"/>
      <c r="I16" s="150"/>
      <c r="J16" s="150"/>
      <c r="K16" s="150"/>
      <c r="L16" s="138"/>
      <c r="M16" s="138"/>
      <c r="N16" s="138"/>
      <c r="O16" s="138"/>
      <c r="P16" s="138"/>
      <c r="Q16" s="133"/>
      <c r="R16" s="133"/>
      <c r="S16" s="133"/>
      <c r="T16" s="138"/>
      <c r="U16" s="138"/>
      <c r="V16" s="138"/>
      <c r="W16" s="138"/>
      <c r="X16" s="138"/>
      <c r="Y16" s="149"/>
    </row>
    <row r="17" spans="1:25" x14ac:dyDescent="0.15">
      <c r="A17" s="147" t="s">
        <v>190</v>
      </c>
      <c r="B17" s="146">
        <v>148</v>
      </c>
      <c r="C17" s="146">
        <v>148</v>
      </c>
      <c r="D17" s="146">
        <v>148</v>
      </c>
      <c r="E17" s="151">
        <v>21</v>
      </c>
      <c r="F17" s="151">
        <v>21</v>
      </c>
      <c r="G17" s="151">
        <v>21</v>
      </c>
      <c r="H17" s="151">
        <v>11</v>
      </c>
      <c r="I17" s="151">
        <v>11</v>
      </c>
      <c r="J17" s="151">
        <v>11</v>
      </c>
      <c r="K17" s="151">
        <v>32</v>
      </c>
      <c r="L17" s="152">
        <v>32</v>
      </c>
      <c r="M17" s="152">
        <v>32</v>
      </c>
      <c r="N17" s="152">
        <v>0</v>
      </c>
      <c r="O17" s="152">
        <v>0</v>
      </c>
      <c r="P17" s="152">
        <v>0</v>
      </c>
      <c r="Q17" s="152">
        <v>79</v>
      </c>
      <c r="R17" s="152">
        <v>79</v>
      </c>
      <c r="S17" s="152">
        <v>79</v>
      </c>
      <c r="T17" s="152">
        <v>2</v>
      </c>
      <c r="U17" s="152">
        <v>2</v>
      </c>
      <c r="V17" s="152">
        <v>2</v>
      </c>
      <c r="W17" s="152">
        <v>3</v>
      </c>
      <c r="X17" s="152">
        <v>3</v>
      </c>
      <c r="Y17" s="153">
        <v>3</v>
      </c>
    </row>
    <row r="18" spans="1:25" x14ac:dyDescent="0.15">
      <c r="A18" s="147" t="s">
        <v>191</v>
      </c>
      <c r="B18" s="146">
        <v>105</v>
      </c>
      <c r="C18" s="146">
        <v>105</v>
      </c>
      <c r="D18" s="146">
        <v>105</v>
      </c>
      <c r="E18" s="151">
        <v>9</v>
      </c>
      <c r="F18" s="151">
        <v>9</v>
      </c>
      <c r="G18" s="151">
        <v>9</v>
      </c>
      <c r="H18" s="151">
        <v>6</v>
      </c>
      <c r="I18" s="151">
        <v>6</v>
      </c>
      <c r="J18" s="151">
        <v>6</v>
      </c>
      <c r="K18" s="151">
        <v>21</v>
      </c>
      <c r="L18" s="152">
        <v>21</v>
      </c>
      <c r="M18" s="152">
        <v>21</v>
      </c>
      <c r="N18" s="206" t="s">
        <v>183</v>
      </c>
      <c r="O18" s="206" t="s">
        <v>183</v>
      </c>
      <c r="P18" s="206" t="s">
        <v>183</v>
      </c>
      <c r="Q18" s="152">
        <v>64</v>
      </c>
      <c r="R18" s="152">
        <v>64</v>
      </c>
      <c r="S18" s="152">
        <v>64</v>
      </c>
      <c r="T18" s="152">
        <v>5</v>
      </c>
      <c r="U18" s="152">
        <v>5</v>
      </c>
      <c r="V18" s="152">
        <v>5</v>
      </c>
      <c r="W18" s="206" t="s">
        <v>183</v>
      </c>
      <c r="X18" s="206" t="s">
        <v>183</v>
      </c>
      <c r="Y18" s="207" t="s">
        <v>183</v>
      </c>
    </row>
    <row r="19" spans="1:25" x14ac:dyDescent="0.15">
      <c r="A19" s="147" t="s">
        <v>192</v>
      </c>
      <c r="B19" s="146">
        <v>108</v>
      </c>
      <c r="C19" s="146">
        <v>108</v>
      </c>
      <c r="D19" s="146">
        <v>108</v>
      </c>
      <c r="E19" s="151">
        <v>29</v>
      </c>
      <c r="F19" s="151">
        <v>29</v>
      </c>
      <c r="G19" s="151">
        <v>29</v>
      </c>
      <c r="H19" s="151">
        <v>10</v>
      </c>
      <c r="I19" s="151">
        <v>10</v>
      </c>
      <c r="J19" s="151">
        <v>10</v>
      </c>
      <c r="K19" s="151">
        <v>24</v>
      </c>
      <c r="L19" s="152">
        <v>24</v>
      </c>
      <c r="M19" s="152">
        <v>24</v>
      </c>
      <c r="N19" s="206" t="s">
        <v>183</v>
      </c>
      <c r="O19" s="206" t="s">
        <v>183</v>
      </c>
      <c r="P19" s="206" t="s">
        <v>183</v>
      </c>
      <c r="Q19" s="152">
        <v>40</v>
      </c>
      <c r="R19" s="152">
        <v>40</v>
      </c>
      <c r="S19" s="152">
        <v>40</v>
      </c>
      <c r="T19" s="152">
        <v>5</v>
      </c>
      <c r="U19" s="152">
        <v>5</v>
      </c>
      <c r="V19" s="152">
        <v>5</v>
      </c>
      <c r="W19" s="206" t="s">
        <v>183</v>
      </c>
      <c r="X19" s="206" t="s">
        <v>183</v>
      </c>
      <c r="Y19" s="207" t="s">
        <v>183</v>
      </c>
    </row>
    <row r="20" spans="1:25" x14ac:dyDescent="0.15">
      <c r="A20" s="147" t="s">
        <v>193</v>
      </c>
      <c r="B20" s="133">
        <v>131</v>
      </c>
      <c r="C20" s="133">
        <v>131</v>
      </c>
      <c r="D20" s="133">
        <v>131</v>
      </c>
      <c r="E20" s="151">
        <v>21</v>
      </c>
      <c r="F20" s="151">
        <v>21</v>
      </c>
      <c r="G20" s="151">
        <v>21</v>
      </c>
      <c r="H20" s="151">
        <v>8</v>
      </c>
      <c r="I20" s="151">
        <v>8</v>
      </c>
      <c r="J20" s="151">
        <v>8</v>
      </c>
      <c r="K20" s="151">
        <v>38</v>
      </c>
      <c r="L20" s="151">
        <v>38</v>
      </c>
      <c r="M20" s="151">
        <v>38</v>
      </c>
      <c r="N20" s="206" t="s">
        <v>183</v>
      </c>
      <c r="O20" s="206" t="s">
        <v>183</v>
      </c>
      <c r="P20" s="206" t="s">
        <v>183</v>
      </c>
      <c r="Q20" s="152">
        <v>64</v>
      </c>
      <c r="R20" s="152">
        <v>64</v>
      </c>
      <c r="S20" s="152">
        <v>64</v>
      </c>
      <c r="T20" s="152" t="s">
        <v>183</v>
      </c>
      <c r="U20" s="152" t="s">
        <v>183</v>
      </c>
      <c r="V20" s="152" t="s">
        <v>183</v>
      </c>
      <c r="W20" s="206" t="s">
        <v>183</v>
      </c>
      <c r="X20" s="206" t="s">
        <v>183</v>
      </c>
      <c r="Y20" s="207" t="s">
        <v>183</v>
      </c>
    </row>
    <row r="21" spans="1:25" x14ac:dyDescent="0.15">
      <c r="A21" s="147" t="s">
        <v>194</v>
      </c>
      <c r="B21" s="133">
        <v>140</v>
      </c>
      <c r="C21" s="133">
        <v>140</v>
      </c>
      <c r="D21" s="133">
        <v>140</v>
      </c>
      <c r="E21" s="151">
        <v>39</v>
      </c>
      <c r="F21" s="151">
        <v>39</v>
      </c>
      <c r="G21" s="151">
        <v>39</v>
      </c>
      <c r="H21" s="151">
        <v>6</v>
      </c>
      <c r="I21" s="151">
        <v>6</v>
      </c>
      <c r="J21" s="151">
        <v>6</v>
      </c>
      <c r="K21" s="151">
        <v>32</v>
      </c>
      <c r="L21" s="151">
        <v>32</v>
      </c>
      <c r="M21" s="151">
        <v>32</v>
      </c>
      <c r="N21" s="206" t="s">
        <v>183</v>
      </c>
      <c r="O21" s="206" t="s">
        <v>183</v>
      </c>
      <c r="P21" s="206" t="s">
        <v>183</v>
      </c>
      <c r="Q21" s="152">
        <v>59</v>
      </c>
      <c r="R21" s="152">
        <v>59</v>
      </c>
      <c r="S21" s="152">
        <v>59</v>
      </c>
      <c r="T21" s="152">
        <v>3</v>
      </c>
      <c r="U21" s="152">
        <v>3</v>
      </c>
      <c r="V21" s="153">
        <v>3</v>
      </c>
      <c r="W21" s="152">
        <v>1</v>
      </c>
      <c r="X21" s="152">
        <v>1</v>
      </c>
      <c r="Y21" s="153">
        <v>1</v>
      </c>
    </row>
    <row r="22" spans="1:25" x14ac:dyDescent="0.15">
      <c r="A22" s="147" t="s">
        <v>277</v>
      </c>
      <c r="B22" s="133">
        <f t="shared" ref="B22:D23" si="0">E22+H22+K22+Q22+T22+W22</f>
        <v>214</v>
      </c>
      <c r="C22" s="133">
        <f t="shared" si="0"/>
        <v>213</v>
      </c>
      <c r="D22" s="133">
        <f t="shared" si="0"/>
        <v>213</v>
      </c>
      <c r="E22" s="151">
        <v>53</v>
      </c>
      <c r="F22" s="151">
        <v>53</v>
      </c>
      <c r="G22" s="151">
        <v>53</v>
      </c>
      <c r="H22" s="151">
        <v>17</v>
      </c>
      <c r="I22" s="151">
        <v>17</v>
      </c>
      <c r="J22" s="151">
        <v>17</v>
      </c>
      <c r="K22" s="151">
        <v>47</v>
      </c>
      <c r="L22" s="151">
        <v>47</v>
      </c>
      <c r="M22" s="151">
        <v>47</v>
      </c>
      <c r="N22" s="133">
        <v>0</v>
      </c>
      <c r="O22" s="133">
        <v>0</v>
      </c>
      <c r="P22" s="133">
        <v>0</v>
      </c>
      <c r="Q22" s="152">
        <v>95</v>
      </c>
      <c r="R22" s="152">
        <v>94</v>
      </c>
      <c r="S22" s="152">
        <v>94</v>
      </c>
      <c r="T22" s="152">
        <v>1</v>
      </c>
      <c r="U22" s="152">
        <v>1</v>
      </c>
      <c r="V22" s="153">
        <v>1</v>
      </c>
      <c r="W22" s="152">
        <v>1</v>
      </c>
      <c r="X22" s="152">
        <v>1</v>
      </c>
      <c r="Y22" s="153">
        <v>1</v>
      </c>
    </row>
    <row r="23" spans="1:25" x14ac:dyDescent="0.15">
      <c r="A23" s="147" t="s">
        <v>603</v>
      </c>
      <c r="B23" s="133">
        <f t="shared" si="0"/>
        <v>205</v>
      </c>
      <c r="C23" s="133">
        <f t="shared" si="0"/>
        <v>203</v>
      </c>
      <c r="D23" s="133">
        <f t="shared" si="0"/>
        <v>203</v>
      </c>
      <c r="E23" s="151">
        <v>71</v>
      </c>
      <c r="F23" s="151">
        <v>70</v>
      </c>
      <c r="G23" s="151">
        <v>70</v>
      </c>
      <c r="H23" s="151">
        <v>15</v>
      </c>
      <c r="I23" s="151">
        <v>15</v>
      </c>
      <c r="J23" s="151">
        <v>15</v>
      </c>
      <c r="K23" s="151">
        <v>37</v>
      </c>
      <c r="L23" s="151">
        <v>36</v>
      </c>
      <c r="M23" s="151">
        <v>36</v>
      </c>
      <c r="N23" s="123">
        <v>0</v>
      </c>
      <c r="O23" s="123">
        <v>0</v>
      </c>
      <c r="P23" s="123">
        <v>0</v>
      </c>
      <c r="Q23" s="152">
        <v>79</v>
      </c>
      <c r="R23" s="152">
        <v>79</v>
      </c>
      <c r="S23" s="152">
        <v>79</v>
      </c>
      <c r="T23" s="152">
        <v>2</v>
      </c>
      <c r="U23" s="152">
        <v>2</v>
      </c>
      <c r="V23" s="152">
        <v>2</v>
      </c>
      <c r="W23" s="206">
        <v>1</v>
      </c>
      <c r="X23" s="206">
        <v>1</v>
      </c>
      <c r="Y23" s="207">
        <v>1</v>
      </c>
    </row>
    <row r="24" spans="1:25" x14ac:dyDescent="0.15">
      <c r="A24" s="205" t="s">
        <v>656</v>
      </c>
      <c r="B24" s="133">
        <v>136</v>
      </c>
      <c r="C24" s="133">
        <v>136</v>
      </c>
      <c r="D24" s="133">
        <v>135</v>
      </c>
      <c r="E24" s="151">
        <v>27</v>
      </c>
      <c r="F24" s="151">
        <v>27</v>
      </c>
      <c r="G24" s="151">
        <v>26</v>
      </c>
      <c r="H24" s="151">
        <v>13</v>
      </c>
      <c r="I24" s="151">
        <v>13</v>
      </c>
      <c r="J24" s="151">
        <v>13</v>
      </c>
      <c r="K24" s="151">
        <v>24</v>
      </c>
      <c r="L24" s="151">
        <v>24</v>
      </c>
      <c r="M24" s="151">
        <v>24</v>
      </c>
      <c r="N24" s="123">
        <v>0</v>
      </c>
      <c r="O24" s="123">
        <v>0</v>
      </c>
      <c r="P24" s="123">
        <v>0</v>
      </c>
      <c r="Q24" s="152">
        <v>68</v>
      </c>
      <c r="R24" s="152">
        <v>68</v>
      </c>
      <c r="S24" s="152">
        <v>68</v>
      </c>
      <c r="T24" s="152">
        <v>4</v>
      </c>
      <c r="U24" s="152">
        <v>4</v>
      </c>
      <c r="V24" s="152">
        <v>4</v>
      </c>
      <c r="W24" s="123">
        <v>0</v>
      </c>
      <c r="X24" s="123">
        <v>0</v>
      </c>
      <c r="Y24" s="124">
        <v>0</v>
      </c>
    </row>
    <row r="25" spans="1:25" x14ac:dyDescent="0.15">
      <c r="A25" s="205" t="s">
        <v>657</v>
      </c>
      <c r="B25" s="133">
        <v>144</v>
      </c>
      <c r="C25" s="133">
        <v>144</v>
      </c>
      <c r="D25" s="133">
        <v>144</v>
      </c>
      <c r="E25" s="151">
        <v>30</v>
      </c>
      <c r="F25" s="151">
        <v>30</v>
      </c>
      <c r="G25" s="151">
        <v>30</v>
      </c>
      <c r="H25" s="151">
        <v>6</v>
      </c>
      <c r="I25" s="151">
        <v>6</v>
      </c>
      <c r="J25" s="151">
        <v>6</v>
      </c>
      <c r="K25" s="151">
        <v>31</v>
      </c>
      <c r="L25" s="151">
        <v>31</v>
      </c>
      <c r="M25" s="151">
        <v>31</v>
      </c>
      <c r="N25" s="123">
        <v>0</v>
      </c>
      <c r="O25" s="123">
        <v>0</v>
      </c>
      <c r="P25" s="123">
        <v>0</v>
      </c>
      <c r="Q25" s="152">
        <v>75</v>
      </c>
      <c r="R25" s="152">
        <v>75</v>
      </c>
      <c r="S25" s="152">
        <v>75</v>
      </c>
      <c r="T25" s="152">
        <v>2</v>
      </c>
      <c r="U25" s="152">
        <v>2</v>
      </c>
      <c r="V25" s="152">
        <v>2</v>
      </c>
      <c r="W25" s="123">
        <v>0</v>
      </c>
      <c r="X25" s="123">
        <v>0</v>
      </c>
      <c r="Y25" s="124">
        <v>0</v>
      </c>
    </row>
    <row r="26" spans="1:25" x14ac:dyDescent="0.15">
      <c r="A26" s="205" t="s">
        <v>658</v>
      </c>
      <c r="B26" s="133">
        <v>126</v>
      </c>
      <c r="C26" s="133">
        <v>126</v>
      </c>
      <c r="D26" s="133">
        <v>126</v>
      </c>
      <c r="E26" s="151">
        <v>28</v>
      </c>
      <c r="F26" s="151">
        <v>28</v>
      </c>
      <c r="G26" s="151">
        <v>28</v>
      </c>
      <c r="H26" s="151">
        <v>6</v>
      </c>
      <c r="I26" s="151">
        <v>6</v>
      </c>
      <c r="J26" s="151">
        <v>6</v>
      </c>
      <c r="K26" s="151">
        <v>21</v>
      </c>
      <c r="L26" s="151">
        <v>21</v>
      </c>
      <c r="M26" s="151">
        <v>21</v>
      </c>
      <c r="N26" s="123">
        <v>0</v>
      </c>
      <c r="O26" s="123">
        <v>0</v>
      </c>
      <c r="P26" s="123">
        <v>0</v>
      </c>
      <c r="Q26" s="152">
        <v>71</v>
      </c>
      <c r="R26" s="152">
        <v>71</v>
      </c>
      <c r="S26" s="152">
        <v>71</v>
      </c>
      <c r="T26" s="152" t="s">
        <v>183</v>
      </c>
      <c r="U26" s="152" t="s">
        <v>183</v>
      </c>
      <c r="V26" s="152" t="s">
        <v>183</v>
      </c>
      <c r="W26" s="123">
        <v>0</v>
      </c>
      <c r="X26" s="123">
        <v>0</v>
      </c>
      <c r="Y26" s="124">
        <v>0</v>
      </c>
    </row>
    <row r="27" spans="1:25" x14ac:dyDescent="0.15">
      <c r="A27" s="205" t="s">
        <v>659</v>
      </c>
      <c r="B27" s="133">
        <v>120</v>
      </c>
      <c r="C27" s="133">
        <v>120</v>
      </c>
      <c r="D27" s="133">
        <v>120</v>
      </c>
      <c r="E27" s="151">
        <v>39</v>
      </c>
      <c r="F27" s="151">
        <v>39</v>
      </c>
      <c r="G27" s="151">
        <v>39</v>
      </c>
      <c r="H27" s="151">
        <v>0</v>
      </c>
      <c r="I27" s="151">
        <v>0</v>
      </c>
      <c r="J27" s="151">
        <v>0</v>
      </c>
      <c r="K27" s="151">
        <v>27</v>
      </c>
      <c r="L27" s="151">
        <v>27</v>
      </c>
      <c r="M27" s="151">
        <v>27</v>
      </c>
      <c r="N27" s="123">
        <v>0</v>
      </c>
      <c r="O27" s="123">
        <v>0</v>
      </c>
      <c r="P27" s="123">
        <v>0</v>
      </c>
      <c r="Q27" s="152">
        <v>53</v>
      </c>
      <c r="R27" s="152">
        <v>53</v>
      </c>
      <c r="S27" s="152">
        <v>53</v>
      </c>
      <c r="T27" s="152">
        <v>1</v>
      </c>
      <c r="U27" s="152">
        <v>1</v>
      </c>
      <c r="V27" s="152">
        <v>1</v>
      </c>
      <c r="W27" s="123">
        <v>0</v>
      </c>
      <c r="X27" s="123">
        <v>0</v>
      </c>
      <c r="Y27" s="124">
        <v>0</v>
      </c>
    </row>
    <row r="28" spans="1:25" x14ac:dyDescent="0.15">
      <c r="A28" s="103" t="s">
        <v>682</v>
      </c>
      <c r="B28" s="86">
        <v>98</v>
      </c>
      <c r="C28" s="86">
        <v>98</v>
      </c>
      <c r="D28" s="86">
        <v>98</v>
      </c>
      <c r="E28" s="154">
        <v>29</v>
      </c>
      <c r="F28" s="154">
        <v>29</v>
      </c>
      <c r="G28" s="154">
        <v>29</v>
      </c>
      <c r="H28" s="154">
        <v>8</v>
      </c>
      <c r="I28" s="154">
        <v>8</v>
      </c>
      <c r="J28" s="154">
        <v>8</v>
      </c>
      <c r="K28" s="154">
        <v>20</v>
      </c>
      <c r="L28" s="154">
        <v>20</v>
      </c>
      <c r="M28" s="154">
        <v>20</v>
      </c>
      <c r="N28" s="208">
        <v>0</v>
      </c>
      <c r="O28" s="208">
        <v>0</v>
      </c>
      <c r="P28" s="208">
        <v>0</v>
      </c>
      <c r="Q28" s="155">
        <v>38</v>
      </c>
      <c r="R28" s="155">
        <v>38</v>
      </c>
      <c r="S28" s="155">
        <v>38</v>
      </c>
      <c r="T28" s="155">
        <v>1</v>
      </c>
      <c r="U28" s="155">
        <v>1</v>
      </c>
      <c r="V28" s="155">
        <v>1</v>
      </c>
      <c r="W28" s="208">
        <v>2</v>
      </c>
      <c r="X28" s="208">
        <v>2</v>
      </c>
      <c r="Y28" s="280">
        <v>2</v>
      </c>
    </row>
    <row r="29" spans="1:25" x14ac:dyDescent="0.15">
      <c r="B29" s="144"/>
      <c r="C29" s="144"/>
      <c r="D29" s="144"/>
      <c r="E29" s="144"/>
      <c r="F29" s="144"/>
      <c r="G29" s="144"/>
      <c r="H29" s="144"/>
      <c r="I29" s="144"/>
      <c r="J29" s="144"/>
      <c r="K29" s="144"/>
    </row>
    <row r="30" spans="1:25" x14ac:dyDescent="0.15">
      <c r="B30" s="144"/>
      <c r="C30" s="144"/>
      <c r="D30" s="144"/>
      <c r="E30" s="144"/>
      <c r="F30" s="144"/>
      <c r="G30" s="144"/>
      <c r="H30" s="144"/>
      <c r="I30" s="144"/>
      <c r="J30" s="144"/>
      <c r="K30" s="144"/>
    </row>
    <row r="31" spans="1:25" x14ac:dyDescent="0.15">
      <c r="B31" s="144"/>
      <c r="C31" s="144"/>
      <c r="D31" s="144"/>
      <c r="E31" s="144"/>
      <c r="F31" s="144"/>
      <c r="G31" s="144"/>
      <c r="H31" s="144"/>
      <c r="I31" s="144"/>
      <c r="J31" s="144"/>
      <c r="K31" s="144"/>
    </row>
    <row r="32" spans="1:25" x14ac:dyDescent="0.15">
      <c r="B32" s="144"/>
      <c r="C32" s="144"/>
      <c r="D32" s="144"/>
      <c r="E32" s="144"/>
      <c r="F32" s="144"/>
      <c r="G32" s="144"/>
      <c r="H32" s="144"/>
      <c r="I32" s="144"/>
      <c r="J32" s="144"/>
      <c r="K32" s="144"/>
    </row>
    <row r="33" spans="2:11" x14ac:dyDescent="0.15">
      <c r="B33" s="144"/>
      <c r="C33" s="144"/>
      <c r="D33" s="144"/>
      <c r="E33" s="144"/>
      <c r="F33" s="144"/>
      <c r="G33" s="144"/>
      <c r="H33" s="144"/>
      <c r="I33" s="144"/>
      <c r="J33" s="144"/>
      <c r="K33" s="144"/>
    </row>
    <row r="34" spans="2:11" x14ac:dyDescent="0.15">
      <c r="B34" s="144"/>
      <c r="C34" s="144"/>
      <c r="D34" s="144"/>
      <c r="E34" s="144"/>
      <c r="F34" s="144"/>
      <c r="G34" s="144"/>
      <c r="H34" s="144"/>
      <c r="I34" s="144"/>
      <c r="J34" s="144"/>
      <c r="K34" s="144"/>
    </row>
    <row r="35" spans="2:11" x14ac:dyDescent="0.15"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2:11" x14ac:dyDescent="0.15">
      <c r="B36" s="144"/>
      <c r="C36" s="144"/>
      <c r="D36" s="144"/>
      <c r="E36" s="144"/>
      <c r="F36" s="144"/>
      <c r="G36" s="144"/>
      <c r="H36" s="144"/>
      <c r="I36" s="144"/>
      <c r="J36" s="144"/>
      <c r="K36" s="144"/>
    </row>
    <row r="37" spans="2:11" x14ac:dyDescent="0.15">
      <c r="B37" s="144"/>
      <c r="C37" s="144"/>
      <c r="D37" s="144"/>
      <c r="E37" s="144"/>
      <c r="F37" s="144"/>
      <c r="G37" s="144"/>
      <c r="H37" s="144"/>
      <c r="I37" s="144"/>
      <c r="J37" s="144"/>
      <c r="K37" s="144"/>
    </row>
    <row r="38" spans="2:11" x14ac:dyDescent="0.15"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</sheetData>
  <mergeCells count="9">
    <mergeCell ref="B4:D5"/>
    <mergeCell ref="E4:J4"/>
    <mergeCell ref="K4:M5"/>
    <mergeCell ref="N4:P5"/>
    <mergeCell ref="W4:Y5"/>
    <mergeCell ref="E5:G5"/>
    <mergeCell ref="H5:J5"/>
    <mergeCell ref="Q4:S5"/>
    <mergeCell ref="T4:V5"/>
  </mergeCells>
  <phoneticPr fontId="2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629C-927E-4387-94F5-7D21331AD366}">
  <sheetPr codeName="Sheet12">
    <tabColor rgb="FFFFFF00"/>
  </sheetPr>
  <dimension ref="A1:U56"/>
  <sheetViews>
    <sheetView showGridLines="0" zoomScale="150" zoomScaleNormal="150" workbookViewId="0">
      <pane xSplit="2" ySplit="4" topLeftCell="C5" activePane="bottomRight" state="frozen"/>
      <selection activeCell="J26" sqref="J26"/>
      <selection pane="topRight" activeCell="J26" sqref="J26"/>
      <selection pane="bottomLeft" activeCell="J26" sqref="J26"/>
      <selection pane="bottomRight" activeCell="G25" sqref="G25:H26"/>
    </sheetView>
  </sheetViews>
  <sheetFormatPr defaultRowHeight="9" customHeight="1" x14ac:dyDescent="0.15"/>
  <cols>
    <col min="1" max="1" width="5.5" style="160" customWidth="1"/>
    <col min="2" max="2" width="10.125" style="160" customWidth="1"/>
    <col min="3" max="3" width="6.25" style="160" customWidth="1"/>
    <col min="4" max="4" width="8.375" style="160" customWidth="1"/>
    <col min="5" max="9" width="6.25" style="160" customWidth="1"/>
    <col min="10" max="10" width="6.625" style="160" customWidth="1"/>
    <col min="11" max="18" width="6.25" style="160" customWidth="1"/>
    <col min="19" max="21" width="5.75" style="160" bestFit="1" customWidth="1"/>
    <col min="22" max="16384" width="9" style="160"/>
  </cols>
  <sheetData>
    <row r="1" spans="1:21" s="158" customFormat="1" ht="15.75" x14ac:dyDescent="0.15">
      <c r="A1" s="213" t="s">
        <v>295</v>
      </c>
      <c r="B1" s="157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21" ht="3.75" customHeight="1" x14ac:dyDescent="0.15">
      <c r="A2" s="102"/>
      <c r="B2" s="159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21" ht="9" customHeight="1" x14ac:dyDescent="0.15">
      <c r="A3" s="161"/>
      <c r="B3" s="162"/>
      <c r="C3" s="163" t="s">
        <v>296</v>
      </c>
      <c r="D3" s="163">
        <v>50</v>
      </c>
      <c r="E3" s="163">
        <v>55</v>
      </c>
      <c r="F3" s="163">
        <v>60</v>
      </c>
      <c r="G3" s="163" t="s">
        <v>297</v>
      </c>
      <c r="H3" s="163">
        <v>7</v>
      </c>
      <c r="I3" s="252">
        <v>12</v>
      </c>
      <c r="J3" s="164">
        <v>17</v>
      </c>
      <c r="K3" s="164">
        <v>22</v>
      </c>
      <c r="L3" s="164">
        <v>27</v>
      </c>
      <c r="M3" s="164">
        <v>28</v>
      </c>
      <c r="N3" s="164">
        <v>29</v>
      </c>
      <c r="O3" s="164">
        <v>30</v>
      </c>
      <c r="P3" s="164" t="s">
        <v>604</v>
      </c>
      <c r="Q3" s="164">
        <v>2</v>
      </c>
      <c r="R3" s="164">
        <v>3</v>
      </c>
      <c r="S3" s="164">
        <v>4</v>
      </c>
      <c r="T3" s="164">
        <v>5</v>
      </c>
      <c r="U3" s="164">
        <v>6</v>
      </c>
    </row>
    <row r="4" spans="1:21" ht="3.75" customHeight="1" x14ac:dyDescent="0.15">
      <c r="A4" s="226"/>
      <c r="B4" s="227"/>
      <c r="C4" s="227"/>
      <c r="D4" s="227"/>
      <c r="E4" s="227"/>
      <c r="F4" s="227"/>
      <c r="G4" s="227"/>
      <c r="H4" s="227"/>
      <c r="I4" s="228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9" customHeight="1" x14ac:dyDescent="0.15">
      <c r="A5" s="220" t="s">
        <v>298</v>
      </c>
      <c r="B5" s="94" t="s">
        <v>299</v>
      </c>
      <c r="C5" s="216">
        <v>43790</v>
      </c>
      <c r="D5" s="216">
        <v>23657</v>
      </c>
      <c r="E5" s="216">
        <v>8591</v>
      </c>
      <c r="F5" s="216">
        <v>7830</v>
      </c>
      <c r="G5" s="216">
        <v>5752</v>
      </c>
      <c r="H5" s="216">
        <v>3844</v>
      </c>
      <c r="I5" s="127">
        <v>4428</v>
      </c>
      <c r="J5" s="165">
        <v>2272</v>
      </c>
      <c r="K5" s="165">
        <v>2182</v>
      </c>
      <c r="L5" s="165">
        <v>1641</v>
      </c>
      <c r="M5" s="166">
        <v>1772</v>
      </c>
      <c r="N5" s="166">
        <v>1445</v>
      </c>
      <c r="O5" s="166">
        <v>1561</v>
      </c>
      <c r="P5" s="166">
        <v>1437</v>
      </c>
      <c r="Q5" s="166">
        <v>1093</v>
      </c>
      <c r="R5" s="166">
        <v>1165</v>
      </c>
      <c r="S5" s="166">
        <v>862</v>
      </c>
      <c r="T5" s="166">
        <v>934</v>
      </c>
      <c r="U5" s="166">
        <v>767</v>
      </c>
    </row>
    <row r="6" spans="1:21" ht="9" customHeight="1" x14ac:dyDescent="0.15">
      <c r="A6" s="220" t="s">
        <v>300</v>
      </c>
      <c r="B6" s="94" t="s">
        <v>301</v>
      </c>
      <c r="C6" s="167">
        <v>185.1</v>
      </c>
      <c r="D6" s="167">
        <v>100</v>
      </c>
      <c r="E6" s="167">
        <v>36.299999999999997</v>
      </c>
      <c r="F6" s="167">
        <v>33.1</v>
      </c>
      <c r="G6" s="167">
        <v>24.3</v>
      </c>
      <c r="H6" s="167">
        <v>16.2</v>
      </c>
      <c r="I6" s="168">
        <v>18.7</v>
      </c>
      <c r="J6" s="168">
        <v>9.6</v>
      </c>
      <c r="K6" s="168">
        <v>9.1999999999999993</v>
      </c>
      <c r="L6" s="168">
        <v>6.9</v>
      </c>
      <c r="M6" s="79">
        <v>7.5</v>
      </c>
      <c r="N6" s="79">
        <v>6.1</v>
      </c>
      <c r="O6" s="79">
        <v>6.5984697975229327</v>
      </c>
      <c r="P6" s="79">
        <f>P5/D5*100</f>
        <v>6.0743120429471196</v>
      </c>
      <c r="Q6" s="79">
        <f>Q5/D5*100</f>
        <v>4.6201969818658322</v>
      </c>
      <c r="R6" s="79">
        <f>R5/D5*100</f>
        <v>4.9245466458130789</v>
      </c>
      <c r="S6" s="79">
        <f>S5/C5*100</f>
        <v>1.9684859556976477</v>
      </c>
      <c r="T6" s="79">
        <f>T5/C5*100</f>
        <v>2.1329070564055721</v>
      </c>
      <c r="U6" s="79">
        <f>U5/D5*100</f>
        <v>3.2421693367713575</v>
      </c>
    </row>
    <row r="7" spans="1:21" ht="9" customHeight="1" x14ac:dyDescent="0.15">
      <c r="A7" s="220" t="s">
        <v>302</v>
      </c>
      <c r="B7" s="100"/>
      <c r="C7" s="88"/>
      <c r="D7" s="88"/>
      <c r="E7" s="88"/>
      <c r="F7" s="88"/>
      <c r="G7" s="88"/>
      <c r="H7" s="88"/>
      <c r="I7" s="142"/>
      <c r="J7" s="153"/>
      <c r="K7" s="153"/>
      <c r="L7" s="153"/>
      <c r="M7" s="149"/>
      <c r="N7" s="149"/>
      <c r="O7" s="149"/>
      <c r="P7" s="149"/>
      <c r="Q7" s="149"/>
      <c r="R7" s="149"/>
      <c r="S7" s="149"/>
      <c r="T7" s="149"/>
      <c r="U7" s="149"/>
    </row>
    <row r="8" spans="1:21" ht="3.75" customHeight="1" x14ac:dyDescent="0.15">
      <c r="A8" s="220" t="s">
        <v>303</v>
      </c>
      <c r="B8" s="94"/>
      <c r="C8" s="216"/>
      <c r="D8" s="216"/>
      <c r="E8" s="216"/>
      <c r="F8" s="216"/>
      <c r="G8" s="216"/>
      <c r="H8" s="216"/>
      <c r="I8" s="127"/>
      <c r="J8" s="169"/>
      <c r="K8" s="169"/>
      <c r="L8" s="169"/>
      <c r="M8" s="170"/>
      <c r="N8" s="170"/>
      <c r="O8" s="170"/>
      <c r="P8" s="170"/>
      <c r="Q8" s="170"/>
      <c r="R8" s="170"/>
      <c r="S8" s="170"/>
      <c r="T8" s="170"/>
      <c r="U8" s="170"/>
    </row>
    <row r="9" spans="1:21" ht="9" customHeight="1" x14ac:dyDescent="0.15">
      <c r="A9" s="220" t="s">
        <v>304</v>
      </c>
      <c r="B9" s="94" t="s">
        <v>305</v>
      </c>
      <c r="C9" s="216">
        <v>59448000</v>
      </c>
      <c r="D9" s="216">
        <v>78815969</v>
      </c>
      <c r="E9" s="216">
        <v>60730060</v>
      </c>
      <c r="F9" s="216">
        <v>53400760</v>
      </c>
      <c r="G9" s="216">
        <v>31985060</v>
      </c>
      <c r="H9" s="216">
        <v>9975662</v>
      </c>
      <c r="I9" s="127">
        <v>7968601</v>
      </c>
      <c r="J9" s="165">
        <v>3677215</v>
      </c>
      <c r="K9" s="165">
        <v>3216749</v>
      </c>
      <c r="L9" s="166">
        <v>2417982</v>
      </c>
      <c r="M9" s="166">
        <v>1763413</v>
      </c>
      <c r="N9" s="171">
        <v>1540423</v>
      </c>
      <c r="O9" s="171">
        <v>1454629</v>
      </c>
      <c r="P9" s="166">
        <v>1902722</v>
      </c>
      <c r="Q9" s="166">
        <v>1148708</v>
      </c>
      <c r="R9" s="166">
        <v>1119012</v>
      </c>
      <c r="S9" s="166">
        <v>1082792</v>
      </c>
      <c r="T9" s="166">
        <v>968413</v>
      </c>
      <c r="U9" s="166">
        <v>1129234</v>
      </c>
    </row>
    <row r="10" spans="1:21" ht="9" customHeight="1" x14ac:dyDescent="0.15">
      <c r="A10" s="220" t="s">
        <v>306</v>
      </c>
      <c r="B10" s="94" t="s">
        <v>301</v>
      </c>
      <c r="C10" s="167">
        <v>75.400000000000006</v>
      </c>
      <c r="D10" s="167">
        <v>100</v>
      </c>
      <c r="E10" s="167">
        <v>77.099999999999994</v>
      </c>
      <c r="F10" s="167">
        <v>67.8</v>
      </c>
      <c r="G10" s="167">
        <v>40.6</v>
      </c>
      <c r="H10" s="167">
        <v>12.7</v>
      </c>
      <c r="I10" s="168">
        <v>10.1</v>
      </c>
      <c r="J10" s="168">
        <v>4.7</v>
      </c>
      <c r="K10" s="168">
        <v>4.0999999999999996</v>
      </c>
      <c r="L10" s="168">
        <v>3.1</v>
      </c>
      <c r="M10" s="79">
        <v>2.2000000000000002</v>
      </c>
      <c r="N10" s="79">
        <v>2</v>
      </c>
      <c r="O10" s="79">
        <v>1.8456018728894901</v>
      </c>
      <c r="P10" s="79">
        <f>P9/D9*100</f>
        <v>2.4141325979256818</v>
      </c>
      <c r="Q10" s="79">
        <f>Q9/D9*100</f>
        <v>1.4574559122656983</v>
      </c>
      <c r="R10" s="79">
        <f>R9/D9*100</f>
        <v>1.4197782685384481</v>
      </c>
      <c r="S10" s="79">
        <f>S9/C9*100</f>
        <v>1.8214103081684834</v>
      </c>
      <c r="T10" s="79">
        <f>T9/C9*100</f>
        <v>1.629008545283273</v>
      </c>
      <c r="U10" s="79">
        <f>U9/D9*100</f>
        <v>1.4327477214674604</v>
      </c>
    </row>
    <row r="11" spans="1:21" ht="9" customHeight="1" x14ac:dyDescent="0.15">
      <c r="A11" s="220" t="s">
        <v>307</v>
      </c>
      <c r="B11" s="94" t="s">
        <v>308</v>
      </c>
      <c r="C11" s="216">
        <v>1358</v>
      </c>
      <c r="D11" s="216">
        <v>3332</v>
      </c>
      <c r="E11" s="216">
        <v>7069</v>
      </c>
      <c r="F11" s="216">
        <v>6820</v>
      </c>
      <c r="G11" s="216">
        <v>5561</v>
      </c>
      <c r="H11" s="216">
        <v>2595</v>
      </c>
      <c r="I11" s="127">
        <v>1800</v>
      </c>
      <c r="J11" s="165">
        <v>1614</v>
      </c>
      <c r="K11" s="165">
        <v>1474</v>
      </c>
      <c r="L11" s="165">
        <v>1473</v>
      </c>
      <c r="M11" s="166">
        <v>995</v>
      </c>
      <c r="N11" s="166">
        <v>1066</v>
      </c>
      <c r="O11" s="166">
        <v>931.85714285714289</v>
      </c>
      <c r="P11" s="166">
        <f t="shared" ref="P11:U11" si="0">P9/P5</f>
        <v>1324.0932498260265</v>
      </c>
      <c r="Q11" s="166">
        <f t="shared" si="0"/>
        <v>1050.9679780420861</v>
      </c>
      <c r="R11" s="166">
        <f t="shared" si="0"/>
        <v>960.52532188841201</v>
      </c>
      <c r="S11" s="166">
        <f t="shared" si="0"/>
        <v>1256.1392111368909</v>
      </c>
      <c r="T11" s="166">
        <f t="shared" si="0"/>
        <v>1036.8447537473232</v>
      </c>
      <c r="U11" s="166">
        <f t="shared" si="0"/>
        <v>1472.2737940026075</v>
      </c>
    </row>
    <row r="12" spans="1:21" ht="9" customHeight="1" x14ac:dyDescent="0.15">
      <c r="A12" s="247">
        <v>2</v>
      </c>
      <c r="B12" s="100"/>
      <c r="C12" s="88"/>
      <c r="D12" s="88"/>
      <c r="E12" s="88"/>
      <c r="F12" s="88"/>
      <c r="G12" s="88"/>
      <c r="H12" s="88"/>
      <c r="I12" s="142"/>
      <c r="J12" s="156"/>
      <c r="K12" s="156"/>
      <c r="L12" s="156"/>
      <c r="M12" s="172"/>
      <c r="N12" s="172"/>
      <c r="O12" s="172"/>
      <c r="P12" s="172"/>
      <c r="Q12" s="172"/>
      <c r="R12" s="172"/>
      <c r="S12" s="172"/>
      <c r="T12" s="172"/>
      <c r="U12" s="172"/>
    </row>
    <row r="13" spans="1:21" ht="3.75" customHeight="1" x14ac:dyDescent="0.15">
      <c r="A13" s="226"/>
      <c r="B13" s="227"/>
      <c r="C13" s="173"/>
      <c r="D13" s="173"/>
      <c r="E13" s="173"/>
      <c r="F13" s="173"/>
      <c r="G13" s="173"/>
      <c r="H13" s="173"/>
      <c r="I13" s="174"/>
      <c r="J13" s="153"/>
      <c r="K13" s="153"/>
      <c r="L13" s="153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ht="9" customHeight="1" x14ac:dyDescent="0.15">
      <c r="A14" s="220" t="s">
        <v>298</v>
      </c>
      <c r="B14" s="94" t="s">
        <v>299</v>
      </c>
      <c r="C14" s="216">
        <v>13350</v>
      </c>
      <c r="D14" s="216">
        <v>6908</v>
      </c>
      <c r="E14" s="216">
        <v>3202</v>
      </c>
      <c r="F14" s="216">
        <v>2413</v>
      </c>
      <c r="G14" s="216">
        <v>1423</v>
      </c>
      <c r="H14" s="216">
        <v>1516</v>
      </c>
      <c r="I14" s="127">
        <v>1192</v>
      </c>
      <c r="J14" s="153">
        <v>429</v>
      </c>
      <c r="K14" s="153">
        <v>279</v>
      </c>
      <c r="L14" s="153">
        <v>271</v>
      </c>
      <c r="M14" s="149">
        <v>200</v>
      </c>
      <c r="N14" s="149">
        <v>161</v>
      </c>
      <c r="O14" s="149">
        <v>195</v>
      </c>
      <c r="P14" s="149">
        <v>144</v>
      </c>
      <c r="Q14" s="149">
        <v>89</v>
      </c>
      <c r="R14" s="149">
        <v>121</v>
      </c>
      <c r="S14" s="149">
        <v>104</v>
      </c>
      <c r="T14" s="149">
        <v>123</v>
      </c>
      <c r="U14" s="149">
        <v>64</v>
      </c>
    </row>
    <row r="15" spans="1:21" ht="9" customHeight="1" x14ac:dyDescent="0.15">
      <c r="A15" s="220" t="s">
        <v>300</v>
      </c>
      <c r="B15" s="94" t="s">
        <v>301</v>
      </c>
      <c r="C15" s="167">
        <v>193.3</v>
      </c>
      <c r="D15" s="167">
        <v>100</v>
      </c>
      <c r="E15" s="167">
        <v>46.4</v>
      </c>
      <c r="F15" s="167">
        <v>34.9</v>
      </c>
      <c r="G15" s="167">
        <v>20.6</v>
      </c>
      <c r="H15" s="167">
        <v>21.9</v>
      </c>
      <c r="I15" s="168">
        <v>17.3</v>
      </c>
      <c r="J15" s="168">
        <v>6.2</v>
      </c>
      <c r="K15" s="168">
        <v>4</v>
      </c>
      <c r="L15" s="168">
        <v>3.9</v>
      </c>
      <c r="M15" s="79">
        <v>2.9</v>
      </c>
      <c r="N15" s="79">
        <v>2.2999999999999998</v>
      </c>
      <c r="O15" s="79">
        <v>2.8228141285466126</v>
      </c>
      <c r="P15" s="79">
        <f>P14/D14*100</f>
        <v>2.0845396641574987</v>
      </c>
      <c r="Q15" s="79">
        <f>Q14/D14*100</f>
        <v>1.2883613202084541</v>
      </c>
      <c r="R15" s="79">
        <f>R14/D14*100</f>
        <v>1.7515923566878981</v>
      </c>
      <c r="S15" s="79">
        <f>S14/C14*100</f>
        <v>0.77902621722846443</v>
      </c>
      <c r="T15" s="79">
        <f>T14/C14*100</f>
        <v>0.9213483146067416</v>
      </c>
      <c r="U15" s="79">
        <f>U14/D14*100</f>
        <v>0.92646207295888816</v>
      </c>
    </row>
    <row r="16" spans="1:21" ht="9" customHeight="1" x14ac:dyDescent="0.15">
      <c r="A16" s="220" t="s">
        <v>309</v>
      </c>
      <c r="B16" s="100"/>
      <c r="C16" s="88"/>
      <c r="D16" s="88"/>
      <c r="E16" s="88"/>
      <c r="F16" s="88"/>
      <c r="G16" s="88"/>
      <c r="H16" s="88"/>
      <c r="I16" s="142"/>
      <c r="J16" s="153"/>
      <c r="K16" s="153"/>
      <c r="L16" s="153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ht="3.75" customHeight="1" x14ac:dyDescent="0.15">
      <c r="A17" s="220" t="s">
        <v>303</v>
      </c>
      <c r="B17" s="94"/>
      <c r="C17" s="216"/>
      <c r="D17" s="216"/>
      <c r="E17" s="216"/>
      <c r="F17" s="216"/>
      <c r="G17" s="216"/>
      <c r="H17" s="216"/>
      <c r="I17" s="127"/>
      <c r="J17" s="169"/>
      <c r="K17" s="169"/>
      <c r="L17" s="169"/>
      <c r="M17" s="170"/>
      <c r="N17" s="170"/>
      <c r="O17" s="170"/>
      <c r="P17" s="170"/>
      <c r="Q17" s="170"/>
      <c r="R17" s="170"/>
      <c r="S17" s="170"/>
      <c r="T17" s="170"/>
      <c r="U17" s="170"/>
    </row>
    <row r="18" spans="1:21" ht="9" customHeight="1" x14ac:dyDescent="0.15">
      <c r="A18" s="220" t="s">
        <v>304</v>
      </c>
      <c r="B18" s="94" t="s">
        <v>305</v>
      </c>
      <c r="C18" s="216">
        <v>693611250</v>
      </c>
      <c r="D18" s="216">
        <v>1007835915</v>
      </c>
      <c r="E18" s="216">
        <v>651919332</v>
      </c>
      <c r="F18" s="216">
        <v>621654953</v>
      </c>
      <c r="G18" s="216">
        <v>396046554</v>
      </c>
      <c r="H18" s="216">
        <v>241156004</v>
      </c>
      <c r="I18" s="127">
        <v>75003870</v>
      </c>
      <c r="J18" s="165">
        <v>34957621</v>
      </c>
      <c r="K18" s="165">
        <v>19227470</v>
      </c>
      <c r="L18" s="165">
        <v>22543756</v>
      </c>
      <c r="M18" s="166">
        <v>14901334</v>
      </c>
      <c r="N18" s="166">
        <v>14455424</v>
      </c>
      <c r="O18" s="166">
        <v>12865576</v>
      </c>
      <c r="P18" s="166">
        <v>10376688</v>
      </c>
      <c r="Q18" s="166">
        <v>7448840</v>
      </c>
      <c r="R18" s="166">
        <v>9771138</v>
      </c>
      <c r="S18" s="166">
        <v>6694718</v>
      </c>
      <c r="T18" s="166">
        <v>8626153</v>
      </c>
      <c r="U18" s="166">
        <v>3765482</v>
      </c>
    </row>
    <row r="19" spans="1:21" ht="9" customHeight="1" x14ac:dyDescent="0.15">
      <c r="A19" s="220" t="s">
        <v>306</v>
      </c>
      <c r="B19" s="94" t="s">
        <v>301</v>
      </c>
      <c r="C19" s="167">
        <v>68.8</v>
      </c>
      <c r="D19" s="167">
        <v>100</v>
      </c>
      <c r="E19" s="167">
        <v>64.7</v>
      </c>
      <c r="F19" s="167">
        <v>61.7</v>
      </c>
      <c r="G19" s="167">
        <v>39.299999999999997</v>
      </c>
      <c r="H19" s="167">
        <v>23.9</v>
      </c>
      <c r="I19" s="168">
        <v>7.4</v>
      </c>
      <c r="J19" s="168">
        <v>3.5</v>
      </c>
      <c r="K19" s="168">
        <v>1.9</v>
      </c>
      <c r="L19" s="168">
        <v>2.2000000000000002</v>
      </c>
      <c r="M19" s="79">
        <v>1.5</v>
      </c>
      <c r="N19" s="79">
        <v>1.4</v>
      </c>
      <c r="O19" s="79">
        <v>1.2765546264542478</v>
      </c>
      <c r="P19" s="79">
        <f>P18/D18*100</f>
        <v>1.0296009345926118</v>
      </c>
      <c r="Q19" s="79">
        <f>Q18/D18*100</f>
        <v>0.73909253372856831</v>
      </c>
      <c r="R19" s="79">
        <f>R18/D18*100</f>
        <v>0.96951674916248654</v>
      </c>
      <c r="S19" s="79">
        <f>S18/C18*100</f>
        <v>0.9651974358835731</v>
      </c>
      <c r="T19" s="79">
        <f>T18/C18*100</f>
        <v>1.2436581730760567</v>
      </c>
      <c r="U19" s="79">
        <f>U18/D18*100</f>
        <v>0.37362054119692689</v>
      </c>
    </row>
    <row r="20" spans="1:21" ht="9" customHeight="1" x14ac:dyDescent="0.15">
      <c r="A20" s="230"/>
      <c r="B20" s="94" t="s">
        <v>308</v>
      </c>
      <c r="C20" s="216">
        <v>51956</v>
      </c>
      <c r="D20" s="216">
        <v>145894</v>
      </c>
      <c r="E20" s="216">
        <v>203598</v>
      </c>
      <c r="F20" s="216">
        <v>257627</v>
      </c>
      <c r="G20" s="216">
        <v>278318</v>
      </c>
      <c r="H20" s="216">
        <v>159074</v>
      </c>
      <c r="I20" s="127">
        <v>62923</v>
      </c>
      <c r="J20" s="165">
        <v>81486</v>
      </c>
      <c r="K20" s="165">
        <v>68916</v>
      </c>
      <c r="L20" s="165">
        <v>83187</v>
      </c>
      <c r="M20" s="166">
        <v>74507</v>
      </c>
      <c r="N20" s="166">
        <v>89785</v>
      </c>
      <c r="O20" s="166">
        <v>65977.312820512816</v>
      </c>
      <c r="P20" s="166">
        <f t="shared" ref="P20:U20" si="1">P18/P14</f>
        <v>72060.333333333328</v>
      </c>
      <c r="Q20" s="166">
        <f t="shared" si="1"/>
        <v>83694.831460674162</v>
      </c>
      <c r="R20" s="166">
        <f t="shared" si="1"/>
        <v>80753.206611570247</v>
      </c>
      <c r="S20" s="166">
        <f t="shared" si="1"/>
        <v>64372.288461538461</v>
      </c>
      <c r="T20" s="166">
        <f t="shared" si="1"/>
        <v>70131.32520325204</v>
      </c>
      <c r="U20" s="166">
        <f t="shared" si="1"/>
        <v>58835.65625</v>
      </c>
    </row>
    <row r="21" spans="1:21" ht="9" customHeight="1" x14ac:dyDescent="0.15">
      <c r="A21" s="175"/>
      <c r="B21" s="100"/>
      <c r="C21" s="100"/>
      <c r="D21" s="100"/>
      <c r="E21" s="100"/>
      <c r="F21" s="100"/>
      <c r="G21" s="100"/>
      <c r="H21" s="100"/>
      <c r="I21" s="101"/>
      <c r="J21" s="156"/>
      <c r="K21" s="156"/>
      <c r="L21" s="156"/>
      <c r="M21" s="172"/>
      <c r="N21" s="172"/>
      <c r="O21" s="172"/>
      <c r="P21" s="172"/>
      <c r="Q21" s="172"/>
      <c r="R21" s="172"/>
      <c r="S21" s="172"/>
      <c r="T21" s="172"/>
      <c r="U21" s="172"/>
    </row>
    <row r="22" spans="1:21" ht="9" customHeight="1" x14ac:dyDescent="0.1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59"/>
      <c r="L22" s="159"/>
    </row>
    <row r="23" spans="1:21" ht="9" customHeight="1" x14ac:dyDescent="0.1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76"/>
      <c r="L23" s="159"/>
    </row>
    <row r="24" spans="1:21" ht="9" customHeight="1" x14ac:dyDescent="0.1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59"/>
    </row>
    <row r="25" spans="1:21" ht="9" customHeight="1" x14ac:dyDescent="0.15">
      <c r="A25" s="102"/>
      <c r="B25" s="102"/>
      <c r="C25" s="102"/>
      <c r="D25" s="102"/>
      <c r="E25" s="159"/>
      <c r="F25" s="159"/>
      <c r="G25" s="102"/>
      <c r="H25" s="102"/>
      <c r="I25" s="509"/>
      <c r="J25" s="509"/>
      <c r="K25" s="159"/>
      <c r="L25" s="159"/>
    </row>
    <row r="26" spans="1:21" ht="9" customHeight="1" x14ac:dyDescent="0.15">
      <c r="A26" s="90"/>
      <c r="B26" s="90"/>
      <c r="C26" s="443"/>
      <c r="D26" s="443"/>
      <c r="E26" s="510"/>
      <c r="F26" s="510"/>
      <c r="G26" s="443"/>
      <c r="H26" s="443"/>
      <c r="I26" s="443"/>
      <c r="J26" s="443"/>
      <c r="K26" s="159"/>
      <c r="L26" s="159"/>
    </row>
    <row r="27" spans="1:21" ht="8.25" customHeight="1" x14ac:dyDescent="0.15">
      <c r="A27" s="245"/>
      <c r="B27" s="245"/>
      <c r="C27" s="443"/>
      <c r="D27" s="443"/>
      <c r="E27" s="443"/>
      <c r="F27" s="443"/>
      <c r="G27" s="443"/>
      <c r="H27" s="443"/>
      <c r="I27" s="443"/>
      <c r="J27" s="511"/>
      <c r="K27" s="159"/>
      <c r="L27" s="159"/>
    </row>
    <row r="28" spans="1:21" ht="8.25" customHeight="1" x14ac:dyDescent="0.15">
      <c r="A28" s="90"/>
      <c r="B28" s="90"/>
      <c r="C28" s="443"/>
      <c r="D28" s="443"/>
      <c r="E28" s="443"/>
      <c r="F28" s="443"/>
      <c r="G28" s="443"/>
      <c r="H28" s="443"/>
      <c r="I28" s="443"/>
      <c r="J28" s="511"/>
      <c r="K28" s="159"/>
      <c r="L28" s="159"/>
    </row>
    <row r="29" spans="1:21" ht="3.75" customHeight="1" x14ac:dyDescent="0.15">
      <c r="A29" s="90"/>
      <c r="B29" s="177"/>
      <c r="C29" s="177"/>
      <c r="D29" s="178"/>
      <c r="E29" s="179"/>
      <c r="F29" s="179"/>
      <c r="G29" s="177"/>
      <c r="H29" s="178"/>
      <c r="I29" s="178"/>
      <c r="J29" s="179"/>
      <c r="K29" s="159"/>
      <c r="L29" s="159"/>
    </row>
    <row r="30" spans="1:21" ht="9" customHeight="1" x14ac:dyDescent="0.15">
      <c r="A30" s="245"/>
      <c r="B30" s="177"/>
      <c r="C30" s="177"/>
      <c r="D30" s="178"/>
      <c r="E30" s="179"/>
      <c r="F30" s="178"/>
      <c r="G30" s="177"/>
      <c r="H30" s="178"/>
      <c r="I30" s="90"/>
      <c r="J30" s="202"/>
      <c r="K30" s="159"/>
      <c r="L30" s="159"/>
    </row>
    <row r="31" spans="1:21" ht="9" customHeight="1" x14ac:dyDescent="0.15">
      <c r="A31" s="245"/>
      <c r="B31" s="177"/>
      <c r="C31" s="177"/>
      <c r="D31" s="178"/>
      <c r="E31" s="177"/>
      <c r="F31" s="178"/>
      <c r="G31" s="177"/>
      <c r="H31" s="178"/>
      <c r="I31" s="90"/>
      <c r="J31" s="202"/>
      <c r="K31" s="159"/>
      <c r="L31" s="159"/>
    </row>
    <row r="32" spans="1:21" ht="3.75" customHeight="1" x14ac:dyDescent="0.15">
      <c r="A32" s="245"/>
      <c r="B32" s="177"/>
      <c r="C32" s="177"/>
      <c r="D32" s="178"/>
      <c r="E32" s="177"/>
      <c r="F32" s="178"/>
      <c r="G32" s="177"/>
      <c r="H32" s="178"/>
      <c r="I32" s="90"/>
      <c r="J32" s="202"/>
      <c r="K32" s="159"/>
      <c r="L32" s="159"/>
    </row>
    <row r="33" spans="1:12" ht="9" customHeight="1" x14ac:dyDescent="0.15">
      <c r="A33" s="245"/>
      <c r="B33" s="177"/>
      <c r="C33" s="177"/>
      <c r="D33" s="178"/>
      <c r="E33" s="177"/>
      <c r="F33" s="178"/>
      <c r="G33" s="177"/>
      <c r="H33" s="178"/>
      <c r="I33" s="90"/>
      <c r="J33" s="202"/>
      <c r="K33" s="159"/>
      <c r="L33" s="159"/>
    </row>
    <row r="34" spans="1:12" ht="9" customHeight="1" x14ac:dyDescent="0.15">
      <c r="A34" s="245"/>
      <c r="B34" s="177"/>
      <c r="C34" s="177"/>
      <c r="D34" s="178"/>
      <c r="E34" s="177"/>
      <c r="F34" s="178"/>
      <c r="G34" s="177"/>
      <c r="H34" s="178"/>
      <c r="I34" s="90"/>
      <c r="J34" s="202"/>
      <c r="K34" s="159"/>
      <c r="L34" s="159"/>
    </row>
    <row r="35" spans="1:12" ht="9" customHeight="1" x14ac:dyDescent="0.15">
      <c r="A35" s="245"/>
      <c r="B35" s="177"/>
      <c r="C35" s="177"/>
      <c r="D35" s="178"/>
      <c r="E35" s="177"/>
      <c r="F35" s="178"/>
      <c r="G35" s="177"/>
      <c r="H35" s="178"/>
      <c r="I35" s="90"/>
      <c r="J35" s="202"/>
      <c r="K35" s="159"/>
      <c r="L35" s="159"/>
    </row>
    <row r="36" spans="1:12" ht="9" customHeight="1" x14ac:dyDescent="0.15">
      <c r="A36" s="245"/>
      <c r="B36" s="177"/>
      <c r="C36" s="177"/>
      <c r="D36" s="178"/>
      <c r="E36" s="177"/>
      <c r="F36" s="178"/>
      <c r="G36" s="177"/>
      <c r="H36" s="178"/>
      <c r="I36" s="177"/>
      <c r="J36" s="202"/>
      <c r="K36" s="159"/>
      <c r="L36" s="159"/>
    </row>
    <row r="37" spans="1:12" ht="9" customHeight="1" x14ac:dyDescent="0.15">
      <c r="A37" s="245"/>
      <c r="B37" s="177"/>
      <c r="C37" s="177"/>
      <c r="D37" s="178"/>
      <c r="E37" s="177"/>
      <c r="F37" s="178"/>
      <c r="G37" s="177"/>
      <c r="H37" s="178"/>
      <c r="I37" s="177"/>
      <c r="J37" s="202"/>
      <c r="K37" s="159"/>
      <c r="L37" s="159"/>
    </row>
    <row r="38" spans="1:12" ht="9" customHeight="1" x14ac:dyDescent="0.15">
      <c r="A38" s="245"/>
      <c r="B38" s="177"/>
      <c r="C38" s="177"/>
      <c r="D38" s="178"/>
      <c r="E38" s="177"/>
      <c r="F38" s="178"/>
      <c r="G38" s="177"/>
      <c r="H38" s="178"/>
      <c r="I38" s="177"/>
      <c r="J38" s="202"/>
      <c r="K38" s="159"/>
      <c r="L38" s="159"/>
    </row>
    <row r="39" spans="1:12" ht="3.75" customHeight="1" x14ac:dyDescent="0.15">
      <c r="A39" s="245"/>
      <c r="B39" s="177"/>
      <c r="C39" s="177"/>
      <c r="D39" s="178"/>
      <c r="E39" s="179"/>
      <c r="F39" s="178"/>
      <c r="G39" s="177"/>
      <c r="H39" s="178"/>
      <c r="I39" s="90"/>
      <c r="J39" s="180"/>
      <c r="K39" s="159"/>
      <c r="L39" s="159"/>
    </row>
    <row r="40" spans="1:12" ht="9" customHeight="1" x14ac:dyDescent="0.15">
      <c r="A40" s="245"/>
      <c r="B40" s="181"/>
      <c r="C40" s="177"/>
      <c r="D40" s="178"/>
      <c r="E40" s="179"/>
      <c r="F40" s="178"/>
      <c r="G40" s="177"/>
      <c r="H40" s="178"/>
      <c r="I40" s="90"/>
      <c r="J40" s="180"/>
      <c r="K40" s="159"/>
      <c r="L40" s="159"/>
    </row>
    <row r="41" spans="1:12" ht="9" customHeight="1" x14ac:dyDescent="0.15">
      <c r="A41" s="245"/>
      <c r="B41" s="181"/>
      <c r="C41" s="177"/>
      <c r="D41" s="178"/>
      <c r="E41" s="179"/>
      <c r="F41" s="178"/>
      <c r="G41" s="182"/>
      <c r="H41" s="178"/>
      <c r="I41" s="90"/>
      <c r="J41" s="180"/>
      <c r="K41" s="159"/>
      <c r="L41" s="159"/>
    </row>
    <row r="42" spans="1:12" ht="9" customHeight="1" x14ac:dyDescent="0.15">
      <c r="A42" s="245"/>
      <c r="B42" s="181"/>
      <c r="C42" s="177"/>
      <c r="D42" s="178"/>
      <c r="E42" s="179"/>
      <c r="F42" s="178"/>
      <c r="G42" s="182"/>
      <c r="H42" s="178"/>
      <c r="I42" s="90"/>
      <c r="J42" s="180"/>
      <c r="K42" s="159"/>
      <c r="L42" s="159"/>
    </row>
    <row r="43" spans="1:12" ht="9" customHeight="1" x14ac:dyDescent="0.15">
      <c r="A43" s="245"/>
      <c r="B43" s="181"/>
      <c r="C43" s="177"/>
      <c r="D43" s="178"/>
      <c r="E43" s="179"/>
      <c r="F43" s="178"/>
      <c r="G43" s="182"/>
      <c r="H43" s="178"/>
      <c r="I43" s="90"/>
      <c r="J43" s="180"/>
      <c r="K43" s="159"/>
      <c r="L43" s="159"/>
    </row>
    <row r="44" spans="1:12" ht="9" customHeight="1" x14ac:dyDescent="0.15">
      <c r="A44" s="245"/>
      <c r="B44" s="181"/>
      <c r="C44" s="177"/>
      <c r="D44" s="178"/>
      <c r="E44" s="179"/>
      <c r="F44" s="178"/>
      <c r="G44" s="182"/>
      <c r="H44" s="178"/>
      <c r="I44" s="90"/>
      <c r="J44" s="180"/>
      <c r="K44" s="159"/>
      <c r="L44" s="159"/>
    </row>
    <row r="45" spans="1:12" ht="9" customHeight="1" x14ac:dyDescent="0.15">
      <c r="A45" s="245"/>
      <c r="B45" s="181"/>
      <c r="C45" s="177"/>
      <c r="D45" s="178"/>
      <c r="E45" s="179"/>
      <c r="F45" s="178"/>
      <c r="G45" s="182"/>
      <c r="H45" s="178"/>
      <c r="I45" s="90"/>
      <c r="J45" s="180"/>
      <c r="K45" s="159"/>
      <c r="L45" s="159"/>
    </row>
    <row r="46" spans="1:12" ht="9" customHeight="1" x14ac:dyDescent="0.15">
      <c r="A46" s="245"/>
      <c r="B46" s="181"/>
      <c r="C46" s="177"/>
      <c r="D46" s="178"/>
      <c r="E46" s="179"/>
      <c r="F46" s="178"/>
      <c r="G46" s="182"/>
      <c r="H46" s="178"/>
      <c r="I46" s="90"/>
      <c r="J46" s="180"/>
      <c r="K46" s="159"/>
      <c r="L46" s="159"/>
    </row>
    <row r="47" spans="1:12" ht="9" customHeight="1" x14ac:dyDescent="0.15">
      <c r="A47" s="245"/>
      <c r="B47" s="181"/>
      <c r="C47" s="177"/>
      <c r="D47" s="178"/>
      <c r="E47" s="179"/>
      <c r="F47" s="178"/>
      <c r="G47" s="182"/>
      <c r="H47" s="178"/>
      <c r="I47" s="90"/>
      <c r="J47" s="180"/>
      <c r="K47" s="159"/>
      <c r="L47" s="159"/>
    </row>
    <row r="48" spans="1:12" ht="9" customHeight="1" x14ac:dyDescent="0.15">
      <c r="A48" s="245"/>
      <c r="B48" s="181"/>
      <c r="C48" s="177"/>
      <c r="D48" s="178"/>
      <c r="E48" s="179"/>
      <c r="F48" s="178"/>
      <c r="G48" s="182"/>
      <c r="H48" s="178"/>
      <c r="I48" s="90"/>
      <c r="J48" s="180"/>
      <c r="K48" s="159"/>
      <c r="L48" s="159"/>
    </row>
    <row r="49" spans="1:12" ht="9" customHeight="1" x14ac:dyDescent="0.15">
      <c r="A49" s="245"/>
      <c r="B49" s="181"/>
      <c r="C49" s="177"/>
      <c r="D49" s="178"/>
      <c r="E49" s="179"/>
      <c r="F49" s="178"/>
      <c r="G49" s="182"/>
      <c r="H49" s="178"/>
      <c r="I49" s="90"/>
      <c r="J49" s="180"/>
      <c r="K49" s="159"/>
      <c r="L49" s="159"/>
    </row>
    <row r="50" spans="1:12" ht="9" customHeight="1" x14ac:dyDescent="0.15">
      <c r="A50" s="245"/>
      <c r="B50" s="181"/>
      <c r="C50" s="177"/>
      <c r="D50" s="178"/>
      <c r="E50" s="179"/>
      <c r="F50" s="178"/>
      <c r="G50" s="182"/>
      <c r="H50" s="178"/>
      <c r="I50" s="90"/>
      <c r="J50" s="180"/>
      <c r="K50" s="159"/>
      <c r="L50" s="159"/>
    </row>
    <row r="51" spans="1:12" ht="9" customHeight="1" x14ac:dyDescent="0.15">
      <c r="A51" s="245"/>
      <c r="B51" s="181"/>
      <c r="C51" s="177"/>
      <c r="D51" s="178"/>
      <c r="E51" s="179"/>
      <c r="F51" s="178"/>
      <c r="G51" s="182"/>
      <c r="H51" s="178"/>
      <c r="I51" s="90"/>
      <c r="J51" s="180"/>
      <c r="K51" s="159"/>
      <c r="L51" s="159"/>
    </row>
    <row r="52" spans="1:12" ht="9" customHeight="1" x14ac:dyDescent="0.15">
      <c r="A52" s="245"/>
      <c r="B52" s="181"/>
      <c r="C52" s="177"/>
      <c r="D52" s="178"/>
      <c r="E52" s="179"/>
      <c r="F52" s="178"/>
      <c r="G52" s="182"/>
      <c r="H52" s="178"/>
      <c r="I52" s="90"/>
      <c r="J52" s="180"/>
      <c r="K52" s="159"/>
      <c r="L52" s="159"/>
    </row>
    <row r="53" spans="1:12" ht="3.75" customHeight="1" x14ac:dyDescent="0.15">
      <c r="A53" s="245"/>
      <c r="B53" s="177"/>
      <c r="C53" s="177"/>
      <c r="D53" s="178"/>
      <c r="E53" s="179"/>
      <c r="F53" s="179"/>
      <c r="G53" s="177"/>
      <c r="H53" s="178"/>
      <c r="I53" s="178"/>
      <c r="J53" s="159"/>
      <c r="K53" s="159"/>
      <c r="L53" s="159"/>
    </row>
    <row r="54" spans="1:12" ht="9" customHeight="1" x14ac:dyDescent="0.15">
      <c r="A54" s="141"/>
      <c r="B54" s="141"/>
      <c r="C54" s="141"/>
      <c r="D54" s="141"/>
      <c r="E54" s="141"/>
      <c r="F54" s="141"/>
      <c r="G54" s="141"/>
      <c r="H54" s="141"/>
      <c r="I54" s="141"/>
      <c r="J54" s="141"/>
    </row>
    <row r="55" spans="1:12" ht="9" customHeight="1" x14ac:dyDescent="0.15">
      <c r="A55" s="141"/>
      <c r="B55" s="141"/>
      <c r="C55" s="141"/>
      <c r="D55" s="141"/>
      <c r="E55" s="141"/>
      <c r="F55" s="141"/>
      <c r="G55" s="141"/>
      <c r="H55" s="141"/>
      <c r="I55" s="141"/>
      <c r="J55" s="141"/>
    </row>
    <row r="56" spans="1:12" ht="9" customHeight="1" x14ac:dyDescent="0.15">
      <c r="B56" s="183"/>
    </row>
  </sheetData>
  <mergeCells count="13">
    <mergeCell ref="I25:J25"/>
    <mergeCell ref="C26:D26"/>
    <mergeCell ref="E26:F26"/>
    <mergeCell ref="G26:H26"/>
    <mergeCell ref="C27:C28"/>
    <mergeCell ref="D27:D28"/>
    <mergeCell ref="E27:E28"/>
    <mergeCell ref="F27:F28"/>
    <mergeCell ref="G27:G28"/>
    <mergeCell ref="H27:H28"/>
    <mergeCell ref="I27:I28"/>
    <mergeCell ref="J27:J28"/>
    <mergeCell ref="I26:J26"/>
  </mergeCells>
  <phoneticPr fontId="2"/>
  <pageMargins left="0.78740157480314965" right="0.78740157480314965" top="0.78740157480314965" bottom="0.78740157480314965" header="0.51181102362204722" footer="0.51181102362204722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E0DE-DF88-4689-A3A0-487357B47AFC}">
  <sheetPr codeName="Sheet13">
    <tabColor rgb="FFFFFF00"/>
  </sheetPr>
  <dimension ref="A1:T40"/>
  <sheetViews>
    <sheetView showGridLines="0" zoomScale="175" zoomScaleNormal="175" workbookViewId="0">
      <pane xSplit="2" ySplit="5" topLeftCell="C6" activePane="bottomRight" state="frozen"/>
      <selection activeCell="J26" sqref="J26"/>
      <selection pane="topRight" activeCell="J26" sqref="J26"/>
      <selection pane="bottomLeft" activeCell="J26" sqref="J26"/>
      <selection pane="bottomRight" activeCell="M16" sqref="M16"/>
    </sheetView>
  </sheetViews>
  <sheetFormatPr defaultRowHeight="9.4" customHeight="1" x14ac:dyDescent="0.15"/>
  <cols>
    <col min="1" max="1" width="5.5" style="160" customWidth="1"/>
    <col min="2" max="2" width="10.125" style="160" customWidth="1"/>
    <col min="3" max="3" width="6.25" style="160" customWidth="1"/>
    <col min="4" max="4" width="8.375" style="160" customWidth="1"/>
    <col min="5" max="9" width="6.25" style="160" customWidth="1"/>
    <col min="10" max="10" width="6.625" style="160" customWidth="1"/>
    <col min="11" max="16" width="6.25" style="160" customWidth="1"/>
    <col min="17" max="16384" width="9" style="160"/>
  </cols>
  <sheetData>
    <row r="1" spans="1:20" s="158" customFormat="1" ht="22.5" customHeight="1" x14ac:dyDescent="0.15">
      <c r="A1" s="213" t="s">
        <v>310</v>
      </c>
      <c r="B1" s="157"/>
      <c r="C1" s="214"/>
      <c r="D1" s="214"/>
      <c r="E1" s="214"/>
      <c r="F1" s="214"/>
      <c r="G1" s="214"/>
      <c r="H1" s="214"/>
      <c r="I1" s="214"/>
      <c r="J1" s="214"/>
      <c r="K1" s="157"/>
      <c r="L1" s="157"/>
      <c r="M1" s="157"/>
      <c r="N1" s="157"/>
      <c r="O1" s="157"/>
      <c r="P1" s="159"/>
      <c r="Q1" s="157"/>
      <c r="R1" s="157"/>
      <c r="S1" s="157"/>
      <c r="T1" s="157"/>
    </row>
    <row r="2" spans="1:20" ht="9.4" customHeight="1" x14ac:dyDescent="0.15">
      <c r="A2" s="102"/>
      <c r="B2" s="102"/>
      <c r="C2" s="102"/>
      <c r="D2" s="102"/>
      <c r="E2" s="159"/>
      <c r="F2" s="159"/>
      <c r="G2" s="102"/>
      <c r="H2" s="102"/>
      <c r="I2" s="512" t="s">
        <v>311</v>
      </c>
      <c r="J2" s="512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1:20" ht="9.4" customHeight="1" x14ac:dyDescent="0.15">
      <c r="A3" s="107"/>
      <c r="B3" s="105"/>
      <c r="C3" s="435" t="s">
        <v>312</v>
      </c>
      <c r="D3" s="437"/>
      <c r="E3" s="516" t="s">
        <v>313</v>
      </c>
      <c r="F3" s="517"/>
      <c r="G3" s="435" t="s">
        <v>314</v>
      </c>
      <c r="H3" s="437"/>
      <c r="I3" s="435" t="s">
        <v>315</v>
      </c>
      <c r="J3" s="436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1:20" ht="9.4" customHeight="1" x14ac:dyDescent="0.15">
      <c r="A4" s="246" t="s">
        <v>316</v>
      </c>
      <c r="B4" s="253" t="s">
        <v>317</v>
      </c>
      <c r="C4" s="515" t="s">
        <v>253</v>
      </c>
      <c r="D4" s="515" t="s">
        <v>318</v>
      </c>
      <c r="E4" s="518" t="s">
        <v>253</v>
      </c>
      <c r="F4" s="515" t="s">
        <v>319</v>
      </c>
      <c r="G4" s="515" t="s">
        <v>253</v>
      </c>
      <c r="H4" s="515" t="s">
        <v>320</v>
      </c>
      <c r="I4" s="454" t="s">
        <v>227</v>
      </c>
      <c r="J4" s="513" t="s">
        <v>321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1:20" ht="9.4" customHeight="1" x14ac:dyDescent="0.15">
      <c r="A5" s="114"/>
      <c r="B5" s="212"/>
      <c r="C5" s="476"/>
      <c r="D5" s="476"/>
      <c r="E5" s="453"/>
      <c r="F5" s="476"/>
      <c r="G5" s="476"/>
      <c r="H5" s="476"/>
      <c r="I5" s="453"/>
      <c r="J5" s="514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1:20" ht="9.4" customHeight="1" x14ac:dyDescent="0.15">
      <c r="A6" s="184"/>
      <c r="B6" s="112"/>
      <c r="C6" s="112"/>
      <c r="D6" s="185"/>
      <c r="E6" s="179"/>
      <c r="F6" s="152"/>
      <c r="G6" s="112"/>
      <c r="H6" s="185"/>
      <c r="I6" s="186"/>
      <c r="J6" s="169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spans="1:20" ht="9.4" customHeight="1" x14ac:dyDescent="0.15">
      <c r="A7" s="246" t="s">
        <v>322</v>
      </c>
      <c r="B7" s="112">
        <v>2475724</v>
      </c>
      <c r="C7" s="112">
        <v>1255</v>
      </c>
      <c r="D7" s="185">
        <v>50.7</v>
      </c>
      <c r="E7" s="179">
        <v>566</v>
      </c>
      <c r="F7" s="185">
        <v>22.9</v>
      </c>
      <c r="G7" s="112">
        <v>535</v>
      </c>
      <c r="H7" s="185">
        <v>21.6</v>
      </c>
      <c r="I7" s="187">
        <v>153</v>
      </c>
      <c r="J7" s="188">
        <v>28.6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</row>
    <row r="8" spans="1:20" ht="9.4" customHeight="1" x14ac:dyDescent="0.15">
      <c r="A8" s="246" t="s">
        <v>323</v>
      </c>
      <c r="B8" s="112">
        <v>2431459</v>
      </c>
      <c r="C8" s="112">
        <v>865</v>
      </c>
      <c r="D8" s="185">
        <v>35.6</v>
      </c>
      <c r="E8" s="177">
        <v>297</v>
      </c>
      <c r="F8" s="185">
        <v>12.2</v>
      </c>
      <c r="G8" s="112">
        <v>365</v>
      </c>
      <c r="H8" s="185">
        <v>15</v>
      </c>
      <c r="I8" s="187">
        <v>151</v>
      </c>
      <c r="J8" s="188">
        <v>41.4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ht="9.4" customHeight="1" x14ac:dyDescent="0.15">
      <c r="A9" s="246" t="s">
        <v>324</v>
      </c>
      <c r="B9" s="112">
        <v>2374450</v>
      </c>
      <c r="C9" s="112">
        <v>690</v>
      </c>
      <c r="D9" s="185">
        <v>29.1</v>
      </c>
      <c r="E9" s="112">
        <v>253</v>
      </c>
      <c r="F9" s="185">
        <v>10.7</v>
      </c>
      <c r="G9" s="112">
        <v>291</v>
      </c>
      <c r="H9" s="185">
        <v>12.3</v>
      </c>
      <c r="I9" s="112">
        <v>86</v>
      </c>
      <c r="J9" s="188">
        <v>29.6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</row>
    <row r="10" spans="1:20" ht="9.4" customHeight="1" x14ac:dyDescent="0.15">
      <c r="A10" s="246"/>
      <c r="B10" s="112"/>
      <c r="C10" s="112"/>
      <c r="D10" s="185"/>
      <c r="E10" s="177"/>
      <c r="F10" s="185"/>
      <c r="G10" s="112"/>
      <c r="H10" s="185"/>
      <c r="I10" s="187"/>
      <c r="J10" s="188"/>
      <c r="K10" s="159"/>
      <c r="L10" s="159"/>
      <c r="M10" s="159"/>
      <c r="N10" s="159"/>
      <c r="O10" s="159"/>
      <c r="P10" s="159"/>
      <c r="Q10" s="159"/>
      <c r="R10" s="159"/>
      <c r="S10" s="159"/>
      <c r="T10" s="159"/>
    </row>
    <row r="11" spans="1:20" ht="9.4" customHeight="1" x14ac:dyDescent="0.15">
      <c r="A11" s="246" t="s">
        <v>325</v>
      </c>
      <c r="B11" s="112">
        <v>2330797</v>
      </c>
      <c r="C11" s="112">
        <v>610</v>
      </c>
      <c r="D11" s="185">
        <v>26.2</v>
      </c>
      <c r="E11" s="112">
        <v>208</v>
      </c>
      <c r="F11" s="185">
        <v>8.9</v>
      </c>
      <c r="G11" s="112">
        <v>269</v>
      </c>
      <c r="H11" s="185">
        <v>11.5</v>
      </c>
      <c r="I11" s="112">
        <v>98</v>
      </c>
      <c r="J11" s="188">
        <v>36.4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</row>
    <row r="12" spans="1:20" ht="9.4" customHeight="1" x14ac:dyDescent="0.15">
      <c r="A12" s="246" t="s">
        <v>326</v>
      </c>
      <c r="B12" s="112">
        <v>2313820</v>
      </c>
      <c r="C12" s="112">
        <v>567</v>
      </c>
      <c r="D12" s="185">
        <v>24.5</v>
      </c>
      <c r="E12" s="112">
        <v>162</v>
      </c>
      <c r="F12" s="185">
        <v>7</v>
      </c>
      <c r="G12" s="112">
        <v>214</v>
      </c>
      <c r="H12" s="185">
        <v>9.1999999999999993</v>
      </c>
      <c r="I12" s="112">
        <v>74</v>
      </c>
      <c r="J12" s="188">
        <v>34.6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</row>
    <row r="13" spans="1:20" ht="9.4" customHeight="1" x14ac:dyDescent="0.15">
      <c r="A13" s="246" t="s">
        <v>327</v>
      </c>
      <c r="B13" s="112">
        <v>2304264</v>
      </c>
      <c r="C13" s="112">
        <v>574</v>
      </c>
      <c r="D13" s="185">
        <v>24.9</v>
      </c>
      <c r="E13" s="112">
        <v>171</v>
      </c>
      <c r="F13" s="185">
        <v>7.4</v>
      </c>
      <c r="G13" s="112">
        <v>232</v>
      </c>
      <c r="H13" s="185">
        <v>10.1</v>
      </c>
      <c r="I13" s="112">
        <v>100</v>
      </c>
      <c r="J13" s="188">
        <v>43.1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</row>
    <row r="14" spans="1:20" ht="9.4" customHeight="1" x14ac:dyDescent="0.15">
      <c r="A14" s="246" t="s">
        <v>328</v>
      </c>
      <c r="B14" s="112">
        <v>2285856</v>
      </c>
      <c r="C14" s="112">
        <v>480</v>
      </c>
      <c r="D14" s="185">
        <v>21</v>
      </c>
      <c r="E14" s="112">
        <v>144</v>
      </c>
      <c r="F14" s="185">
        <v>6.3</v>
      </c>
      <c r="G14" s="112">
        <v>216</v>
      </c>
      <c r="H14" s="185">
        <v>9.4</v>
      </c>
      <c r="I14" s="112">
        <v>81</v>
      </c>
      <c r="J14" s="188">
        <v>37.5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</row>
    <row r="15" spans="1:20" ht="9.4" customHeight="1" x14ac:dyDescent="0.15">
      <c r="A15" s="246" t="s">
        <v>329</v>
      </c>
      <c r="B15" s="112">
        <v>2266121</v>
      </c>
      <c r="C15" s="112">
        <v>442</v>
      </c>
      <c r="D15" s="185">
        <v>19.5</v>
      </c>
      <c r="E15" s="112">
        <v>149</v>
      </c>
      <c r="F15" s="185">
        <v>6.6</v>
      </c>
      <c r="G15" s="112">
        <v>190</v>
      </c>
      <c r="H15" s="185">
        <v>8.4</v>
      </c>
      <c r="I15" s="112">
        <v>72</v>
      </c>
      <c r="J15" s="188">
        <v>37.9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</row>
    <row r="16" spans="1:20" ht="9.4" customHeight="1" x14ac:dyDescent="0.15">
      <c r="A16" s="246" t="s">
        <v>330</v>
      </c>
      <c r="B16" s="112">
        <v>2245057</v>
      </c>
      <c r="C16" s="112">
        <v>410</v>
      </c>
      <c r="D16" s="185">
        <f>C16/B16*100000</f>
        <v>18.262342559676657</v>
      </c>
      <c r="E16" s="112">
        <v>131</v>
      </c>
      <c r="F16" s="185">
        <f>E16/B16*100000</f>
        <v>5.8350411593113227</v>
      </c>
      <c r="G16" s="112">
        <v>178</v>
      </c>
      <c r="H16" s="185">
        <f>G16/B16*100000</f>
        <v>7.9285292088352319</v>
      </c>
      <c r="I16" s="112">
        <v>64</v>
      </c>
      <c r="J16" s="188">
        <f>I16/G16*100</f>
        <v>35.955056179775283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</row>
    <row r="17" spans="1:20" ht="9.4" customHeight="1" x14ac:dyDescent="0.15">
      <c r="A17" s="246" t="s">
        <v>605</v>
      </c>
      <c r="B17" s="112">
        <v>2222004</v>
      </c>
      <c r="C17" s="112">
        <v>398</v>
      </c>
      <c r="D17" s="185">
        <f>C17/B17*100000</f>
        <v>17.911758934727391</v>
      </c>
      <c r="E17" s="177">
        <v>102</v>
      </c>
      <c r="F17" s="185">
        <f>E17/B17*100000</f>
        <v>4.590450782266819</v>
      </c>
      <c r="G17" s="112">
        <v>190</v>
      </c>
      <c r="H17" s="185">
        <f>G17/B17*100000</f>
        <v>8.5508396924577994</v>
      </c>
      <c r="I17" s="113">
        <v>50</v>
      </c>
      <c r="J17" s="188">
        <f>I17/G17*100</f>
        <v>26.315789473684209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</row>
    <row r="18" spans="1:20" ht="9.4" customHeight="1" x14ac:dyDescent="0.15">
      <c r="A18" s="246" t="s">
        <v>620</v>
      </c>
      <c r="B18" s="112">
        <v>2199746</v>
      </c>
      <c r="C18" s="112">
        <v>359</v>
      </c>
      <c r="D18" s="185">
        <f>C18/B18*100000</f>
        <v>16.320066043988714</v>
      </c>
      <c r="E18" s="177">
        <v>99</v>
      </c>
      <c r="F18" s="185">
        <f>E18/B18*100000</f>
        <v>4.5005196054453567</v>
      </c>
      <c r="G18" s="112">
        <v>147</v>
      </c>
      <c r="H18" s="185">
        <f>G18/B18*100000</f>
        <v>6.6825897171764383</v>
      </c>
      <c r="I18" s="113">
        <v>38</v>
      </c>
      <c r="J18" s="188">
        <f>I18/G18*100</f>
        <v>25.850340136054424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</row>
    <row r="19" spans="1:20" ht="9.4" customHeight="1" x14ac:dyDescent="0.15">
      <c r="A19" s="246" t="s">
        <v>621</v>
      </c>
      <c r="B19" s="112">
        <v>2176879</v>
      </c>
      <c r="C19" s="112">
        <v>331</v>
      </c>
      <c r="D19" s="185">
        <v>15.205254862580786</v>
      </c>
      <c r="E19" s="177">
        <v>86</v>
      </c>
      <c r="F19" s="185">
        <v>3.9506100247188747</v>
      </c>
      <c r="G19" s="112">
        <v>144</v>
      </c>
      <c r="H19" s="185">
        <v>6.6149749251106744</v>
      </c>
      <c r="I19" s="113">
        <v>59</v>
      </c>
      <c r="J19" s="188">
        <v>40.972222222222221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</row>
    <row r="20" spans="1:20" ht="9.4" customHeight="1" x14ac:dyDescent="0.15">
      <c r="A20" s="246" t="s">
        <v>632</v>
      </c>
      <c r="B20" s="112">
        <v>2152664</v>
      </c>
      <c r="C20" s="112">
        <v>252</v>
      </c>
      <c r="D20" s="185">
        <v>11.70642515506368</v>
      </c>
      <c r="E20" s="177">
        <v>60</v>
      </c>
      <c r="F20" s="185">
        <v>2.7872440845389712</v>
      </c>
      <c r="G20" s="112">
        <v>105</v>
      </c>
      <c r="H20" s="185">
        <v>4.8776771479431993</v>
      </c>
      <c r="I20" s="113">
        <v>30</v>
      </c>
      <c r="J20" s="188">
        <v>28.571428571428569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</row>
    <row r="21" spans="1:20" ht="9.4" customHeight="1" x14ac:dyDescent="0.15">
      <c r="A21" s="246" t="s">
        <v>641</v>
      </c>
      <c r="B21" s="112">
        <v>2126276</v>
      </c>
      <c r="C21" s="112">
        <v>252</v>
      </c>
      <c r="D21" s="185">
        <f>C21/B21*100000</f>
        <v>11.851706927981127</v>
      </c>
      <c r="E21" s="177">
        <v>73</v>
      </c>
      <c r="F21" s="185">
        <f>E21/B21*100000</f>
        <v>3.4332325624707236</v>
      </c>
      <c r="G21" s="112">
        <v>128</v>
      </c>
      <c r="H21" s="185">
        <f>G21/B21*100000</f>
        <v>6.0199146300856521</v>
      </c>
      <c r="I21" s="113">
        <v>31</v>
      </c>
      <c r="J21" s="188">
        <f>I21/G21*100</f>
        <v>24.21875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</row>
    <row r="22" spans="1:20" ht="9.4" customHeight="1" x14ac:dyDescent="0.15">
      <c r="A22" s="246" t="s">
        <v>683</v>
      </c>
      <c r="B22" s="112">
        <v>2098804</v>
      </c>
      <c r="C22" s="112">
        <v>223</v>
      </c>
      <c r="D22" s="185">
        <v>10.625098865830255</v>
      </c>
      <c r="E22" s="177">
        <v>68</v>
      </c>
      <c r="F22" s="185">
        <v>3.2399404613294047</v>
      </c>
      <c r="G22" s="112">
        <v>103</v>
      </c>
      <c r="H22" s="185">
        <v>4.9075568752489511</v>
      </c>
      <c r="I22" s="113">
        <v>34</v>
      </c>
      <c r="J22" s="188">
        <v>33.009708737864081</v>
      </c>
      <c r="K22" s="159"/>
      <c r="L22" s="159"/>
      <c r="M22" s="159"/>
      <c r="N22" s="159"/>
      <c r="O22" s="159"/>
      <c r="P22" s="159"/>
      <c r="Q22" s="159"/>
      <c r="R22" s="159"/>
      <c r="S22" s="159"/>
      <c r="T22" s="159"/>
    </row>
    <row r="23" spans="1:20" ht="9.4" customHeight="1" x14ac:dyDescent="0.15">
      <c r="A23" s="246"/>
      <c r="B23" s="281"/>
      <c r="C23" s="281"/>
      <c r="D23" s="185"/>
      <c r="E23" s="282"/>
      <c r="F23" s="185"/>
      <c r="G23" s="281"/>
      <c r="H23" s="185"/>
      <c r="I23" s="283"/>
      <c r="J23" s="188"/>
      <c r="K23" s="159"/>
      <c r="L23" s="159"/>
      <c r="M23" s="159"/>
      <c r="N23" s="159"/>
      <c r="O23" s="159"/>
      <c r="P23" s="159"/>
      <c r="Q23" s="159"/>
      <c r="R23" s="159"/>
      <c r="S23" s="159"/>
      <c r="T23" s="159"/>
    </row>
    <row r="24" spans="1:20" ht="9.4" customHeight="1" x14ac:dyDescent="0.15">
      <c r="A24" s="192" t="s">
        <v>331</v>
      </c>
      <c r="B24" s="189">
        <v>766259</v>
      </c>
      <c r="C24" s="179">
        <v>80</v>
      </c>
      <c r="D24" s="185">
        <v>10.440334142894244</v>
      </c>
      <c r="E24" s="179">
        <v>26</v>
      </c>
      <c r="F24" s="185">
        <v>3.3931085964406291</v>
      </c>
      <c r="G24" s="110">
        <v>42</v>
      </c>
      <c r="H24" s="185">
        <v>5.4811754250194777</v>
      </c>
      <c r="I24" s="194">
        <v>17</v>
      </c>
      <c r="J24" s="188">
        <v>40.476190476190474</v>
      </c>
    </row>
    <row r="25" spans="1:20" ht="9.4" customHeight="1" x14ac:dyDescent="0.15">
      <c r="A25" s="192" t="s">
        <v>332</v>
      </c>
      <c r="B25" s="189">
        <v>57524</v>
      </c>
      <c r="C25" s="179">
        <v>6</v>
      </c>
      <c r="D25" s="185">
        <v>10.430429038314443</v>
      </c>
      <c r="E25" s="179">
        <v>0</v>
      </c>
      <c r="F25" s="185">
        <v>0</v>
      </c>
      <c r="G25" s="193">
        <v>0</v>
      </c>
      <c r="H25" s="185">
        <v>0</v>
      </c>
      <c r="I25" s="194">
        <v>0</v>
      </c>
      <c r="J25" s="188">
        <v>0</v>
      </c>
      <c r="L25" s="190"/>
      <c r="M25" s="191"/>
    </row>
    <row r="26" spans="1:20" ht="9.4" customHeight="1" x14ac:dyDescent="0.15">
      <c r="A26" s="192" t="s">
        <v>333</v>
      </c>
      <c r="B26" s="189">
        <v>169835</v>
      </c>
      <c r="C26" s="179">
        <v>14</v>
      </c>
      <c r="D26" s="185">
        <v>8.2432949627579717</v>
      </c>
      <c r="E26" s="179">
        <v>6</v>
      </c>
      <c r="F26" s="185">
        <v>3.5328406983248444</v>
      </c>
      <c r="G26" s="193">
        <v>7</v>
      </c>
      <c r="H26" s="185">
        <v>4.1216474813789858</v>
      </c>
      <c r="I26" s="194">
        <v>4</v>
      </c>
      <c r="J26" s="188">
        <v>57.142857142857139</v>
      </c>
      <c r="L26" s="190"/>
      <c r="M26" s="191"/>
    </row>
    <row r="27" spans="1:20" ht="9.4" customHeight="1" x14ac:dyDescent="0.15">
      <c r="A27" s="192" t="s">
        <v>334</v>
      </c>
      <c r="B27" s="189">
        <v>53030</v>
      </c>
      <c r="C27" s="179">
        <v>5</v>
      </c>
      <c r="D27" s="185">
        <v>9.4286253064303214</v>
      </c>
      <c r="E27" s="179">
        <v>2</v>
      </c>
      <c r="F27" s="185">
        <v>3.7714501225721291</v>
      </c>
      <c r="G27" s="193">
        <v>3</v>
      </c>
      <c r="H27" s="185">
        <v>5.6571751838581932</v>
      </c>
      <c r="I27" s="194">
        <v>1</v>
      </c>
      <c r="J27" s="188">
        <v>33.333333333333329</v>
      </c>
      <c r="L27" s="190"/>
      <c r="M27" s="191"/>
    </row>
    <row r="28" spans="1:20" ht="9.4" customHeight="1" x14ac:dyDescent="0.15">
      <c r="A28" s="192" t="s">
        <v>335</v>
      </c>
      <c r="B28" s="189">
        <v>205558</v>
      </c>
      <c r="C28" s="179">
        <v>26</v>
      </c>
      <c r="D28" s="185">
        <v>12.648498234075054</v>
      </c>
      <c r="E28" s="179">
        <v>7</v>
      </c>
      <c r="F28" s="185">
        <v>3.405364909174053</v>
      </c>
      <c r="G28" s="193">
        <v>10</v>
      </c>
      <c r="H28" s="185">
        <v>4.8648070131057901</v>
      </c>
      <c r="I28" s="194">
        <v>3</v>
      </c>
      <c r="J28" s="188">
        <v>30</v>
      </c>
      <c r="L28" s="190"/>
      <c r="M28" s="191"/>
    </row>
    <row r="29" spans="1:20" ht="9.4" customHeight="1" x14ac:dyDescent="0.15">
      <c r="A29" s="192" t="s">
        <v>336</v>
      </c>
      <c r="B29" s="189">
        <v>329099</v>
      </c>
      <c r="C29" s="179">
        <v>34</v>
      </c>
      <c r="D29" s="185">
        <v>10.33123771266397</v>
      </c>
      <c r="E29" s="179">
        <v>12</v>
      </c>
      <c r="F29" s="185">
        <v>3.6463191927049308</v>
      </c>
      <c r="G29" s="193">
        <v>15</v>
      </c>
      <c r="H29" s="185">
        <v>4.5578989908811636</v>
      </c>
      <c r="I29" s="194">
        <v>3</v>
      </c>
      <c r="J29" s="188">
        <v>20</v>
      </c>
      <c r="L29" s="190"/>
      <c r="M29" s="191"/>
    </row>
    <row r="30" spans="1:20" ht="9.4" customHeight="1" x14ac:dyDescent="0.15">
      <c r="A30" s="192" t="s">
        <v>337</v>
      </c>
      <c r="B30" s="189">
        <v>31853</v>
      </c>
      <c r="C30" s="179">
        <v>1</v>
      </c>
      <c r="D30" s="185">
        <v>3.1394217185194488</v>
      </c>
      <c r="E30" s="179">
        <v>1</v>
      </c>
      <c r="F30" s="185">
        <v>3.1394217185194488</v>
      </c>
      <c r="G30" s="193">
        <v>1</v>
      </c>
      <c r="H30" s="185">
        <v>3.1394217185194488</v>
      </c>
      <c r="I30" s="194">
        <v>1</v>
      </c>
      <c r="J30" s="188">
        <v>100</v>
      </c>
      <c r="L30" s="190"/>
      <c r="M30" s="191"/>
    </row>
    <row r="31" spans="1:20" ht="9.4" customHeight="1" x14ac:dyDescent="0.15">
      <c r="A31" s="192" t="s">
        <v>338</v>
      </c>
      <c r="B31" s="189">
        <v>59688</v>
      </c>
      <c r="C31" s="179">
        <v>3</v>
      </c>
      <c r="D31" s="185">
        <v>5.0261359067149174</v>
      </c>
      <c r="E31" s="179">
        <v>1</v>
      </c>
      <c r="F31" s="185">
        <v>1.6753786355716394</v>
      </c>
      <c r="G31" s="193">
        <v>1</v>
      </c>
      <c r="H31" s="185">
        <v>1.6753786355716394</v>
      </c>
      <c r="I31" s="194">
        <v>0</v>
      </c>
      <c r="J31" s="188">
        <v>0</v>
      </c>
      <c r="L31" s="190"/>
      <c r="M31" s="191"/>
    </row>
    <row r="32" spans="1:20" ht="9.4" customHeight="1" x14ac:dyDescent="0.15">
      <c r="A32" s="192" t="s">
        <v>339</v>
      </c>
      <c r="B32" s="189">
        <v>54067</v>
      </c>
      <c r="C32" s="179">
        <v>8</v>
      </c>
      <c r="D32" s="185">
        <v>14.796456248728429</v>
      </c>
      <c r="E32" s="179">
        <v>1</v>
      </c>
      <c r="F32" s="185">
        <v>1.8495570310910536</v>
      </c>
      <c r="G32" s="193">
        <v>3</v>
      </c>
      <c r="H32" s="185">
        <v>5.5486710932731613</v>
      </c>
      <c r="I32" s="194">
        <v>0</v>
      </c>
      <c r="J32" s="188">
        <v>0</v>
      </c>
      <c r="L32" s="190"/>
      <c r="M32" s="191"/>
    </row>
    <row r="33" spans="1:20" ht="9.4" customHeight="1" x14ac:dyDescent="0.15">
      <c r="A33" s="192" t="s">
        <v>340</v>
      </c>
      <c r="B33" s="189">
        <v>80247</v>
      </c>
      <c r="C33" s="179">
        <v>4</v>
      </c>
      <c r="D33" s="185">
        <v>4.9846100165738285</v>
      </c>
      <c r="E33" s="179">
        <v>2</v>
      </c>
      <c r="F33" s="185">
        <v>2.4923050082869143</v>
      </c>
      <c r="G33" s="193">
        <v>4</v>
      </c>
      <c r="H33" s="185">
        <v>4.9846100165738285</v>
      </c>
      <c r="I33" s="194">
        <v>1</v>
      </c>
      <c r="J33" s="188">
        <v>25</v>
      </c>
      <c r="L33" s="190"/>
      <c r="M33" s="191"/>
    </row>
    <row r="34" spans="1:20" ht="9.4" customHeight="1" x14ac:dyDescent="0.15">
      <c r="A34" s="192" t="s">
        <v>341</v>
      </c>
      <c r="B34" s="189">
        <v>207594</v>
      </c>
      <c r="C34" s="179">
        <v>25</v>
      </c>
      <c r="D34" s="185">
        <v>12.042737266009615</v>
      </c>
      <c r="E34" s="179">
        <v>9</v>
      </c>
      <c r="F34" s="185">
        <v>4.3353854157634615</v>
      </c>
      <c r="G34" s="193">
        <v>12</v>
      </c>
      <c r="H34" s="185">
        <v>5.7805138876846156</v>
      </c>
      <c r="I34" s="194">
        <v>3</v>
      </c>
      <c r="J34" s="188">
        <v>25</v>
      </c>
      <c r="L34" s="190"/>
      <c r="M34" s="191"/>
    </row>
    <row r="35" spans="1:20" ht="9.4" customHeight="1" x14ac:dyDescent="0.15">
      <c r="A35" s="192" t="s">
        <v>342</v>
      </c>
      <c r="B35" s="189">
        <v>37445</v>
      </c>
      <c r="C35" s="179">
        <v>6</v>
      </c>
      <c r="D35" s="185">
        <v>16.023501134998</v>
      </c>
      <c r="E35" s="179">
        <v>0</v>
      </c>
      <c r="F35" s="185">
        <v>0</v>
      </c>
      <c r="G35" s="193">
        <v>3</v>
      </c>
      <c r="H35" s="185">
        <v>8.0117505674989999</v>
      </c>
      <c r="I35" s="194">
        <v>0</v>
      </c>
      <c r="J35" s="188">
        <v>0</v>
      </c>
      <c r="L35" s="190"/>
      <c r="M35" s="191"/>
    </row>
    <row r="36" spans="1:20" ht="9.4" customHeight="1" x14ac:dyDescent="0.15">
      <c r="A36" s="192" t="s">
        <v>343</v>
      </c>
      <c r="B36" s="189">
        <v>46605</v>
      </c>
      <c r="C36" s="179">
        <v>11</v>
      </c>
      <c r="D36" s="185">
        <v>23.602617744877161</v>
      </c>
      <c r="E36" s="179">
        <v>1</v>
      </c>
      <c r="F36" s="185">
        <v>2.1456925222615602</v>
      </c>
      <c r="G36" s="193">
        <v>2</v>
      </c>
      <c r="H36" s="185">
        <v>4.2913850445231203</v>
      </c>
      <c r="I36" s="194">
        <v>1</v>
      </c>
      <c r="J36" s="188">
        <v>50</v>
      </c>
      <c r="L36" s="190"/>
      <c r="M36" s="191"/>
    </row>
    <row r="37" spans="1:20" ht="9.4" customHeight="1" x14ac:dyDescent="0.15">
      <c r="A37" s="247"/>
      <c r="B37" s="211"/>
      <c r="C37" s="211"/>
      <c r="D37" s="195"/>
      <c r="E37" s="156"/>
      <c r="F37" s="155"/>
      <c r="G37" s="211"/>
      <c r="H37" s="195"/>
      <c r="I37" s="196"/>
      <c r="J37" s="197"/>
      <c r="K37" s="159"/>
      <c r="L37" s="177"/>
      <c r="M37" s="178"/>
      <c r="N37" s="159"/>
      <c r="O37" s="159"/>
      <c r="P37" s="159"/>
      <c r="Q37" s="159"/>
      <c r="R37" s="159"/>
      <c r="S37" s="159"/>
      <c r="T37" s="159"/>
    </row>
    <row r="38" spans="1:20" ht="9.4" customHeight="1" x14ac:dyDescent="0.15">
      <c r="A38" s="102" t="s">
        <v>622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59"/>
      <c r="O38" s="159"/>
      <c r="P38" s="159"/>
      <c r="Q38" s="159"/>
      <c r="R38" s="159"/>
      <c r="S38" s="159"/>
      <c r="T38" s="159"/>
    </row>
    <row r="39" spans="1:20" ht="9.4" customHeight="1" x14ac:dyDescent="0.15">
      <c r="A39" s="179" t="s">
        <v>344</v>
      </c>
      <c r="B39" s="183"/>
    </row>
    <row r="40" spans="1:20" ht="9.4" customHeight="1" x14ac:dyDescent="0.15">
      <c r="A40" s="119"/>
    </row>
  </sheetData>
  <mergeCells count="13">
    <mergeCell ref="C3:D3"/>
    <mergeCell ref="E3:F3"/>
    <mergeCell ref="C4:C5"/>
    <mergeCell ref="D4:D5"/>
    <mergeCell ref="E4:E5"/>
    <mergeCell ref="F4:F5"/>
    <mergeCell ref="I2:J2"/>
    <mergeCell ref="I4:I5"/>
    <mergeCell ref="J4:J5"/>
    <mergeCell ref="I3:J3"/>
    <mergeCell ref="G4:G5"/>
    <mergeCell ref="H4:H5"/>
    <mergeCell ref="G3:H3"/>
  </mergeCells>
  <phoneticPr fontId="2"/>
  <pageMargins left="0.78740157480314965" right="0.78740157480314965" top="0.78740157480314965" bottom="0.78740157480314965" header="0.51181102362204722" footer="0.51181102362204722"/>
  <pageSetup paperSize="9" scale="12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5A79-AEF7-4B35-8BFE-FF429391237A}">
  <sheetPr codeName="Sheet14">
    <tabColor rgb="FFFFFF00"/>
  </sheetPr>
  <dimension ref="A1:L14"/>
  <sheetViews>
    <sheetView showGridLines="0" zoomScale="190" zoomScaleNormal="190" workbookViewId="0">
      <selection activeCell="H30" sqref="H30"/>
    </sheetView>
  </sheetViews>
  <sheetFormatPr defaultColWidth="11.625" defaultRowHeight="9" x14ac:dyDescent="0.15"/>
  <cols>
    <col min="1" max="1" width="7.375" style="141" customWidth="1"/>
    <col min="2" max="2" width="10.875" style="141" bestFit="1" customWidth="1"/>
    <col min="3" max="12" width="6.125" style="141" customWidth="1"/>
    <col min="13" max="13" width="5.25" style="141" customWidth="1"/>
    <col min="14" max="14" width="4.75" style="141" customWidth="1"/>
    <col min="15" max="15" width="4.625" style="141" customWidth="1"/>
    <col min="16" max="17" width="5.375" style="141" customWidth="1"/>
    <col min="18" max="18" width="5.75" style="141" customWidth="1"/>
    <col min="19" max="16384" width="11.625" style="141"/>
  </cols>
  <sheetData>
    <row r="1" spans="1:12" s="75" customFormat="1" ht="14.25" x14ac:dyDescent="0.15">
      <c r="A1" s="213" t="s">
        <v>345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15">
      <c r="A2" s="102"/>
      <c r="B2" s="102"/>
      <c r="C2" s="102"/>
      <c r="D2" s="102"/>
      <c r="E2" s="102"/>
      <c r="F2" s="102"/>
      <c r="G2" s="438" t="s">
        <v>684</v>
      </c>
      <c r="H2" s="438"/>
      <c r="I2" s="102"/>
      <c r="J2" s="102"/>
      <c r="K2" s="102"/>
      <c r="L2" s="102"/>
    </row>
    <row r="3" spans="1:12" ht="15.75" customHeight="1" x14ac:dyDescent="0.15">
      <c r="A3" s="229"/>
      <c r="B3" s="226"/>
      <c r="C3" s="515" t="s">
        <v>166</v>
      </c>
      <c r="D3" s="435" t="s">
        <v>346</v>
      </c>
      <c r="E3" s="437"/>
      <c r="F3" s="515" t="s">
        <v>347</v>
      </c>
      <c r="G3" s="515" t="s">
        <v>348</v>
      </c>
      <c r="H3" s="269" t="s">
        <v>349</v>
      </c>
      <c r="I3" s="102"/>
      <c r="J3" s="102"/>
      <c r="K3" s="102"/>
      <c r="L3" s="102"/>
    </row>
    <row r="4" spans="1:12" x14ac:dyDescent="0.15">
      <c r="A4" s="84"/>
      <c r="B4" s="175"/>
      <c r="C4" s="476"/>
      <c r="D4" s="254" t="s">
        <v>350</v>
      </c>
      <c r="E4" s="254" t="s">
        <v>274</v>
      </c>
      <c r="F4" s="476"/>
      <c r="G4" s="476"/>
      <c r="H4" s="251" t="s">
        <v>351</v>
      </c>
      <c r="I4" s="102"/>
      <c r="J4" s="102"/>
      <c r="K4" s="102"/>
      <c r="L4" s="102"/>
    </row>
    <row r="5" spans="1:12" s="587" customFormat="1" x14ac:dyDescent="0.15">
      <c r="A5" s="585" t="s">
        <v>352</v>
      </c>
      <c r="B5" s="586"/>
      <c r="C5" s="407">
        <v>123270</v>
      </c>
      <c r="D5" s="407">
        <v>123270</v>
      </c>
      <c r="E5" s="407">
        <v>0</v>
      </c>
      <c r="F5" s="407">
        <v>0</v>
      </c>
      <c r="G5" s="407">
        <v>0</v>
      </c>
      <c r="H5" s="408">
        <v>0</v>
      </c>
      <c r="I5" s="575"/>
      <c r="J5" s="575"/>
      <c r="K5" s="575"/>
      <c r="L5" s="575"/>
    </row>
    <row r="6" spans="1:12" x14ac:dyDescent="0.15">
      <c r="A6" s="459" t="s">
        <v>353</v>
      </c>
      <c r="B6" s="460"/>
      <c r="C6" s="216">
        <v>184808</v>
      </c>
      <c r="D6" s="216">
        <v>0</v>
      </c>
      <c r="E6" s="216">
        <v>108123</v>
      </c>
      <c r="F6" s="133">
        <v>27760</v>
      </c>
      <c r="G6" s="133">
        <v>10558</v>
      </c>
      <c r="H6" s="139">
        <v>38367</v>
      </c>
      <c r="I6" s="128"/>
      <c r="J6" s="102"/>
      <c r="K6" s="102"/>
      <c r="L6" s="102"/>
    </row>
    <row r="7" spans="1:12" x14ac:dyDescent="0.15">
      <c r="A7" s="459" t="s">
        <v>354</v>
      </c>
      <c r="B7" s="460"/>
      <c r="C7" s="216">
        <v>124019</v>
      </c>
      <c r="D7" s="216">
        <v>0</v>
      </c>
      <c r="E7" s="216">
        <v>53908</v>
      </c>
      <c r="F7" s="133">
        <v>14056</v>
      </c>
      <c r="G7" s="133">
        <v>16049</v>
      </c>
      <c r="H7" s="139">
        <v>40006</v>
      </c>
      <c r="I7" s="128"/>
      <c r="J7" s="102"/>
      <c r="K7" s="102"/>
      <c r="L7" s="102"/>
    </row>
    <row r="8" spans="1:12" x14ac:dyDescent="0.15">
      <c r="A8" s="459" t="s">
        <v>355</v>
      </c>
      <c r="B8" s="460"/>
      <c r="C8" s="88">
        <v>853</v>
      </c>
      <c r="D8" s="88">
        <v>0</v>
      </c>
      <c r="E8" s="88">
        <v>653</v>
      </c>
      <c r="F8" s="86">
        <v>4</v>
      </c>
      <c r="G8" s="86">
        <v>196</v>
      </c>
      <c r="H8" s="406">
        <v>0</v>
      </c>
      <c r="I8" s="128"/>
      <c r="J8" s="102"/>
      <c r="K8" s="102"/>
      <c r="L8" s="102"/>
    </row>
    <row r="9" spans="1:12" ht="9" customHeight="1" x14ac:dyDescent="0.15">
      <c r="A9" s="442" t="s">
        <v>356</v>
      </c>
      <c r="B9" s="198" t="s">
        <v>357</v>
      </c>
      <c r="C9" s="216">
        <v>2</v>
      </c>
      <c r="D9" s="216">
        <v>0</v>
      </c>
      <c r="E9" s="216">
        <v>1</v>
      </c>
      <c r="F9" s="133">
        <v>1</v>
      </c>
      <c r="G9" s="133">
        <v>0</v>
      </c>
      <c r="H9" s="139">
        <v>0</v>
      </c>
      <c r="J9" s="102"/>
      <c r="K9" s="102"/>
      <c r="L9" s="102"/>
    </row>
    <row r="10" spans="1:12" ht="9" customHeight="1" x14ac:dyDescent="0.15">
      <c r="A10" s="444"/>
      <c r="B10" s="175" t="s">
        <v>135</v>
      </c>
      <c r="C10" s="216">
        <v>0</v>
      </c>
      <c r="D10" s="216">
        <v>0</v>
      </c>
      <c r="E10" s="216">
        <v>0</v>
      </c>
      <c r="F10" s="216">
        <v>0</v>
      </c>
      <c r="G10" s="216">
        <v>0</v>
      </c>
      <c r="H10" s="127">
        <v>0</v>
      </c>
      <c r="I10" s="102"/>
      <c r="J10" s="102"/>
      <c r="K10" s="102"/>
      <c r="L10" s="102"/>
    </row>
    <row r="11" spans="1:12" ht="9" customHeight="1" x14ac:dyDescent="0.15">
      <c r="A11" s="446"/>
      <c r="B11" s="175" t="s">
        <v>358</v>
      </c>
      <c r="C11" s="88">
        <v>3</v>
      </c>
      <c r="D11" s="88">
        <v>0</v>
      </c>
      <c r="E11" s="88">
        <v>2</v>
      </c>
      <c r="F11" s="88">
        <v>0</v>
      </c>
      <c r="G11" s="88">
        <v>0</v>
      </c>
      <c r="H11" s="142">
        <v>1</v>
      </c>
      <c r="I11" s="102"/>
      <c r="J11" s="102"/>
      <c r="K11" s="102"/>
      <c r="L11" s="102"/>
    </row>
    <row r="12" spans="1:12" x14ac:dyDescent="0.15">
      <c r="A12" s="102"/>
      <c r="B12" s="102"/>
      <c r="C12" s="199"/>
      <c r="D12" s="199"/>
      <c r="E12" s="199"/>
      <c r="F12" s="199"/>
      <c r="G12" s="199"/>
      <c r="H12" s="199"/>
      <c r="I12" s="102"/>
      <c r="J12" s="102"/>
      <c r="K12" s="102"/>
      <c r="L12" s="102"/>
    </row>
    <row r="13" spans="1:12" x14ac:dyDescent="0.15">
      <c r="A13" s="102"/>
      <c r="B13" s="102"/>
      <c r="C13" s="199"/>
      <c r="D13" s="199"/>
      <c r="E13" s="199"/>
      <c r="F13" s="199"/>
      <c r="G13" s="199"/>
      <c r="H13" s="199"/>
      <c r="I13" s="102"/>
      <c r="J13" s="102"/>
      <c r="K13" s="102"/>
      <c r="L13" s="102"/>
    </row>
    <row r="14" spans="1:12" x14ac:dyDescent="0.15">
      <c r="A14" s="102"/>
      <c r="B14" s="102"/>
      <c r="C14" s="199"/>
      <c r="D14" s="199"/>
      <c r="E14" s="199"/>
      <c r="F14" s="199"/>
      <c r="G14" s="199"/>
      <c r="H14" s="199"/>
      <c r="I14" s="102"/>
      <c r="J14" s="102"/>
      <c r="K14" s="102"/>
      <c r="L14" s="102"/>
    </row>
  </sheetData>
  <mergeCells count="10">
    <mergeCell ref="G2:H2"/>
    <mergeCell ref="F3:F4"/>
    <mergeCell ref="G3:G4"/>
    <mergeCell ref="A9:A11"/>
    <mergeCell ref="C3:C4"/>
    <mergeCell ref="D3:E3"/>
    <mergeCell ref="A5:B5"/>
    <mergeCell ref="A6:B6"/>
    <mergeCell ref="A7:B7"/>
    <mergeCell ref="A8:B8"/>
  </mergeCells>
  <phoneticPr fontId="2"/>
  <pageMargins left="0.75" right="0.75" top="1" bottom="1" header="0.51200000000000001" footer="0.51200000000000001"/>
  <pageSetup paperSize="9" scale="12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896F-42CB-47A1-91EB-D5B6BD8A1FCC}">
  <sheetPr codeName="Sheet15">
    <tabColor rgb="FFFFFF00"/>
  </sheetPr>
  <dimension ref="A1:O26"/>
  <sheetViews>
    <sheetView showGridLines="0" zoomScale="160" zoomScaleNormal="160" workbookViewId="0">
      <selection activeCell="S18" sqref="S18"/>
    </sheetView>
  </sheetViews>
  <sheetFormatPr defaultColWidth="11.625" defaultRowHeight="9" x14ac:dyDescent="0.15"/>
  <cols>
    <col min="1" max="1" width="7.375" style="141" customWidth="1"/>
    <col min="2" max="2" width="10.875" style="141" bestFit="1" customWidth="1"/>
    <col min="3" max="12" width="6.125" style="141" customWidth="1"/>
    <col min="13" max="13" width="5.25" style="141" customWidth="1"/>
    <col min="14" max="14" width="4.75" style="141" customWidth="1"/>
    <col min="15" max="15" width="4.625" style="141" customWidth="1"/>
    <col min="16" max="17" width="5.375" style="141" customWidth="1"/>
    <col min="18" max="18" width="5.75" style="141" customWidth="1"/>
    <col min="19" max="16384" width="11.625" style="141"/>
  </cols>
  <sheetData>
    <row r="1" spans="1:15" x14ac:dyDescent="0.15">
      <c r="A1" s="102"/>
      <c r="B1" s="102"/>
      <c r="C1" s="199"/>
      <c r="D1" s="199"/>
      <c r="E1" s="199"/>
      <c r="F1" s="199"/>
      <c r="G1" s="199"/>
      <c r="H1" s="199"/>
      <c r="I1" s="102"/>
      <c r="J1" s="102"/>
      <c r="K1" s="102"/>
      <c r="L1" s="102"/>
    </row>
    <row r="2" spans="1:15" x14ac:dyDescent="0.15">
      <c r="A2" s="102"/>
      <c r="B2" s="102"/>
      <c r="C2" s="199"/>
      <c r="D2" s="199"/>
      <c r="E2" s="199"/>
      <c r="F2" s="199"/>
      <c r="G2" s="199"/>
      <c r="H2" s="199"/>
      <c r="I2" s="102"/>
      <c r="J2" s="102"/>
      <c r="K2" s="102"/>
      <c r="L2" s="102"/>
    </row>
    <row r="3" spans="1:15" s="75" customFormat="1" ht="14.25" x14ac:dyDescent="0.15">
      <c r="A3" s="213" t="s">
        <v>359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5" x14ac:dyDescent="0.15">
      <c r="A4" s="102" t="s">
        <v>360</v>
      </c>
      <c r="B4" s="102"/>
      <c r="C4" s="102"/>
      <c r="D4" s="102"/>
      <c r="E4" s="102"/>
      <c r="F4" s="102"/>
      <c r="G4" s="102"/>
      <c r="H4" s="102"/>
      <c r="I4" s="102"/>
      <c r="J4" s="438" t="s">
        <v>685</v>
      </c>
      <c r="K4" s="438"/>
      <c r="L4" s="438"/>
    </row>
    <row r="5" spans="1:15" x14ac:dyDescent="0.15">
      <c r="A5" s="229"/>
      <c r="B5" s="226"/>
      <c r="C5" s="515" t="s">
        <v>166</v>
      </c>
      <c r="D5" s="435" t="s">
        <v>361</v>
      </c>
      <c r="E5" s="436"/>
      <c r="F5" s="437"/>
      <c r="G5" s="435" t="s">
        <v>362</v>
      </c>
      <c r="H5" s="436"/>
      <c r="I5" s="436"/>
      <c r="J5" s="436"/>
      <c r="K5" s="437"/>
      <c r="L5" s="284" t="s">
        <v>224</v>
      </c>
      <c r="M5" s="200"/>
      <c r="N5" s="527"/>
      <c r="O5" s="527"/>
    </row>
    <row r="6" spans="1:15" ht="18" customHeight="1" x14ac:dyDescent="0.15">
      <c r="A6" s="102"/>
      <c r="B6" s="230"/>
      <c r="C6" s="475"/>
      <c r="D6" s="528" t="s">
        <v>363</v>
      </c>
      <c r="E6" s="528" t="s">
        <v>364</v>
      </c>
      <c r="F6" s="528" t="s">
        <v>365</v>
      </c>
      <c r="G6" s="528" t="s">
        <v>366</v>
      </c>
      <c r="H6" s="528" t="s">
        <v>367</v>
      </c>
      <c r="I6" s="515" t="s">
        <v>368</v>
      </c>
      <c r="J6" s="515" t="s">
        <v>369</v>
      </c>
      <c r="K6" s="515" t="s">
        <v>370</v>
      </c>
      <c r="L6" s="518" t="s">
        <v>371</v>
      </c>
      <c r="M6" s="527"/>
      <c r="N6" s="527"/>
      <c r="O6" s="527"/>
    </row>
    <row r="7" spans="1:15" ht="27" customHeight="1" x14ac:dyDescent="0.15">
      <c r="A7" s="84"/>
      <c r="B7" s="175"/>
      <c r="C7" s="476"/>
      <c r="D7" s="588"/>
      <c r="E7" s="588"/>
      <c r="F7" s="588"/>
      <c r="G7" s="588"/>
      <c r="H7" s="588" t="s">
        <v>372</v>
      </c>
      <c r="I7" s="476"/>
      <c r="J7" s="476" t="s">
        <v>373</v>
      </c>
      <c r="K7" s="476" t="s">
        <v>374</v>
      </c>
      <c r="L7" s="453" t="s">
        <v>375</v>
      </c>
      <c r="M7" s="527"/>
      <c r="N7" s="527"/>
      <c r="O7" s="527"/>
    </row>
    <row r="8" spans="1:15" x14ac:dyDescent="0.15">
      <c r="A8" s="459" t="s">
        <v>353</v>
      </c>
      <c r="B8" s="460"/>
      <c r="C8" s="216">
        <f>SUM(D8:L8)</f>
        <v>0</v>
      </c>
      <c r="D8" s="216">
        <v>0</v>
      </c>
      <c r="E8" s="216">
        <v>0</v>
      </c>
      <c r="F8" s="216">
        <v>0</v>
      </c>
      <c r="G8" s="216">
        <v>0</v>
      </c>
      <c r="H8" s="216">
        <v>0</v>
      </c>
      <c r="I8" s="216">
        <v>0</v>
      </c>
      <c r="J8" s="216">
        <v>0</v>
      </c>
      <c r="K8" s="216">
        <v>0</v>
      </c>
      <c r="L8" s="127">
        <v>0</v>
      </c>
      <c r="M8" s="128"/>
      <c r="N8" s="128"/>
      <c r="O8" s="128"/>
    </row>
    <row r="9" spans="1:15" x14ac:dyDescent="0.15">
      <c r="A9" s="459" t="s">
        <v>354</v>
      </c>
      <c r="B9" s="460"/>
      <c r="C9" s="216">
        <f t="shared" ref="C9:C13" si="0">SUM(D9:L9)</f>
        <v>0</v>
      </c>
      <c r="D9" s="216">
        <v>0</v>
      </c>
      <c r="E9" s="216">
        <v>0</v>
      </c>
      <c r="F9" s="216">
        <v>0</v>
      </c>
      <c r="G9" s="216">
        <v>0</v>
      </c>
      <c r="H9" s="216">
        <v>0</v>
      </c>
      <c r="I9" s="216">
        <v>0</v>
      </c>
      <c r="J9" s="216">
        <v>0</v>
      </c>
      <c r="K9" s="216">
        <v>0</v>
      </c>
      <c r="L9" s="127">
        <v>0</v>
      </c>
      <c r="M9" s="128"/>
      <c r="N9" s="128"/>
      <c r="O9" s="128"/>
    </row>
    <row r="10" spans="1:15" x14ac:dyDescent="0.15">
      <c r="A10" s="459" t="s">
        <v>355</v>
      </c>
      <c r="B10" s="460"/>
      <c r="C10" s="216">
        <f t="shared" si="0"/>
        <v>0</v>
      </c>
      <c r="D10" s="216">
        <v>0</v>
      </c>
      <c r="E10" s="216">
        <v>0</v>
      </c>
      <c r="F10" s="216">
        <v>0</v>
      </c>
      <c r="G10" s="216">
        <v>0</v>
      </c>
      <c r="H10" s="216">
        <v>0</v>
      </c>
      <c r="I10" s="216">
        <v>0</v>
      </c>
      <c r="J10" s="216">
        <v>0</v>
      </c>
      <c r="K10" s="216">
        <v>0</v>
      </c>
      <c r="L10" s="127">
        <v>0</v>
      </c>
      <c r="M10" s="128"/>
      <c r="N10" s="128"/>
      <c r="O10" s="128"/>
    </row>
    <row r="11" spans="1:15" x14ac:dyDescent="0.15">
      <c r="A11" s="442" t="s">
        <v>376</v>
      </c>
      <c r="B11" s="198" t="s">
        <v>377</v>
      </c>
      <c r="C11" s="216">
        <f t="shared" si="0"/>
        <v>0</v>
      </c>
      <c r="D11" s="216">
        <v>0</v>
      </c>
      <c r="E11" s="216">
        <v>0</v>
      </c>
      <c r="F11" s="216">
        <v>0</v>
      </c>
      <c r="G11" s="216">
        <v>0</v>
      </c>
      <c r="H11" s="216">
        <v>0</v>
      </c>
      <c r="I11" s="216">
        <v>0</v>
      </c>
      <c r="J11" s="216">
        <v>0</v>
      </c>
      <c r="K11" s="216">
        <v>0</v>
      </c>
      <c r="L11" s="127">
        <v>0</v>
      </c>
      <c r="M11" s="128"/>
      <c r="N11" s="128"/>
      <c r="O11" s="128"/>
    </row>
    <row r="12" spans="1:15" x14ac:dyDescent="0.15">
      <c r="A12" s="444"/>
      <c r="B12" s="100" t="s">
        <v>135</v>
      </c>
      <c r="C12" s="216">
        <f t="shared" si="0"/>
        <v>0</v>
      </c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127">
        <v>0</v>
      </c>
      <c r="M12" s="128"/>
      <c r="N12" s="128"/>
      <c r="O12" s="128"/>
    </row>
    <row r="13" spans="1:15" x14ac:dyDescent="0.15">
      <c r="A13" s="446"/>
      <c r="B13" s="100" t="s">
        <v>378</v>
      </c>
      <c r="C13" s="88">
        <f t="shared" si="0"/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142">
        <v>0</v>
      </c>
      <c r="M13" s="128"/>
      <c r="N13" s="128"/>
      <c r="O13" s="128"/>
    </row>
    <row r="14" spans="1:15" ht="6.75" customHeight="1" x14ac:dyDescent="0.1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5" x14ac:dyDescent="0.15">
      <c r="A15" s="102" t="s">
        <v>379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5" x14ac:dyDescent="0.15">
      <c r="A16" s="229"/>
      <c r="B16" s="226"/>
      <c r="C16" s="515" t="s">
        <v>166</v>
      </c>
      <c r="D16" s="435" t="s">
        <v>380</v>
      </c>
      <c r="E16" s="436"/>
      <c r="F16" s="436"/>
      <c r="G16" s="437"/>
      <c r="H16" s="435" t="s">
        <v>381</v>
      </c>
      <c r="I16" s="436"/>
      <c r="J16" s="436"/>
      <c r="K16" s="436"/>
      <c r="L16" s="90"/>
    </row>
    <row r="17" spans="1:12" x14ac:dyDescent="0.15">
      <c r="A17" s="84"/>
      <c r="B17" s="175"/>
      <c r="C17" s="476"/>
      <c r="D17" s="254" t="s">
        <v>382</v>
      </c>
      <c r="E17" s="254" t="s">
        <v>383</v>
      </c>
      <c r="F17" s="254" t="s">
        <v>384</v>
      </c>
      <c r="G17" s="254" t="s">
        <v>385</v>
      </c>
      <c r="H17" s="254" t="s">
        <v>382</v>
      </c>
      <c r="I17" s="254" t="s">
        <v>383</v>
      </c>
      <c r="J17" s="254" t="s">
        <v>384</v>
      </c>
      <c r="K17" s="251" t="s">
        <v>385</v>
      </c>
      <c r="L17" s="245"/>
    </row>
    <row r="18" spans="1:12" x14ac:dyDescent="0.15">
      <c r="A18" s="519" t="s">
        <v>386</v>
      </c>
      <c r="B18" s="520"/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9">
        <v>0</v>
      </c>
      <c r="L18" s="128"/>
    </row>
    <row r="19" spans="1:12" x14ac:dyDescent="0.15">
      <c r="A19" s="519" t="s">
        <v>686</v>
      </c>
      <c r="B19" s="520"/>
      <c r="C19" s="133">
        <v>388</v>
      </c>
      <c r="D19" s="133">
        <v>368</v>
      </c>
      <c r="E19" s="133">
        <v>62</v>
      </c>
      <c r="F19" s="133">
        <v>306</v>
      </c>
      <c r="G19" s="133">
        <v>0</v>
      </c>
      <c r="H19" s="133">
        <v>20</v>
      </c>
      <c r="I19" s="133">
        <v>14</v>
      </c>
      <c r="J19" s="133">
        <v>6</v>
      </c>
      <c r="K19" s="139">
        <v>0</v>
      </c>
      <c r="L19" s="128"/>
    </row>
    <row r="20" spans="1:12" x14ac:dyDescent="0.15">
      <c r="A20" s="519" t="s">
        <v>352</v>
      </c>
      <c r="B20" s="520"/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9">
        <v>0</v>
      </c>
      <c r="L20" s="128"/>
    </row>
    <row r="21" spans="1:12" x14ac:dyDescent="0.15">
      <c r="A21" s="519" t="s">
        <v>353</v>
      </c>
      <c r="B21" s="520"/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9">
        <v>0</v>
      </c>
      <c r="L21" s="128"/>
    </row>
    <row r="22" spans="1:12" x14ac:dyDescent="0.15">
      <c r="A22" s="519" t="s">
        <v>354</v>
      </c>
      <c r="B22" s="520"/>
      <c r="C22" s="133">
        <v>32</v>
      </c>
      <c r="D22" s="133">
        <v>0</v>
      </c>
      <c r="E22" s="133">
        <v>0</v>
      </c>
      <c r="F22" s="133">
        <v>0</v>
      </c>
      <c r="G22" s="133">
        <v>0</v>
      </c>
      <c r="H22" s="133">
        <v>32</v>
      </c>
      <c r="I22" s="133">
        <v>4</v>
      </c>
      <c r="J22" s="133">
        <v>13</v>
      </c>
      <c r="K22" s="139">
        <v>15</v>
      </c>
      <c r="L22" s="128"/>
    </row>
    <row r="23" spans="1:12" x14ac:dyDescent="0.15">
      <c r="A23" s="519" t="s">
        <v>355</v>
      </c>
      <c r="B23" s="520"/>
      <c r="C23" s="208">
        <v>5</v>
      </c>
      <c r="D23" s="86">
        <v>0</v>
      </c>
      <c r="E23" s="133">
        <v>0</v>
      </c>
      <c r="F23" s="133">
        <v>0</v>
      </c>
      <c r="G23" s="133">
        <v>0</v>
      </c>
      <c r="H23" s="133">
        <v>5</v>
      </c>
      <c r="I23" s="133">
        <v>4</v>
      </c>
      <c r="J23" s="133">
        <v>0</v>
      </c>
      <c r="K23" s="139">
        <v>1</v>
      </c>
      <c r="L23" s="128"/>
    </row>
    <row r="24" spans="1:12" ht="9" customHeight="1" x14ac:dyDescent="0.15">
      <c r="A24" s="486" t="s">
        <v>376</v>
      </c>
      <c r="B24" s="285" t="s">
        <v>387</v>
      </c>
      <c r="C24" s="133">
        <v>1</v>
      </c>
      <c r="D24" s="133">
        <v>1</v>
      </c>
      <c r="E24" s="201">
        <v>1</v>
      </c>
      <c r="F24" s="201">
        <v>0</v>
      </c>
      <c r="G24" s="201">
        <v>0</v>
      </c>
      <c r="H24" s="521" t="s">
        <v>388</v>
      </c>
      <c r="I24" s="522"/>
      <c r="J24" s="522"/>
      <c r="K24" s="522"/>
      <c r="L24" s="200"/>
    </row>
    <row r="25" spans="1:12" ht="9" customHeight="1" x14ac:dyDescent="0.15">
      <c r="A25" s="487"/>
      <c r="B25" s="278" t="s">
        <v>135</v>
      </c>
      <c r="C25" s="133">
        <v>8</v>
      </c>
      <c r="D25" s="133">
        <v>8</v>
      </c>
      <c r="E25" s="133">
        <v>3</v>
      </c>
      <c r="F25" s="133">
        <v>5</v>
      </c>
      <c r="G25" s="133">
        <v>0</v>
      </c>
      <c r="H25" s="523"/>
      <c r="I25" s="524"/>
      <c r="J25" s="524"/>
      <c r="K25" s="524"/>
      <c r="L25" s="200"/>
    </row>
    <row r="26" spans="1:12" ht="9" customHeight="1" x14ac:dyDescent="0.15">
      <c r="A26" s="488"/>
      <c r="B26" s="277" t="s">
        <v>378</v>
      </c>
      <c r="C26" s="86">
        <v>5</v>
      </c>
      <c r="D26" s="86">
        <v>5</v>
      </c>
      <c r="E26" s="86">
        <v>0</v>
      </c>
      <c r="F26" s="86">
        <v>5</v>
      </c>
      <c r="G26" s="86">
        <v>0</v>
      </c>
      <c r="H26" s="525"/>
      <c r="I26" s="526"/>
      <c r="J26" s="526"/>
      <c r="K26" s="526"/>
      <c r="L26" s="200"/>
    </row>
  </sheetData>
  <mergeCells count="32">
    <mergeCell ref="D6:D7"/>
    <mergeCell ref="E6:E7"/>
    <mergeCell ref="C5:C7"/>
    <mergeCell ref="D5:F5"/>
    <mergeCell ref="F6:F7"/>
    <mergeCell ref="J4:L4"/>
    <mergeCell ref="N5:O5"/>
    <mergeCell ref="G6:G7"/>
    <mergeCell ref="I6:I7"/>
    <mergeCell ref="M6:M7"/>
    <mergeCell ref="N6:N7"/>
    <mergeCell ref="O6:O7"/>
    <mergeCell ref="L6:L7"/>
    <mergeCell ref="H6:H7"/>
    <mergeCell ref="J6:J7"/>
    <mergeCell ref="K6:K7"/>
    <mergeCell ref="G5:K5"/>
    <mergeCell ref="A21:B21"/>
    <mergeCell ref="A22:B22"/>
    <mergeCell ref="A19:B19"/>
    <mergeCell ref="A23:B23"/>
    <mergeCell ref="A24:A26"/>
    <mergeCell ref="H24:K26"/>
    <mergeCell ref="A8:B8"/>
    <mergeCell ref="A9:B9"/>
    <mergeCell ref="A10:B10"/>
    <mergeCell ref="A20:B20"/>
    <mergeCell ref="H16:K16"/>
    <mergeCell ref="C16:C17"/>
    <mergeCell ref="D16:G16"/>
    <mergeCell ref="A18:B18"/>
    <mergeCell ref="A11:A13"/>
  </mergeCells>
  <phoneticPr fontId="2"/>
  <pageMargins left="0.75" right="0.75" top="1" bottom="1" header="0.51200000000000001" footer="0.51200000000000001"/>
  <pageSetup paperSize="9" scale="12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7836-400D-4DFE-9760-FD04343DD971}">
  <dimension ref="A1:Y95"/>
  <sheetViews>
    <sheetView showGridLines="0" view="pageBreakPreview" zoomScale="109" zoomScaleNormal="120" zoomScaleSheetLayoutView="109" workbookViewId="0">
      <selection sqref="A1:XFD1048576"/>
    </sheetView>
  </sheetViews>
  <sheetFormatPr defaultColWidth="11.625" defaultRowHeight="9" x14ac:dyDescent="0.15"/>
  <cols>
    <col min="1" max="1" width="10.125" style="200" customWidth="1"/>
    <col min="2" max="24" width="11.125" style="200" customWidth="1"/>
    <col min="25" max="16384" width="11.625" style="200"/>
  </cols>
  <sheetData>
    <row r="1" spans="1:22" ht="21.75" customHeight="1" x14ac:dyDescent="0.15">
      <c r="A1" s="342" t="s">
        <v>389</v>
      </c>
      <c r="B1" s="342"/>
      <c r="C1" s="342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1:22" ht="3.75" customHeight="1" x14ac:dyDescent="0.15"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</row>
    <row r="3" spans="1:22" s="291" customFormat="1" ht="36" customHeight="1" x14ac:dyDescent="0.15">
      <c r="A3" s="534" t="s">
        <v>170</v>
      </c>
      <c r="B3" s="339" t="s">
        <v>390</v>
      </c>
      <c r="C3" s="547" t="s">
        <v>391</v>
      </c>
      <c r="D3" s="530"/>
      <c r="E3" s="530"/>
      <c r="F3" s="548"/>
      <c r="G3" s="540" t="s">
        <v>392</v>
      </c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</row>
    <row r="4" spans="1:22" s="291" customFormat="1" ht="30.4" customHeight="1" x14ac:dyDescent="0.15">
      <c r="A4" s="535"/>
      <c r="B4" s="338" t="s">
        <v>393</v>
      </c>
      <c r="C4" s="409" t="s">
        <v>687</v>
      </c>
      <c r="D4" s="413" t="s">
        <v>394</v>
      </c>
      <c r="E4" s="413" t="s">
        <v>395</v>
      </c>
      <c r="F4" s="411" t="s">
        <v>396</v>
      </c>
      <c r="G4" s="416" t="s">
        <v>397</v>
      </c>
      <c r="H4" s="409" t="s">
        <v>398</v>
      </c>
      <c r="I4" s="409" t="s">
        <v>399</v>
      </c>
      <c r="J4" s="409" t="s">
        <v>402</v>
      </c>
      <c r="K4" s="409" t="s">
        <v>400</v>
      </c>
      <c r="L4" s="409" t="s">
        <v>403</v>
      </c>
      <c r="M4" s="409" t="s">
        <v>404</v>
      </c>
      <c r="N4" s="411" t="s">
        <v>410</v>
      </c>
      <c r="O4" s="415" t="s">
        <v>405</v>
      </c>
      <c r="P4" s="409" t="s">
        <v>401</v>
      </c>
      <c r="Q4" s="409" t="s">
        <v>406</v>
      </c>
      <c r="R4" s="409" t="s">
        <v>407</v>
      </c>
      <c r="S4" s="409" t="s">
        <v>408</v>
      </c>
      <c r="T4" s="412" t="s">
        <v>409</v>
      </c>
    </row>
    <row r="5" spans="1:22" s="291" customFormat="1" ht="3.75" customHeight="1" x14ac:dyDescent="0.15">
      <c r="A5" s="316"/>
      <c r="B5" s="347"/>
      <c r="C5" s="336"/>
      <c r="D5" s="335"/>
      <c r="E5" s="314"/>
      <c r="F5" s="312"/>
      <c r="G5" s="315"/>
      <c r="H5" s="314"/>
      <c r="I5" s="314"/>
      <c r="J5" s="314"/>
      <c r="K5" s="314"/>
      <c r="L5" s="314"/>
      <c r="M5" s="314"/>
      <c r="N5" s="335"/>
      <c r="O5" s="314"/>
      <c r="P5" s="314"/>
      <c r="Q5" s="314"/>
      <c r="R5" s="314"/>
      <c r="S5" s="314"/>
      <c r="T5" s="335"/>
    </row>
    <row r="6" spans="1:22" s="291" customFormat="1" ht="12" customHeight="1" x14ac:dyDescent="0.15">
      <c r="A6" s="300" t="s">
        <v>324</v>
      </c>
      <c r="B6" s="354" t="s">
        <v>412</v>
      </c>
      <c r="C6" s="332" t="s">
        <v>411</v>
      </c>
      <c r="D6" s="334" t="s">
        <v>411</v>
      </c>
      <c r="E6" s="303" t="s">
        <v>411</v>
      </c>
      <c r="F6" s="307" t="s">
        <v>413</v>
      </c>
      <c r="G6" s="308">
        <v>3</v>
      </c>
      <c r="H6" s="303">
        <v>11</v>
      </c>
      <c r="I6" s="303">
        <v>0</v>
      </c>
      <c r="J6" s="303" t="s">
        <v>411</v>
      </c>
      <c r="K6" s="303">
        <v>0</v>
      </c>
      <c r="L6" s="303">
        <v>18</v>
      </c>
      <c r="M6" s="303">
        <v>1</v>
      </c>
      <c r="N6" s="310">
        <v>0</v>
      </c>
      <c r="O6" s="306" t="s">
        <v>411</v>
      </c>
      <c r="P6" s="303" t="s">
        <v>411</v>
      </c>
      <c r="Q6" s="303">
        <v>2</v>
      </c>
      <c r="R6" s="303" t="s">
        <v>411</v>
      </c>
      <c r="S6" s="307">
        <v>29</v>
      </c>
      <c r="T6" s="307">
        <v>1</v>
      </c>
    </row>
    <row r="7" spans="1:22" s="291" customFormat="1" ht="12" customHeight="1" x14ac:dyDescent="0.15">
      <c r="A7" s="300" t="s">
        <v>414</v>
      </c>
      <c r="B7" s="354" t="s">
        <v>415</v>
      </c>
      <c r="C7" s="332">
        <v>1</v>
      </c>
      <c r="D7" s="334" t="s">
        <v>411</v>
      </c>
      <c r="E7" s="303" t="s">
        <v>411</v>
      </c>
      <c r="F7" s="307" t="s">
        <v>416</v>
      </c>
      <c r="G7" s="308" t="s">
        <v>411</v>
      </c>
      <c r="H7" s="303" t="s">
        <v>411</v>
      </c>
      <c r="I7" s="303">
        <v>0</v>
      </c>
      <c r="J7" s="303" t="s">
        <v>411</v>
      </c>
      <c r="K7" s="303">
        <v>0</v>
      </c>
      <c r="L7" s="303">
        <v>27</v>
      </c>
      <c r="M7" s="303" t="s">
        <v>411</v>
      </c>
      <c r="N7" s="310">
        <v>0</v>
      </c>
      <c r="O7" s="306">
        <v>1</v>
      </c>
      <c r="P7" s="303" t="s">
        <v>411</v>
      </c>
      <c r="Q7" s="303" t="s">
        <v>411</v>
      </c>
      <c r="R7" s="303">
        <v>1</v>
      </c>
      <c r="S7" s="307">
        <v>27</v>
      </c>
      <c r="T7" s="307" t="s">
        <v>411</v>
      </c>
    </row>
    <row r="8" spans="1:22" s="291" customFormat="1" ht="12" customHeight="1" x14ac:dyDescent="0.15">
      <c r="A8" s="300" t="s">
        <v>417</v>
      </c>
      <c r="B8" s="354" t="s">
        <v>418</v>
      </c>
      <c r="C8" s="332">
        <v>1</v>
      </c>
      <c r="D8" s="299" t="s">
        <v>411</v>
      </c>
      <c r="E8" s="303" t="s">
        <v>411</v>
      </c>
      <c r="F8" s="307" t="s">
        <v>419</v>
      </c>
      <c r="G8" s="308">
        <v>2</v>
      </c>
      <c r="H8" s="303">
        <v>4</v>
      </c>
      <c r="I8" s="303">
        <v>0</v>
      </c>
      <c r="J8" s="303" t="s">
        <v>411</v>
      </c>
      <c r="K8" s="303">
        <v>0</v>
      </c>
      <c r="L8" s="303">
        <v>25</v>
      </c>
      <c r="M8" s="303" t="s">
        <v>411</v>
      </c>
      <c r="N8" s="310">
        <v>0</v>
      </c>
      <c r="O8" s="306" t="s">
        <v>411</v>
      </c>
      <c r="P8" s="303">
        <v>1</v>
      </c>
      <c r="Q8" s="303" t="s">
        <v>411</v>
      </c>
      <c r="R8" s="303" t="s">
        <v>411</v>
      </c>
      <c r="S8" s="307">
        <v>17</v>
      </c>
      <c r="T8" s="307" t="s">
        <v>411</v>
      </c>
    </row>
    <row r="9" spans="1:22" s="291" customFormat="1" ht="12" customHeight="1" x14ac:dyDescent="0.15">
      <c r="A9" s="300" t="s">
        <v>420</v>
      </c>
      <c r="B9" s="354" t="s">
        <v>421</v>
      </c>
      <c r="C9" s="332">
        <v>1</v>
      </c>
      <c r="D9" s="299">
        <v>1</v>
      </c>
      <c r="E9" s="303">
        <v>1</v>
      </c>
      <c r="F9" s="307" t="s">
        <v>422</v>
      </c>
      <c r="G9" s="308">
        <v>4</v>
      </c>
      <c r="H9" s="303">
        <v>2</v>
      </c>
      <c r="I9" s="303">
        <v>0</v>
      </c>
      <c r="J9" s="303" t="s">
        <v>411</v>
      </c>
      <c r="K9" s="303">
        <v>0</v>
      </c>
      <c r="L9" s="303">
        <v>12</v>
      </c>
      <c r="M9" s="303" t="s">
        <v>411</v>
      </c>
      <c r="N9" s="310">
        <v>0</v>
      </c>
      <c r="O9" s="306" t="s">
        <v>411</v>
      </c>
      <c r="P9" s="303" t="s">
        <v>411</v>
      </c>
      <c r="Q9" s="303">
        <v>1</v>
      </c>
      <c r="R9" s="303" t="s">
        <v>411</v>
      </c>
      <c r="S9" s="307">
        <v>38</v>
      </c>
      <c r="T9" s="307">
        <v>1</v>
      </c>
    </row>
    <row r="10" spans="1:22" s="291" customFormat="1" ht="12" customHeight="1" x14ac:dyDescent="0.15">
      <c r="A10" s="300" t="s">
        <v>423</v>
      </c>
      <c r="B10" s="354" t="s">
        <v>424</v>
      </c>
      <c r="C10" s="332">
        <v>2</v>
      </c>
      <c r="D10" s="299" t="s">
        <v>411</v>
      </c>
      <c r="E10" s="303" t="s">
        <v>411</v>
      </c>
      <c r="F10" s="307" t="s">
        <v>425</v>
      </c>
      <c r="G10" s="308">
        <v>1</v>
      </c>
      <c r="H10" s="303">
        <v>12</v>
      </c>
      <c r="I10" s="303">
        <v>0</v>
      </c>
      <c r="J10" s="303" t="s">
        <v>411</v>
      </c>
      <c r="K10" s="303">
        <v>0</v>
      </c>
      <c r="L10" s="303">
        <v>6</v>
      </c>
      <c r="M10" s="303">
        <v>3</v>
      </c>
      <c r="N10" s="303">
        <v>1</v>
      </c>
      <c r="O10" s="306" t="s">
        <v>411</v>
      </c>
      <c r="P10" s="303" t="s">
        <v>411</v>
      </c>
      <c r="Q10" s="303" t="s">
        <v>411</v>
      </c>
      <c r="R10" s="307" t="s">
        <v>411</v>
      </c>
      <c r="S10" s="307">
        <v>39</v>
      </c>
      <c r="T10" s="307">
        <v>2</v>
      </c>
    </row>
    <row r="11" spans="1:22" s="291" customFormat="1" ht="12" customHeight="1" x14ac:dyDescent="0.15">
      <c r="A11" s="300" t="s">
        <v>426</v>
      </c>
      <c r="B11" s="351" t="s">
        <v>427</v>
      </c>
      <c r="C11" s="330">
        <v>5</v>
      </c>
      <c r="D11" s="299" t="s">
        <v>411</v>
      </c>
      <c r="E11" s="303" t="s">
        <v>411</v>
      </c>
      <c r="F11" s="307" t="s">
        <v>428</v>
      </c>
      <c r="G11" s="308">
        <v>9</v>
      </c>
      <c r="H11" s="303">
        <v>10</v>
      </c>
      <c r="I11" s="303">
        <v>0</v>
      </c>
      <c r="J11" s="303">
        <v>1</v>
      </c>
      <c r="K11" s="303">
        <v>0</v>
      </c>
      <c r="L11" s="310">
        <v>6</v>
      </c>
      <c r="M11" s="303">
        <v>2</v>
      </c>
      <c r="N11" s="303" t="s">
        <v>411</v>
      </c>
      <c r="O11" s="332" t="s">
        <v>411</v>
      </c>
      <c r="P11" s="303" t="s">
        <v>411</v>
      </c>
      <c r="Q11" s="303">
        <v>2</v>
      </c>
      <c r="R11" s="307" t="s">
        <v>411</v>
      </c>
      <c r="S11" s="328">
        <v>41</v>
      </c>
      <c r="T11" s="307">
        <v>1</v>
      </c>
    </row>
    <row r="12" spans="1:22" s="291" customFormat="1" ht="12" customHeight="1" x14ac:dyDescent="0.15">
      <c r="A12" s="300" t="s">
        <v>429</v>
      </c>
      <c r="B12" s="351" t="s">
        <v>430</v>
      </c>
      <c r="C12" s="330">
        <v>3</v>
      </c>
      <c r="D12" s="299" t="s">
        <v>411</v>
      </c>
      <c r="E12" s="303" t="s">
        <v>411</v>
      </c>
      <c r="F12" s="307" t="s">
        <v>431</v>
      </c>
      <c r="G12" s="308">
        <v>7</v>
      </c>
      <c r="H12" s="303">
        <v>3</v>
      </c>
      <c r="I12" s="303">
        <v>0</v>
      </c>
      <c r="J12" s="303" t="s">
        <v>411</v>
      </c>
      <c r="K12" s="303">
        <v>0</v>
      </c>
      <c r="L12" s="310">
        <v>3</v>
      </c>
      <c r="M12" s="303">
        <v>4</v>
      </c>
      <c r="N12" s="307" t="s">
        <v>411</v>
      </c>
      <c r="O12" s="303" t="s">
        <v>411</v>
      </c>
      <c r="P12" s="303" t="s">
        <v>411</v>
      </c>
      <c r="Q12" s="303" t="s">
        <v>411</v>
      </c>
      <c r="R12" s="307" t="s">
        <v>411</v>
      </c>
      <c r="S12" s="328">
        <v>29</v>
      </c>
      <c r="T12" s="307">
        <v>1</v>
      </c>
    </row>
    <row r="13" spans="1:22" s="291" customFormat="1" ht="12" customHeight="1" x14ac:dyDescent="0.15">
      <c r="A13" s="300" t="s">
        <v>432</v>
      </c>
      <c r="B13" s="351" t="s">
        <v>433</v>
      </c>
      <c r="C13" s="330">
        <v>0</v>
      </c>
      <c r="D13" s="299">
        <v>1</v>
      </c>
      <c r="E13" s="303">
        <v>0</v>
      </c>
      <c r="F13" s="307" t="s">
        <v>434</v>
      </c>
      <c r="G13" s="308">
        <v>13</v>
      </c>
      <c r="H13" s="303">
        <v>3</v>
      </c>
      <c r="I13" s="303">
        <v>1</v>
      </c>
      <c r="J13" s="303">
        <v>0</v>
      </c>
      <c r="K13" s="303">
        <v>1</v>
      </c>
      <c r="L13" s="310">
        <v>9</v>
      </c>
      <c r="M13" s="303">
        <v>1</v>
      </c>
      <c r="N13" s="307">
        <v>0</v>
      </c>
      <c r="O13" s="303">
        <v>0</v>
      </c>
      <c r="P13" s="303">
        <v>0</v>
      </c>
      <c r="Q13" s="303">
        <v>2</v>
      </c>
      <c r="R13" s="307">
        <v>0</v>
      </c>
      <c r="S13" s="328">
        <v>40</v>
      </c>
      <c r="T13" s="307">
        <v>0</v>
      </c>
    </row>
    <row r="14" spans="1:22" s="291" customFormat="1" ht="12" customHeight="1" x14ac:dyDescent="0.15">
      <c r="A14" s="300" t="s">
        <v>435</v>
      </c>
      <c r="B14" s="351" t="s">
        <v>436</v>
      </c>
      <c r="C14" s="330">
        <v>3</v>
      </c>
      <c r="D14" s="310">
        <v>0</v>
      </c>
      <c r="E14" s="303">
        <v>0</v>
      </c>
      <c r="F14" s="329" t="s">
        <v>437</v>
      </c>
      <c r="G14" s="308">
        <v>13</v>
      </c>
      <c r="H14" s="303">
        <v>13</v>
      </c>
      <c r="I14" s="303">
        <v>0</v>
      </c>
      <c r="J14" s="303">
        <v>0</v>
      </c>
      <c r="K14" s="303">
        <v>0</v>
      </c>
      <c r="L14" s="310">
        <v>7</v>
      </c>
      <c r="M14" s="303">
        <v>5</v>
      </c>
      <c r="N14" s="307" t="s">
        <v>411</v>
      </c>
      <c r="O14" s="303" t="s">
        <v>411</v>
      </c>
      <c r="P14" s="303">
        <v>0</v>
      </c>
      <c r="Q14" s="303" t="s">
        <v>411</v>
      </c>
      <c r="R14" s="303" t="s">
        <v>411</v>
      </c>
      <c r="S14" s="328">
        <v>48</v>
      </c>
      <c r="T14" s="307" t="s">
        <v>411</v>
      </c>
    </row>
    <row r="15" spans="1:22" s="291" customFormat="1" ht="12" customHeight="1" x14ac:dyDescent="0.15">
      <c r="A15" s="300" t="s">
        <v>602</v>
      </c>
      <c r="B15" s="345" t="s">
        <v>612</v>
      </c>
      <c r="C15" s="332">
        <v>1</v>
      </c>
      <c r="D15" s="299">
        <v>1</v>
      </c>
      <c r="E15" s="310">
        <v>0</v>
      </c>
      <c r="F15" s="307" t="s">
        <v>613</v>
      </c>
      <c r="G15" s="333">
        <v>11</v>
      </c>
      <c r="H15" s="306">
        <v>8</v>
      </c>
      <c r="I15" s="303" t="s">
        <v>411</v>
      </c>
      <c r="J15" s="310">
        <v>0</v>
      </c>
      <c r="K15" s="303" t="s">
        <v>411</v>
      </c>
      <c r="L15" s="310">
        <v>4</v>
      </c>
      <c r="M15" s="330">
        <v>3</v>
      </c>
      <c r="N15" s="310">
        <v>0</v>
      </c>
      <c r="O15" s="306" t="s">
        <v>411</v>
      </c>
      <c r="P15" s="310">
        <v>0</v>
      </c>
      <c r="Q15" s="310">
        <v>0</v>
      </c>
      <c r="R15" s="303" t="s">
        <v>411</v>
      </c>
      <c r="S15" s="328">
        <v>37</v>
      </c>
      <c r="T15" s="328">
        <v>0</v>
      </c>
    </row>
    <row r="16" spans="1:22" s="291" customFormat="1" ht="12" customHeight="1" x14ac:dyDescent="0.15">
      <c r="A16" s="300" t="s">
        <v>611</v>
      </c>
      <c r="B16" s="345" t="s">
        <v>623</v>
      </c>
      <c r="C16" s="332">
        <v>0</v>
      </c>
      <c r="D16" s="299">
        <v>2</v>
      </c>
      <c r="E16" s="303">
        <v>0</v>
      </c>
      <c r="F16" s="307" t="s">
        <v>624</v>
      </c>
      <c r="G16" s="333">
        <v>9</v>
      </c>
      <c r="H16" s="306">
        <v>0</v>
      </c>
      <c r="I16" s="303" t="s">
        <v>411</v>
      </c>
      <c r="J16" s="303" t="s">
        <v>411</v>
      </c>
      <c r="K16" s="303" t="s">
        <v>411</v>
      </c>
      <c r="L16" s="303">
        <v>13</v>
      </c>
      <c r="M16" s="332" t="s">
        <v>411</v>
      </c>
      <c r="N16" s="303" t="s">
        <v>411</v>
      </c>
      <c r="O16" s="306" t="s">
        <v>411</v>
      </c>
      <c r="P16" s="303">
        <v>1</v>
      </c>
      <c r="Q16" s="303" t="s">
        <v>411</v>
      </c>
      <c r="R16" s="303" t="s">
        <v>411</v>
      </c>
      <c r="S16" s="307">
        <v>41</v>
      </c>
      <c r="T16" s="307">
        <v>1</v>
      </c>
    </row>
    <row r="17" spans="1:25" s="291" customFormat="1" ht="12" customHeight="1" x14ac:dyDescent="0.15">
      <c r="A17" s="306" t="s">
        <v>619</v>
      </c>
      <c r="B17" s="331" t="s">
        <v>625</v>
      </c>
      <c r="C17" s="330">
        <v>0</v>
      </c>
      <c r="D17" s="310">
        <v>0</v>
      </c>
      <c r="E17" s="303">
        <v>0</v>
      </c>
      <c r="F17" s="329" t="s">
        <v>626</v>
      </c>
      <c r="G17" s="308">
        <v>13</v>
      </c>
      <c r="H17" s="303">
        <v>0</v>
      </c>
      <c r="I17" s="303" t="s">
        <v>487</v>
      </c>
      <c r="J17" s="303" t="s">
        <v>487</v>
      </c>
      <c r="K17" s="303" t="s">
        <v>487</v>
      </c>
      <c r="L17" s="310">
        <v>7</v>
      </c>
      <c r="M17" s="303" t="s">
        <v>487</v>
      </c>
      <c r="N17" s="303" t="s">
        <v>487</v>
      </c>
      <c r="O17" s="332" t="s">
        <v>487</v>
      </c>
      <c r="P17" s="303">
        <v>0</v>
      </c>
      <c r="Q17" s="303" t="s">
        <v>487</v>
      </c>
      <c r="R17" s="303" t="s">
        <v>487</v>
      </c>
      <c r="S17" s="328">
        <v>48</v>
      </c>
      <c r="T17" s="307">
        <v>1</v>
      </c>
    </row>
    <row r="18" spans="1:25" s="291" customFormat="1" ht="12" customHeight="1" x14ac:dyDescent="0.15">
      <c r="A18" s="306" t="s">
        <v>631</v>
      </c>
      <c r="B18" s="331" t="s">
        <v>634</v>
      </c>
      <c r="C18" s="330">
        <v>0</v>
      </c>
      <c r="D18" s="310">
        <v>1</v>
      </c>
      <c r="E18" s="303">
        <v>0</v>
      </c>
      <c r="F18" s="329" t="s">
        <v>635</v>
      </c>
      <c r="G18" s="308">
        <v>6</v>
      </c>
      <c r="H18" s="303">
        <v>0</v>
      </c>
      <c r="I18" s="303" t="s">
        <v>411</v>
      </c>
      <c r="J18" s="303" t="s">
        <v>411</v>
      </c>
      <c r="K18" s="303" t="s">
        <v>411</v>
      </c>
      <c r="L18" s="310">
        <v>4</v>
      </c>
      <c r="M18" s="303" t="s">
        <v>411</v>
      </c>
      <c r="N18" s="307" t="s">
        <v>411</v>
      </c>
      <c r="O18" s="303" t="s">
        <v>411</v>
      </c>
      <c r="P18" s="303">
        <v>0</v>
      </c>
      <c r="Q18" s="303" t="s">
        <v>411</v>
      </c>
      <c r="R18" s="303" t="s">
        <v>411</v>
      </c>
      <c r="S18" s="328">
        <v>47</v>
      </c>
      <c r="T18" s="307" t="s">
        <v>411</v>
      </c>
    </row>
    <row r="19" spans="1:25" s="291" customFormat="1" ht="12" customHeight="1" x14ac:dyDescent="0.15">
      <c r="A19" s="306" t="s">
        <v>640</v>
      </c>
      <c r="B19" s="331" t="s">
        <v>644</v>
      </c>
      <c r="C19" s="330">
        <v>0</v>
      </c>
      <c r="D19" s="310">
        <v>0</v>
      </c>
      <c r="E19" s="303">
        <v>0</v>
      </c>
      <c r="F19" s="329" t="s">
        <v>643</v>
      </c>
      <c r="G19" s="308">
        <v>5</v>
      </c>
      <c r="H19" s="303">
        <v>1</v>
      </c>
      <c r="I19" s="303" t="s">
        <v>411</v>
      </c>
      <c r="J19" s="303">
        <v>2</v>
      </c>
      <c r="K19" s="303" t="s">
        <v>411</v>
      </c>
      <c r="L19" s="310">
        <v>6</v>
      </c>
      <c r="M19" s="303">
        <v>1</v>
      </c>
      <c r="N19" s="307">
        <v>1</v>
      </c>
      <c r="O19" s="303" t="s">
        <v>411</v>
      </c>
      <c r="P19" s="303">
        <v>0</v>
      </c>
      <c r="Q19" s="303" t="s">
        <v>411</v>
      </c>
      <c r="R19" s="303" t="s">
        <v>411</v>
      </c>
      <c r="S19" s="328">
        <v>64</v>
      </c>
      <c r="T19" s="307" t="s">
        <v>411</v>
      </c>
    </row>
    <row r="20" spans="1:25" s="291" customFormat="1" ht="12" customHeight="1" x14ac:dyDescent="0.15">
      <c r="A20" s="292" t="s">
        <v>688</v>
      </c>
      <c r="B20" s="327" t="s">
        <v>689</v>
      </c>
      <c r="C20" s="326">
        <v>0</v>
      </c>
      <c r="D20" s="298">
        <v>0</v>
      </c>
      <c r="E20" s="298">
        <v>0</v>
      </c>
      <c r="F20" s="325" t="s">
        <v>690</v>
      </c>
      <c r="G20" s="324">
        <v>7</v>
      </c>
      <c r="H20" s="298">
        <v>2</v>
      </c>
      <c r="I20" s="298">
        <v>0</v>
      </c>
      <c r="J20" s="298">
        <v>0</v>
      </c>
      <c r="K20" s="298">
        <v>0</v>
      </c>
      <c r="L20" s="323">
        <v>4</v>
      </c>
      <c r="M20" s="298">
        <v>1</v>
      </c>
      <c r="N20" s="321">
        <v>0</v>
      </c>
      <c r="O20" s="298">
        <v>0</v>
      </c>
      <c r="P20" s="298">
        <v>0</v>
      </c>
      <c r="Q20" s="298">
        <v>0</v>
      </c>
      <c r="R20" s="298">
        <v>0</v>
      </c>
      <c r="S20" s="322">
        <v>58</v>
      </c>
      <c r="T20" s="321">
        <v>0</v>
      </c>
    </row>
    <row r="21" spans="1:25" s="291" customFormat="1" ht="9" customHeight="1" x14ac:dyDescent="0.15">
      <c r="B21" s="320"/>
      <c r="C21" s="299"/>
      <c r="D21" s="319"/>
      <c r="E21" s="299"/>
      <c r="F21" s="299"/>
      <c r="G21" s="299"/>
      <c r="H21" s="299"/>
      <c r="I21" s="299"/>
      <c r="J21" s="299"/>
      <c r="K21" s="299"/>
      <c r="L21" s="299"/>
      <c r="M21" s="299"/>
      <c r="N21" s="319"/>
      <c r="O21" s="299"/>
      <c r="P21" s="299"/>
      <c r="Q21" s="299"/>
      <c r="R21" s="299"/>
      <c r="S21" s="319"/>
      <c r="T21" s="299"/>
      <c r="U21" s="299"/>
      <c r="V21" s="299"/>
    </row>
    <row r="22" spans="1:25" s="291" customFormat="1" ht="9" customHeight="1" x14ac:dyDescent="0.15">
      <c r="B22" s="320"/>
      <c r="C22" s="299"/>
      <c r="D22" s="319"/>
      <c r="E22" s="299"/>
      <c r="F22" s="299"/>
      <c r="G22" s="299"/>
      <c r="H22" s="299"/>
      <c r="I22" s="299"/>
      <c r="J22" s="299"/>
      <c r="K22" s="299"/>
      <c r="L22" s="299"/>
      <c r="M22" s="299"/>
      <c r="N22" s="319"/>
      <c r="O22" s="299"/>
      <c r="P22" s="299"/>
      <c r="Q22" s="299"/>
      <c r="R22" s="299"/>
      <c r="S22" s="319"/>
      <c r="T22" s="299"/>
      <c r="U22" s="299"/>
      <c r="V22" s="299"/>
    </row>
    <row r="23" spans="1:25" s="291" customFormat="1" ht="34.5" customHeight="1" x14ac:dyDescent="0.15">
      <c r="A23" s="589" t="s">
        <v>170</v>
      </c>
      <c r="B23" s="547" t="s">
        <v>438</v>
      </c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90"/>
    </row>
    <row r="24" spans="1:25" s="291" customFormat="1" ht="120" customHeight="1" x14ac:dyDescent="0.15">
      <c r="A24" s="535"/>
      <c r="B24" s="417" t="s">
        <v>439</v>
      </c>
      <c r="C24" s="420" t="s">
        <v>440</v>
      </c>
      <c r="D24" s="419" t="s">
        <v>452</v>
      </c>
      <c r="E24" s="591" t="s">
        <v>691</v>
      </c>
      <c r="F24" s="592" t="s">
        <v>692</v>
      </c>
      <c r="G24" s="593" t="s">
        <v>441</v>
      </c>
      <c r="H24" s="418" t="s">
        <v>693</v>
      </c>
      <c r="I24" s="418" t="s">
        <v>444</v>
      </c>
      <c r="J24" s="418" t="s">
        <v>694</v>
      </c>
      <c r="K24" s="418" t="s">
        <v>445</v>
      </c>
      <c r="L24" s="419" t="s">
        <v>451</v>
      </c>
      <c r="M24" s="418" t="s">
        <v>442</v>
      </c>
      <c r="N24" s="418" t="s">
        <v>443</v>
      </c>
      <c r="O24" s="594" t="s">
        <v>502</v>
      </c>
      <c r="P24" s="423" t="s">
        <v>450</v>
      </c>
      <c r="Q24" s="410" t="s">
        <v>500</v>
      </c>
      <c r="R24" s="418" t="s">
        <v>449</v>
      </c>
      <c r="S24" s="410" t="s">
        <v>695</v>
      </c>
      <c r="T24" s="422" t="s">
        <v>446</v>
      </c>
      <c r="U24" s="595" t="s">
        <v>454</v>
      </c>
      <c r="V24" s="418" t="s">
        <v>447</v>
      </c>
      <c r="W24" s="419" t="s">
        <v>448</v>
      </c>
      <c r="X24" s="421" t="s">
        <v>453</v>
      </c>
    </row>
    <row r="25" spans="1:25" s="291" customFormat="1" ht="3.95" customHeight="1" x14ac:dyDescent="0.15">
      <c r="A25" s="316"/>
      <c r="B25" s="315"/>
      <c r="C25" s="314"/>
      <c r="D25" s="313"/>
      <c r="E25" s="302"/>
      <c r="F25" s="336"/>
      <c r="G25" s="314"/>
      <c r="H25" s="314"/>
      <c r="I25" s="314"/>
      <c r="J25" s="314"/>
      <c r="K25" s="314"/>
      <c r="L25" s="313"/>
      <c r="M25" s="314"/>
      <c r="N25" s="314"/>
      <c r="Q25" s="314"/>
      <c r="R25" s="314"/>
      <c r="S25" s="314"/>
      <c r="T25" s="314"/>
      <c r="U25" s="313"/>
      <c r="V25" s="314"/>
    </row>
    <row r="26" spans="1:25" s="291" customFormat="1" ht="12" customHeight="1" x14ac:dyDescent="0.15">
      <c r="A26" s="300" t="s">
        <v>696</v>
      </c>
      <c r="B26" s="308">
        <v>14</v>
      </c>
      <c r="C26" s="303" t="s">
        <v>411</v>
      </c>
      <c r="D26" s="307" t="s">
        <v>411</v>
      </c>
      <c r="E26" s="304" t="s">
        <v>411</v>
      </c>
      <c r="F26" s="332">
        <v>15</v>
      </c>
      <c r="G26" s="303" t="s">
        <v>411</v>
      </c>
      <c r="H26" s="303">
        <v>3</v>
      </c>
      <c r="I26" s="303">
        <v>2</v>
      </c>
      <c r="J26" s="311" t="s">
        <v>487</v>
      </c>
      <c r="K26" s="303">
        <v>2</v>
      </c>
      <c r="L26" s="303" t="s">
        <v>411</v>
      </c>
      <c r="M26" s="303" t="s">
        <v>411</v>
      </c>
      <c r="N26" s="303" t="s">
        <v>411</v>
      </c>
      <c r="O26" s="307" t="s">
        <v>411</v>
      </c>
      <c r="P26" s="303" t="s">
        <v>411</v>
      </c>
      <c r="Q26" s="304">
        <v>2</v>
      </c>
      <c r="R26" s="303" t="s">
        <v>411</v>
      </c>
      <c r="S26" s="310">
        <v>1</v>
      </c>
      <c r="T26" s="309">
        <v>3</v>
      </c>
      <c r="U26" s="305" t="s">
        <v>411</v>
      </c>
      <c r="V26" s="305">
        <v>1</v>
      </c>
      <c r="W26" s="305">
        <v>2</v>
      </c>
      <c r="X26" s="305" t="s">
        <v>411</v>
      </c>
    </row>
    <row r="27" spans="1:25" s="291" customFormat="1" ht="12" customHeight="1" x14ac:dyDescent="0.15">
      <c r="A27" s="300" t="s">
        <v>457</v>
      </c>
      <c r="B27" s="308">
        <v>10</v>
      </c>
      <c r="C27" s="303">
        <v>3</v>
      </c>
      <c r="D27" s="307" t="s">
        <v>411</v>
      </c>
      <c r="E27" s="304" t="s">
        <v>411</v>
      </c>
      <c r="F27" s="332">
        <v>12</v>
      </c>
      <c r="G27" s="303" t="s">
        <v>411</v>
      </c>
      <c r="H27" s="303">
        <v>4</v>
      </c>
      <c r="I27" s="303">
        <v>7</v>
      </c>
      <c r="J27" s="311" t="s">
        <v>458</v>
      </c>
      <c r="K27" s="303" t="s">
        <v>411</v>
      </c>
      <c r="L27" s="303" t="s">
        <v>411</v>
      </c>
      <c r="M27" s="303" t="s">
        <v>411</v>
      </c>
      <c r="N27" s="303" t="s">
        <v>411</v>
      </c>
      <c r="O27" s="307" t="s">
        <v>411</v>
      </c>
      <c r="P27" s="303" t="s">
        <v>411</v>
      </c>
      <c r="Q27" s="311" t="s">
        <v>459</v>
      </c>
      <c r="R27" s="303" t="s">
        <v>411</v>
      </c>
      <c r="S27" s="310">
        <v>2</v>
      </c>
      <c r="T27" s="309">
        <v>1</v>
      </c>
      <c r="U27" s="305" t="s">
        <v>411</v>
      </c>
      <c r="V27" s="305">
        <v>5</v>
      </c>
      <c r="W27" s="305">
        <v>3</v>
      </c>
      <c r="X27" s="305" t="s">
        <v>411</v>
      </c>
    </row>
    <row r="28" spans="1:25" s="291" customFormat="1" ht="12" customHeight="1" x14ac:dyDescent="0.15">
      <c r="A28" s="300" t="s">
        <v>460</v>
      </c>
      <c r="B28" s="308">
        <v>10</v>
      </c>
      <c r="C28" s="303">
        <v>1</v>
      </c>
      <c r="D28" s="307" t="s">
        <v>411</v>
      </c>
      <c r="E28" s="304" t="s">
        <v>411</v>
      </c>
      <c r="F28" s="332">
        <v>16</v>
      </c>
      <c r="G28" s="303" t="s">
        <v>411</v>
      </c>
      <c r="H28" s="303">
        <v>5</v>
      </c>
      <c r="I28" s="303">
        <v>4</v>
      </c>
      <c r="J28" s="303" t="s">
        <v>461</v>
      </c>
      <c r="K28" s="303" t="s">
        <v>411</v>
      </c>
      <c r="L28" s="303" t="s">
        <v>411</v>
      </c>
      <c r="M28" s="303" t="s">
        <v>411</v>
      </c>
      <c r="N28" s="303" t="s">
        <v>411</v>
      </c>
      <c r="O28" s="307" t="s">
        <v>411</v>
      </c>
      <c r="P28" s="303" t="s">
        <v>411</v>
      </c>
      <c r="Q28" s="311" t="s">
        <v>459</v>
      </c>
      <c r="R28" s="303" t="s">
        <v>411</v>
      </c>
      <c r="S28" s="310">
        <v>1</v>
      </c>
      <c r="T28" s="309">
        <v>1</v>
      </c>
      <c r="U28" s="305" t="s">
        <v>411</v>
      </c>
      <c r="V28" s="305">
        <v>8</v>
      </c>
      <c r="W28" s="305">
        <v>2</v>
      </c>
      <c r="X28" s="305" t="s">
        <v>411</v>
      </c>
    </row>
    <row r="29" spans="1:25" s="291" customFormat="1" ht="12" customHeight="1" x14ac:dyDescent="0.15">
      <c r="A29" s="300" t="s">
        <v>462</v>
      </c>
      <c r="B29" s="308">
        <v>20</v>
      </c>
      <c r="C29" s="303">
        <v>3</v>
      </c>
      <c r="D29" s="307" t="s">
        <v>411</v>
      </c>
      <c r="E29" s="304" t="s">
        <v>411</v>
      </c>
      <c r="F29" s="332">
        <v>10</v>
      </c>
      <c r="G29" s="303" t="s">
        <v>411</v>
      </c>
      <c r="H29" s="303">
        <v>1</v>
      </c>
      <c r="I29" s="303">
        <v>4</v>
      </c>
      <c r="J29" s="303" t="s">
        <v>463</v>
      </c>
      <c r="K29" s="303">
        <v>1</v>
      </c>
      <c r="L29" s="303" t="s">
        <v>411</v>
      </c>
      <c r="M29" s="303">
        <v>1</v>
      </c>
      <c r="N29" s="303">
        <v>14</v>
      </c>
      <c r="O29" s="307" t="s">
        <v>411</v>
      </c>
      <c r="P29" s="303" t="s">
        <v>411</v>
      </c>
      <c r="Q29" s="311" t="s">
        <v>456</v>
      </c>
      <c r="R29" s="303" t="s">
        <v>411</v>
      </c>
      <c r="S29" s="310">
        <v>2</v>
      </c>
      <c r="T29" s="303" t="s">
        <v>411</v>
      </c>
      <c r="U29" s="305" t="s">
        <v>411</v>
      </c>
      <c r="V29" s="309">
        <v>51</v>
      </c>
      <c r="W29" s="309">
        <v>1</v>
      </c>
      <c r="X29" s="305" t="s">
        <v>411</v>
      </c>
    </row>
    <row r="30" spans="1:25" s="291" customFormat="1" ht="12" customHeight="1" x14ac:dyDescent="0.15">
      <c r="A30" s="300" t="s">
        <v>464</v>
      </c>
      <c r="B30" s="308">
        <v>18</v>
      </c>
      <c r="C30" s="303" t="s">
        <v>411</v>
      </c>
      <c r="D30" s="307" t="s">
        <v>411</v>
      </c>
      <c r="E30" s="304" t="s">
        <v>411</v>
      </c>
      <c r="F30" s="332">
        <v>10</v>
      </c>
      <c r="G30" s="303" t="s">
        <v>411</v>
      </c>
      <c r="H30" s="303">
        <v>3</v>
      </c>
      <c r="I30" s="303">
        <v>6</v>
      </c>
      <c r="J30" s="303" t="s">
        <v>465</v>
      </c>
      <c r="K30" s="303" t="s">
        <v>411</v>
      </c>
      <c r="L30" s="303">
        <v>4</v>
      </c>
      <c r="M30" s="303" t="s">
        <v>411</v>
      </c>
      <c r="N30" s="303">
        <v>65</v>
      </c>
      <c r="O30" s="307">
        <v>4</v>
      </c>
      <c r="P30" s="303">
        <v>1</v>
      </c>
      <c r="Q30" s="311" t="s">
        <v>466</v>
      </c>
      <c r="R30" s="303">
        <v>2</v>
      </c>
      <c r="S30" s="310">
        <v>2</v>
      </c>
      <c r="T30" s="304">
        <v>3</v>
      </c>
      <c r="U30" s="305" t="s">
        <v>411</v>
      </c>
      <c r="V30" s="309">
        <v>1</v>
      </c>
      <c r="W30" s="309">
        <v>2</v>
      </c>
      <c r="X30" s="305" t="s">
        <v>487</v>
      </c>
    </row>
    <row r="31" spans="1:25" s="291" customFormat="1" ht="12" customHeight="1" x14ac:dyDescent="0.15">
      <c r="A31" s="300" t="s">
        <v>467</v>
      </c>
      <c r="B31" s="308">
        <v>12</v>
      </c>
      <c r="C31" s="303">
        <v>2</v>
      </c>
      <c r="D31" s="307">
        <v>9</v>
      </c>
      <c r="E31" s="304" t="s">
        <v>411</v>
      </c>
      <c r="F31" s="332">
        <v>1</v>
      </c>
      <c r="G31" s="303">
        <v>1</v>
      </c>
      <c r="H31" s="303">
        <v>1</v>
      </c>
      <c r="I31" s="303">
        <v>13</v>
      </c>
      <c r="J31" s="303" t="s">
        <v>468</v>
      </c>
      <c r="K31" s="303" t="s">
        <v>411</v>
      </c>
      <c r="L31" s="303">
        <v>4</v>
      </c>
      <c r="M31" s="303" t="s">
        <v>411</v>
      </c>
      <c r="N31" s="303">
        <v>49</v>
      </c>
      <c r="O31" s="307">
        <v>6</v>
      </c>
      <c r="P31" s="303" t="s">
        <v>411</v>
      </c>
      <c r="Q31" s="311" t="s">
        <v>469</v>
      </c>
      <c r="R31" s="303">
        <v>2</v>
      </c>
      <c r="S31" s="310">
        <v>3</v>
      </c>
      <c r="T31" s="305">
        <v>1</v>
      </c>
      <c r="U31" s="305" t="s">
        <v>411</v>
      </c>
      <c r="V31" s="309">
        <v>1</v>
      </c>
      <c r="W31" s="303" t="s">
        <v>411</v>
      </c>
      <c r="X31" s="305">
        <v>1</v>
      </c>
    </row>
    <row r="32" spans="1:25" s="291" customFormat="1" ht="12" customHeight="1" x14ac:dyDescent="0.15">
      <c r="A32" s="300" t="s">
        <v>470</v>
      </c>
      <c r="B32" s="308">
        <v>17</v>
      </c>
      <c r="C32" s="303">
        <v>3</v>
      </c>
      <c r="D32" s="307">
        <v>17</v>
      </c>
      <c r="E32" s="304" t="s">
        <v>411</v>
      </c>
      <c r="F32" s="332">
        <v>4</v>
      </c>
      <c r="G32" s="303" t="s">
        <v>411</v>
      </c>
      <c r="H32" s="303">
        <v>5</v>
      </c>
      <c r="I32" s="303">
        <v>13</v>
      </c>
      <c r="J32" s="303" t="s">
        <v>471</v>
      </c>
      <c r="K32" s="303">
        <v>1</v>
      </c>
      <c r="L32" s="303">
        <v>8</v>
      </c>
      <c r="M32" s="303" t="s">
        <v>411</v>
      </c>
      <c r="N32" s="303">
        <v>67</v>
      </c>
      <c r="O32" s="307">
        <v>4</v>
      </c>
      <c r="P32" s="303" t="s">
        <v>411</v>
      </c>
      <c r="Q32" s="303" t="s">
        <v>472</v>
      </c>
      <c r="R32" s="303">
        <v>2</v>
      </c>
      <c r="S32" s="303">
        <v>3</v>
      </c>
      <c r="T32" s="305" t="s">
        <v>411</v>
      </c>
      <c r="U32" s="305" t="s">
        <v>411</v>
      </c>
      <c r="V32" s="305">
        <v>2</v>
      </c>
      <c r="W32" s="305" t="s">
        <v>411</v>
      </c>
      <c r="X32" s="305" t="s">
        <v>411</v>
      </c>
    </row>
    <row r="33" spans="1:24" s="291" customFormat="1" ht="12" customHeight="1" x14ac:dyDescent="0.15">
      <c r="A33" s="300" t="s">
        <v>473</v>
      </c>
      <c r="B33" s="308">
        <v>15</v>
      </c>
      <c r="C33" s="303">
        <v>4</v>
      </c>
      <c r="D33" s="307">
        <v>33</v>
      </c>
      <c r="E33" s="304" t="s">
        <v>411</v>
      </c>
      <c r="F33" s="332">
        <v>13</v>
      </c>
      <c r="G33" s="303">
        <v>0</v>
      </c>
      <c r="H33" s="303">
        <v>5</v>
      </c>
      <c r="I33" s="303">
        <v>10</v>
      </c>
      <c r="J33" s="303" t="s">
        <v>474</v>
      </c>
      <c r="K33" s="303">
        <v>0</v>
      </c>
      <c r="L33" s="307">
        <v>6</v>
      </c>
      <c r="M33" s="303">
        <v>0</v>
      </c>
      <c r="N33" s="303">
        <v>84</v>
      </c>
      <c r="O33" s="307">
        <v>3</v>
      </c>
      <c r="P33" s="307" t="s">
        <v>411</v>
      </c>
      <c r="Q33" s="303" t="s">
        <v>475</v>
      </c>
      <c r="R33" s="307">
        <v>4</v>
      </c>
      <c r="S33" s="303">
        <v>1</v>
      </c>
      <c r="T33" s="304" t="s">
        <v>411</v>
      </c>
      <c r="U33" s="305" t="s">
        <v>411</v>
      </c>
      <c r="V33" s="305" t="s">
        <v>411</v>
      </c>
      <c r="W33" s="305">
        <v>3</v>
      </c>
      <c r="X33" s="305" t="s">
        <v>411</v>
      </c>
    </row>
    <row r="34" spans="1:24" s="291" customFormat="1" ht="12" customHeight="1" x14ac:dyDescent="0.15">
      <c r="A34" s="300" t="s">
        <v>476</v>
      </c>
      <c r="B34" s="308">
        <v>17</v>
      </c>
      <c r="C34" s="303">
        <v>11</v>
      </c>
      <c r="D34" s="307">
        <v>35</v>
      </c>
      <c r="E34" s="304">
        <v>3</v>
      </c>
      <c r="F34" s="332">
        <v>15</v>
      </c>
      <c r="G34" s="303">
        <v>0</v>
      </c>
      <c r="H34" s="303">
        <v>5</v>
      </c>
      <c r="I34" s="303">
        <v>7</v>
      </c>
      <c r="J34" s="303" t="s">
        <v>477</v>
      </c>
      <c r="K34" s="299">
        <v>1</v>
      </c>
      <c r="L34" s="304">
        <v>14</v>
      </c>
      <c r="M34" s="303">
        <v>0</v>
      </c>
      <c r="N34" s="307">
        <v>75</v>
      </c>
      <c r="O34" s="306">
        <v>6</v>
      </c>
      <c r="P34" s="304" t="s">
        <v>411</v>
      </c>
      <c r="Q34" s="303" t="s">
        <v>478</v>
      </c>
      <c r="R34" s="304">
        <v>3</v>
      </c>
      <c r="S34" s="307">
        <v>2</v>
      </c>
      <c r="T34" s="304" t="s">
        <v>411</v>
      </c>
      <c r="U34" s="305">
        <v>244</v>
      </c>
      <c r="V34" s="304">
        <v>12</v>
      </c>
      <c r="W34" s="304" t="s">
        <v>411</v>
      </c>
      <c r="X34" s="305" t="s">
        <v>411</v>
      </c>
    </row>
    <row r="35" spans="1:24" s="291" customFormat="1" ht="12" customHeight="1" x14ac:dyDescent="0.15">
      <c r="A35" s="300" t="s">
        <v>601</v>
      </c>
      <c r="B35" s="302">
        <v>11</v>
      </c>
      <c r="C35" s="302">
        <v>7</v>
      </c>
      <c r="D35" s="305">
        <v>42</v>
      </c>
      <c r="E35" s="301">
        <v>1</v>
      </c>
      <c r="F35" s="302">
        <v>21</v>
      </c>
      <c r="G35" s="303">
        <v>0</v>
      </c>
      <c r="H35" s="302">
        <v>7</v>
      </c>
      <c r="I35" s="302">
        <v>14</v>
      </c>
      <c r="J35" s="301" t="s">
        <v>606</v>
      </c>
      <c r="K35" s="301" t="s">
        <v>487</v>
      </c>
      <c r="L35" s="302">
        <v>12</v>
      </c>
      <c r="M35" s="301" t="s">
        <v>487</v>
      </c>
      <c r="N35" s="302">
        <v>65</v>
      </c>
      <c r="O35" s="302">
        <v>1</v>
      </c>
      <c r="P35" s="301" t="s">
        <v>487</v>
      </c>
      <c r="Q35" s="301" t="s">
        <v>607</v>
      </c>
      <c r="R35" s="302">
        <v>5</v>
      </c>
      <c r="S35" s="302">
        <v>1</v>
      </c>
      <c r="T35" s="301" t="s">
        <v>487</v>
      </c>
      <c r="U35" s="305">
        <v>503</v>
      </c>
      <c r="V35" s="302">
        <v>2</v>
      </c>
      <c r="W35" s="302">
        <v>2</v>
      </c>
      <c r="X35" s="305" t="s">
        <v>411</v>
      </c>
    </row>
    <row r="36" spans="1:24" s="291" customFormat="1" ht="12" customHeight="1" x14ac:dyDescent="0.15">
      <c r="A36" s="300" t="s">
        <v>611</v>
      </c>
      <c r="B36" s="302">
        <v>5</v>
      </c>
      <c r="C36" s="302">
        <v>3</v>
      </c>
      <c r="D36" s="304">
        <v>46</v>
      </c>
      <c r="E36" s="301">
        <v>1</v>
      </c>
      <c r="F36" s="302">
        <v>11</v>
      </c>
      <c r="G36" s="303">
        <v>0</v>
      </c>
      <c r="H36" s="302">
        <v>1</v>
      </c>
      <c r="I36" s="302">
        <v>15</v>
      </c>
      <c r="J36" s="301" t="s">
        <v>627</v>
      </c>
      <c r="K36" s="301" t="s">
        <v>411</v>
      </c>
      <c r="L36" s="302">
        <v>4</v>
      </c>
      <c r="M36" s="301" t="s">
        <v>411</v>
      </c>
      <c r="N36" s="302">
        <v>35</v>
      </c>
      <c r="O36" s="302">
        <v>1</v>
      </c>
      <c r="P36" s="301" t="s">
        <v>411</v>
      </c>
      <c r="Q36" s="301" t="s">
        <v>628</v>
      </c>
      <c r="R36" s="302">
        <v>3</v>
      </c>
      <c r="S36" s="302">
        <v>1</v>
      </c>
      <c r="T36" s="301">
        <v>1</v>
      </c>
      <c r="U36" s="306">
        <v>189</v>
      </c>
      <c r="V36" s="302">
        <v>2</v>
      </c>
      <c r="W36" s="301" t="s">
        <v>411</v>
      </c>
      <c r="X36" s="305" t="s">
        <v>487</v>
      </c>
    </row>
    <row r="37" spans="1:24" s="291" customFormat="1" ht="11.65" customHeight="1" x14ac:dyDescent="0.15">
      <c r="A37" s="300" t="s">
        <v>619</v>
      </c>
      <c r="B37" s="302">
        <v>10</v>
      </c>
      <c r="C37" s="302">
        <v>1</v>
      </c>
      <c r="D37" s="301">
        <v>45</v>
      </c>
      <c r="E37" s="301">
        <v>1</v>
      </c>
      <c r="F37" s="302">
        <v>11</v>
      </c>
      <c r="G37" s="303">
        <v>0</v>
      </c>
      <c r="H37" s="302">
        <v>5</v>
      </c>
      <c r="I37" s="302">
        <v>21</v>
      </c>
      <c r="J37" s="301" t="s">
        <v>615</v>
      </c>
      <c r="K37" s="301" t="s">
        <v>411</v>
      </c>
      <c r="L37" s="302">
        <v>3</v>
      </c>
      <c r="M37" s="301" t="s">
        <v>411</v>
      </c>
      <c r="N37" s="302">
        <v>34</v>
      </c>
      <c r="O37" s="302">
        <v>5</v>
      </c>
      <c r="P37" s="301" t="s">
        <v>411</v>
      </c>
      <c r="Q37" s="301" t="s">
        <v>633</v>
      </c>
      <c r="R37" s="302">
        <v>3</v>
      </c>
      <c r="S37" s="302">
        <v>3</v>
      </c>
      <c r="T37" s="301" t="s">
        <v>487</v>
      </c>
      <c r="U37" s="306">
        <v>36</v>
      </c>
      <c r="V37" s="301" t="s">
        <v>487</v>
      </c>
      <c r="W37" s="301" t="s">
        <v>411</v>
      </c>
      <c r="X37" s="305" t="s">
        <v>411</v>
      </c>
    </row>
    <row r="38" spans="1:24" s="291" customFormat="1" ht="11.65" customHeight="1" x14ac:dyDescent="0.15">
      <c r="A38" s="300" t="s">
        <v>631</v>
      </c>
      <c r="B38" s="302">
        <v>5</v>
      </c>
      <c r="C38" s="302">
        <v>1</v>
      </c>
      <c r="D38" s="301">
        <v>44</v>
      </c>
      <c r="E38" s="301" t="s">
        <v>411</v>
      </c>
      <c r="F38" s="302">
        <v>2</v>
      </c>
      <c r="G38" s="303">
        <v>0</v>
      </c>
      <c r="H38" s="302">
        <v>4</v>
      </c>
      <c r="I38" s="302">
        <v>23</v>
      </c>
      <c r="J38" s="301" t="s">
        <v>455</v>
      </c>
      <c r="K38" s="301" t="s">
        <v>411</v>
      </c>
      <c r="L38" s="302">
        <v>2</v>
      </c>
      <c r="M38" s="301" t="s">
        <v>411</v>
      </c>
      <c r="N38" s="302">
        <v>24</v>
      </c>
      <c r="O38" s="302">
        <v>4</v>
      </c>
      <c r="P38" s="301" t="s">
        <v>411</v>
      </c>
      <c r="Q38" s="301" t="s">
        <v>638</v>
      </c>
      <c r="R38" s="301" t="s">
        <v>411</v>
      </c>
      <c r="S38" s="302">
        <v>2</v>
      </c>
      <c r="T38" s="301" t="s">
        <v>411</v>
      </c>
      <c r="U38" s="306">
        <v>28</v>
      </c>
      <c r="V38" s="301" t="s">
        <v>411</v>
      </c>
      <c r="W38" s="301" t="s">
        <v>411</v>
      </c>
      <c r="X38" s="305" t="s">
        <v>411</v>
      </c>
    </row>
    <row r="39" spans="1:24" s="291" customFormat="1" ht="11.65" customHeight="1" x14ac:dyDescent="0.15">
      <c r="A39" s="300" t="s">
        <v>640</v>
      </c>
      <c r="B39" s="302">
        <v>2</v>
      </c>
      <c r="C39" s="302">
        <v>3</v>
      </c>
      <c r="D39" s="301">
        <v>53</v>
      </c>
      <c r="E39" s="301">
        <v>1</v>
      </c>
      <c r="F39" s="302">
        <v>18</v>
      </c>
      <c r="G39" s="303">
        <v>0</v>
      </c>
      <c r="H39" s="302">
        <v>2</v>
      </c>
      <c r="I39" s="302">
        <v>15</v>
      </c>
      <c r="J39" s="301" t="s">
        <v>455</v>
      </c>
      <c r="K39" s="301">
        <v>1</v>
      </c>
      <c r="L39" s="302">
        <v>4</v>
      </c>
      <c r="M39" s="301" t="s">
        <v>411</v>
      </c>
      <c r="N39" s="302">
        <v>38</v>
      </c>
      <c r="O39" s="302">
        <v>8</v>
      </c>
      <c r="P39" s="301" t="s">
        <v>411</v>
      </c>
      <c r="Q39" s="301" t="s">
        <v>642</v>
      </c>
      <c r="R39" s="302">
        <v>8</v>
      </c>
      <c r="S39" s="302">
        <v>2</v>
      </c>
      <c r="T39" s="301" t="s">
        <v>411</v>
      </c>
      <c r="U39" s="306">
        <v>29</v>
      </c>
      <c r="V39" s="301" t="s">
        <v>411</v>
      </c>
      <c r="W39" s="301" t="s">
        <v>411</v>
      </c>
      <c r="X39" s="305" t="s">
        <v>411</v>
      </c>
    </row>
    <row r="40" spans="1:24" s="291" customFormat="1" ht="12" customHeight="1" x14ac:dyDescent="0.15">
      <c r="A40" s="294" t="s">
        <v>688</v>
      </c>
      <c r="B40" s="295">
        <v>10</v>
      </c>
      <c r="C40" s="296" t="s">
        <v>487</v>
      </c>
      <c r="D40" s="295">
        <v>54</v>
      </c>
      <c r="E40" s="296" t="s">
        <v>487</v>
      </c>
      <c r="F40" s="295">
        <v>11</v>
      </c>
      <c r="G40" s="298">
        <v>0</v>
      </c>
      <c r="H40" s="295">
        <v>5</v>
      </c>
      <c r="I40" s="295">
        <v>42</v>
      </c>
      <c r="J40" s="296" t="s">
        <v>697</v>
      </c>
      <c r="K40" s="296" t="s">
        <v>487</v>
      </c>
      <c r="L40" s="295">
        <v>12</v>
      </c>
      <c r="M40" s="296" t="s">
        <v>487</v>
      </c>
      <c r="N40" s="295">
        <v>39</v>
      </c>
      <c r="O40" s="295">
        <v>7</v>
      </c>
      <c r="P40" s="296" t="s">
        <v>487</v>
      </c>
      <c r="Q40" s="296" t="s">
        <v>698</v>
      </c>
      <c r="R40" s="297">
        <v>3</v>
      </c>
      <c r="S40" s="295">
        <v>1</v>
      </c>
      <c r="T40" s="296" t="s">
        <v>487</v>
      </c>
      <c r="U40" s="293">
        <v>127</v>
      </c>
      <c r="V40" s="296" t="s">
        <v>487</v>
      </c>
      <c r="W40" s="297" t="s">
        <v>487</v>
      </c>
      <c r="X40" s="596" t="s">
        <v>487</v>
      </c>
    </row>
    <row r="41" spans="1:24" s="291" customFormat="1" ht="12" x14ac:dyDescent="0.15"/>
    <row r="42" spans="1:24" s="291" customFormat="1" ht="12" x14ac:dyDescent="0.15">
      <c r="A42" s="291" t="s">
        <v>479</v>
      </c>
    </row>
    <row r="43" spans="1:24" s="291" customFormat="1" ht="12" x14ac:dyDescent="0.15">
      <c r="A43" s="291" t="s">
        <v>699</v>
      </c>
    </row>
    <row r="44" spans="1:24" s="291" customFormat="1" ht="12" x14ac:dyDescent="0.15">
      <c r="A44" s="291" t="s">
        <v>700</v>
      </c>
    </row>
    <row r="45" spans="1:24" s="291" customFormat="1" ht="12" x14ac:dyDescent="0.15">
      <c r="A45" s="291" t="s">
        <v>701</v>
      </c>
    </row>
    <row r="46" spans="1:24" s="291" customFormat="1" ht="12" x14ac:dyDescent="0.15">
      <c r="A46" s="291" t="s">
        <v>482</v>
      </c>
    </row>
    <row r="47" spans="1:24" s="290" customFormat="1" ht="11.25" x14ac:dyDescent="0.15"/>
    <row r="48" spans="1:24" s="290" customFormat="1" ht="11.25" x14ac:dyDescent="0.15"/>
    <row r="49" s="290" customFormat="1" ht="11.25" x14ac:dyDescent="0.15"/>
    <row r="50" s="290" customFormat="1" ht="11.25" x14ac:dyDescent="0.15"/>
    <row r="51" s="290" customFormat="1" ht="11.25" x14ac:dyDescent="0.15"/>
    <row r="52" s="290" customFormat="1" ht="11.25" x14ac:dyDescent="0.15"/>
    <row r="53" s="290" customFormat="1" ht="11.25" x14ac:dyDescent="0.15"/>
    <row r="54" s="290" customFormat="1" ht="11.25" x14ac:dyDescent="0.15"/>
    <row r="55" s="290" customFormat="1" ht="11.25" x14ac:dyDescent="0.15"/>
    <row r="56" s="290" customFormat="1" ht="11.25" x14ac:dyDescent="0.15"/>
    <row r="57" s="290" customFormat="1" ht="11.25" x14ac:dyDescent="0.15"/>
    <row r="58" s="290" customFormat="1" ht="11.25" x14ac:dyDescent="0.15"/>
    <row r="59" s="290" customFormat="1" ht="11.25" x14ac:dyDescent="0.15"/>
    <row r="60" s="290" customFormat="1" ht="11.25" x14ac:dyDescent="0.15"/>
    <row r="61" s="290" customFormat="1" ht="11.25" x14ac:dyDescent="0.15"/>
    <row r="62" s="290" customFormat="1" ht="11.25" x14ac:dyDescent="0.15"/>
    <row r="63" s="290" customFormat="1" ht="11.25" x14ac:dyDescent="0.15"/>
    <row r="64" s="290" customFormat="1" ht="11.25" x14ac:dyDescent="0.15"/>
    <row r="65" s="290" customFormat="1" ht="11.25" x14ac:dyDescent="0.15"/>
    <row r="66" s="290" customFormat="1" ht="11.25" x14ac:dyDescent="0.15"/>
    <row r="67" s="290" customFormat="1" ht="11.25" x14ac:dyDescent="0.15"/>
    <row r="68" s="290" customFormat="1" ht="11.25" x14ac:dyDescent="0.15"/>
    <row r="69" s="290" customFormat="1" ht="11.25" x14ac:dyDescent="0.15"/>
    <row r="70" s="290" customFormat="1" ht="11.25" x14ac:dyDescent="0.15"/>
    <row r="71" s="290" customFormat="1" ht="11.25" x14ac:dyDescent="0.15"/>
    <row r="72" s="290" customFormat="1" ht="11.25" x14ac:dyDescent="0.15"/>
    <row r="73" s="290" customFormat="1" ht="11.25" x14ac:dyDescent="0.15"/>
    <row r="74" s="290" customFormat="1" ht="11.25" x14ac:dyDescent="0.15"/>
    <row r="75" s="290" customFormat="1" ht="11.25" x14ac:dyDescent="0.15"/>
    <row r="76" s="290" customFormat="1" ht="11.25" x14ac:dyDescent="0.15"/>
    <row r="77" s="290" customFormat="1" ht="11.25" x14ac:dyDescent="0.15"/>
    <row r="78" s="290" customFormat="1" ht="11.25" x14ac:dyDescent="0.15"/>
    <row r="79" s="290" customFormat="1" ht="11.25" x14ac:dyDescent="0.15"/>
    <row r="80" s="290" customFormat="1" ht="11.25" x14ac:dyDescent="0.15"/>
    <row r="81" s="290" customFormat="1" ht="11.25" x14ac:dyDescent="0.15"/>
    <row r="82" s="290" customFormat="1" ht="11.25" x14ac:dyDescent="0.15"/>
    <row r="83" s="290" customFormat="1" ht="11.25" x14ac:dyDescent="0.15"/>
    <row r="84" s="290" customFormat="1" ht="11.25" x14ac:dyDescent="0.15"/>
    <row r="85" s="290" customFormat="1" ht="11.25" x14ac:dyDescent="0.15"/>
    <row r="86" s="290" customFormat="1" ht="11.25" x14ac:dyDescent="0.15"/>
    <row r="87" s="290" customFormat="1" ht="11.25" x14ac:dyDescent="0.15"/>
    <row r="88" s="290" customFormat="1" ht="11.25" x14ac:dyDescent="0.15"/>
    <row r="89" s="290" customFormat="1" ht="11.25" x14ac:dyDescent="0.15"/>
    <row r="90" s="290" customFormat="1" ht="11.25" x14ac:dyDescent="0.15"/>
    <row r="91" s="290" customFormat="1" ht="11.25" x14ac:dyDescent="0.15"/>
    <row r="92" s="200" customFormat="1" x14ac:dyDescent="0.15"/>
    <row r="93" s="200" customFormat="1" x14ac:dyDescent="0.15"/>
    <row r="94" s="200" customFormat="1" x14ac:dyDescent="0.15"/>
    <row r="95" s="200" customFormat="1" x14ac:dyDescent="0.15"/>
  </sheetData>
  <mergeCells count="5">
    <mergeCell ref="A23:A24"/>
    <mergeCell ref="B23:X23"/>
    <mergeCell ref="A3:A4"/>
    <mergeCell ref="C3:F3"/>
    <mergeCell ref="G3:T3"/>
  </mergeCells>
  <phoneticPr fontId="2"/>
  <pageMargins left="0.78740157480314965" right="0.78740157480314965" top="0.78740157480314965" bottom="0.78740157480314965" header="0.51181102362204722" footer="0.51181102362204722"/>
  <pageSetup paperSize="9" scale="51" orientation="landscape" r:id="rId1"/>
  <headerFooter alignWithMargins="0"/>
  <colBreaks count="1" manualBreakCount="1">
    <brk id="26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CA19-2A6F-48ED-83F9-F72D073188E7}">
  <dimension ref="A1:T48"/>
  <sheetViews>
    <sheetView view="pageBreakPreview" topLeftCell="A25" zoomScaleNormal="85" zoomScaleSheetLayoutView="100" workbookViewId="0">
      <selection activeCell="K10" sqref="K10"/>
    </sheetView>
  </sheetViews>
  <sheetFormatPr defaultRowHeight="15.75" x14ac:dyDescent="0.15"/>
  <cols>
    <col min="1" max="1" width="10.125" customWidth="1"/>
    <col min="2" max="2" width="10.875" customWidth="1"/>
    <col min="3" max="14" width="11.125" customWidth="1"/>
    <col min="15" max="15" width="9.5" customWidth="1"/>
    <col min="16" max="16" width="7.375" customWidth="1"/>
    <col min="17" max="17" width="7" customWidth="1"/>
    <col min="18" max="18" width="6" customWidth="1"/>
    <col min="19" max="19" width="8.125" customWidth="1"/>
    <col min="20" max="20" width="8.625" customWidth="1"/>
    <col min="21" max="21" width="5.125" customWidth="1"/>
    <col min="22" max="22" width="4.5" customWidth="1"/>
  </cols>
  <sheetData>
    <row r="1" spans="1:20" s="358" customFormat="1" ht="26.25" customHeight="1" x14ac:dyDescent="0.15">
      <c r="A1" s="360" t="s">
        <v>483</v>
      </c>
      <c r="B1" s="359"/>
      <c r="C1" s="359"/>
    </row>
    <row r="2" spans="1:20" s="356" customFormat="1" ht="12.75" customHeight="1" x14ac:dyDescent="0.15">
      <c r="H2" s="357" t="s">
        <v>702</v>
      </c>
      <c r="I2" s="357"/>
      <c r="S2" s="290"/>
      <c r="T2" s="290"/>
    </row>
    <row r="3" spans="1:20" s="291" customFormat="1" ht="36" customHeight="1" x14ac:dyDescent="0.15">
      <c r="A3" s="534" t="s">
        <v>484</v>
      </c>
      <c r="B3" s="355" t="s">
        <v>390</v>
      </c>
      <c r="C3" s="414" t="s">
        <v>614</v>
      </c>
      <c r="D3" s="529" t="s">
        <v>392</v>
      </c>
      <c r="E3" s="552"/>
      <c r="F3" s="552"/>
      <c r="G3" s="552"/>
      <c r="H3" s="552"/>
    </row>
    <row r="4" spans="1:20" s="291" customFormat="1" ht="15" customHeight="1" x14ac:dyDescent="0.15">
      <c r="A4" s="535"/>
      <c r="B4" s="544" t="s">
        <v>393</v>
      </c>
      <c r="C4" s="553" t="s">
        <v>396</v>
      </c>
      <c r="D4" s="531" t="s">
        <v>397</v>
      </c>
      <c r="E4" s="537" t="s">
        <v>398</v>
      </c>
      <c r="F4" s="597" t="s">
        <v>703</v>
      </c>
      <c r="G4" s="537" t="s">
        <v>404</v>
      </c>
      <c r="H4" s="549" t="s">
        <v>408</v>
      </c>
    </row>
    <row r="5" spans="1:20" s="291" customFormat="1" ht="15" customHeight="1" x14ac:dyDescent="0.15">
      <c r="A5" s="535"/>
      <c r="B5" s="545"/>
      <c r="C5" s="554"/>
      <c r="D5" s="532"/>
      <c r="E5" s="538"/>
      <c r="F5" s="542"/>
      <c r="G5" s="538"/>
      <c r="H5" s="550"/>
    </row>
    <row r="6" spans="1:20" s="291" customFormat="1" ht="36" customHeight="1" x14ac:dyDescent="0.15">
      <c r="A6" s="536"/>
      <c r="B6" s="546"/>
      <c r="C6" s="555"/>
      <c r="D6" s="533"/>
      <c r="E6" s="539"/>
      <c r="F6" s="543"/>
      <c r="G6" s="539"/>
      <c r="H6" s="551"/>
    </row>
    <row r="7" spans="1:20" s="291" customFormat="1" ht="3.75" customHeight="1" x14ac:dyDescent="0.15">
      <c r="A7" s="318"/>
      <c r="B7" s="318"/>
      <c r="C7" s="347"/>
      <c r="D7" s="315"/>
      <c r="E7" s="314"/>
      <c r="F7" s="314"/>
      <c r="G7" s="314"/>
      <c r="H7" s="312"/>
    </row>
    <row r="8" spans="1:20" s="319" customFormat="1" ht="12.95" customHeight="1" x14ac:dyDescent="0.15">
      <c r="A8" s="353" t="s">
        <v>485</v>
      </c>
      <c r="B8" s="352" t="s">
        <v>704</v>
      </c>
      <c r="C8" s="354" t="s">
        <v>690</v>
      </c>
      <c r="D8" s="333">
        <v>7</v>
      </c>
      <c r="E8" s="304">
        <v>2</v>
      </c>
      <c r="F8" s="304">
        <v>4</v>
      </c>
      <c r="G8" s="304">
        <v>1</v>
      </c>
      <c r="H8" s="306">
        <v>58</v>
      </c>
    </row>
    <row r="9" spans="1:20" s="291" customFormat="1" ht="12.95" customHeight="1" x14ac:dyDescent="0.15">
      <c r="A9" s="317"/>
      <c r="B9" s="317"/>
      <c r="C9" s="345"/>
      <c r="D9" s="333"/>
      <c r="E9" s="304"/>
      <c r="F9" s="304"/>
      <c r="G9" s="304"/>
      <c r="H9" s="306"/>
    </row>
    <row r="10" spans="1:20" s="319" customFormat="1" ht="12.95" customHeight="1" x14ac:dyDescent="0.15">
      <c r="A10" s="353" t="s">
        <v>486</v>
      </c>
      <c r="B10" s="352" t="s">
        <v>705</v>
      </c>
      <c r="C10" s="345" t="s">
        <v>706</v>
      </c>
      <c r="D10" s="333">
        <v>3</v>
      </c>
      <c r="E10" s="304">
        <v>1</v>
      </c>
      <c r="F10" s="304">
        <v>1</v>
      </c>
      <c r="G10" s="304">
        <v>1</v>
      </c>
      <c r="H10" s="306">
        <v>21</v>
      </c>
    </row>
    <row r="11" spans="1:20" s="319" customFormat="1" ht="12.95" customHeight="1" x14ac:dyDescent="0.15">
      <c r="A11" s="353" t="s">
        <v>488</v>
      </c>
      <c r="B11" s="352" t="s">
        <v>707</v>
      </c>
      <c r="C11" s="345" t="s">
        <v>708</v>
      </c>
      <c r="D11" s="598">
        <v>0</v>
      </c>
      <c r="E11" s="304">
        <v>0</v>
      </c>
      <c r="F11" s="304">
        <v>0</v>
      </c>
      <c r="G11" s="304">
        <v>0</v>
      </c>
      <c r="H11" s="306">
        <v>0</v>
      </c>
      <c r="K11" s="291"/>
      <c r="L11" s="291"/>
    </row>
    <row r="12" spans="1:20" s="319" customFormat="1" ht="12.95" customHeight="1" x14ac:dyDescent="0.15">
      <c r="A12" s="353" t="s">
        <v>489</v>
      </c>
      <c r="B12" s="352" t="s">
        <v>709</v>
      </c>
      <c r="C12" s="345" t="s">
        <v>606</v>
      </c>
      <c r="D12" s="333">
        <v>0</v>
      </c>
      <c r="E12" s="304">
        <v>0</v>
      </c>
      <c r="F12" s="304">
        <v>0</v>
      </c>
      <c r="G12" s="304">
        <v>0</v>
      </c>
      <c r="H12" s="306">
        <v>3</v>
      </c>
    </row>
    <row r="13" spans="1:20" s="319" customFormat="1" ht="12.95" customHeight="1" x14ac:dyDescent="0.15">
      <c r="A13" s="353" t="s">
        <v>490</v>
      </c>
      <c r="B13" s="352" t="s">
        <v>710</v>
      </c>
      <c r="C13" s="345" t="s">
        <v>711</v>
      </c>
      <c r="D13" s="333">
        <v>0</v>
      </c>
      <c r="E13" s="304">
        <v>0</v>
      </c>
      <c r="F13" s="304">
        <v>0</v>
      </c>
      <c r="G13" s="304">
        <v>0</v>
      </c>
      <c r="H13" s="306">
        <v>1</v>
      </c>
    </row>
    <row r="14" spans="1:20" s="319" customFormat="1" ht="12.95" customHeight="1" x14ac:dyDescent="0.15">
      <c r="A14" s="353" t="s">
        <v>491</v>
      </c>
      <c r="B14" s="352" t="s">
        <v>712</v>
      </c>
      <c r="C14" s="345" t="s">
        <v>713</v>
      </c>
      <c r="D14" s="333">
        <v>0</v>
      </c>
      <c r="E14" s="304">
        <v>0</v>
      </c>
      <c r="F14" s="304">
        <v>0</v>
      </c>
      <c r="G14" s="304">
        <v>0</v>
      </c>
      <c r="H14" s="306">
        <v>8</v>
      </c>
    </row>
    <row r="15" spans="1:20" s="319" customFormat="1" ht="12.95" customHeight="1" x14ac:dyDescent="0.15">
      <c r="A15" s="353" t="s">
        <v>492</v>
      </c>
      <c r="B15" s="352" t="s">
        <v>714</v>
      </c>
      <c r="C15" s="345" t="s">
        <v>715</v>
      </c>
      <c r="D15" s="333">
        <v>2</v>
      </c>
      <c r="E15" s="304">
        <v>0</v>
      </c>
      <c r="F15" s="304">
        <v>1</v>
      </c>
      <c r="G15" s="304">
        <v>0</v>
      </c>
      <c r="H15" s="306">
        <v>5</v>
      </c>
    </row>
    <row r="16" spans="1:20" s="319" customFormat="1" ht="12.95" customHeight="1" x14ac:dyDescent="0.15">
      <c r="A16" s="353" t="s">
        <v>493</v>
      </c>
      <c r="B16" s="352" t="s">
        <v>716</v>
      </c>
      <c r="C16" s="351" t="s">
        <v>636</v>
      </c>
      <c r="D16" s="333">
        <v>0</v>
      </c>
      <c r="E16" s="304">
        <v>0</v>
      </c>
      <c r="F16" s="304">
        <v>0</v>
      </c>
      <c r="G16" s="304">
        <v>0</v>
      </c>
      <c r="H16" s="306">
        <v>0</v>
      </c>
    </row>
    <row r="17" spans="1:19" s="319" customFormat="1" ht="12.95" customHeight="1" x14ac:dyDescent="0.15">
      <c r="A17" s="353" t="s">
        <v>494</v>
      </c>
      <c r="B17" s="352" t="s">
        <v>717</v>
      </c>
      <c r="C17" s="351" t="s">
        <v>636</v>
      </c>
      <c r="D17" s="333">
        <v>1</v>
      </c>
      <c r="E17" s="304">
        <v>0</v>
      </c>
      <c r="F17" s="304">
        <v>0</v>
      </c>
      <c r="G17" s="304">
        <v>0</v>
      </c>
      <c r="H17" s="306">
        <v>1</v>
      </c>
    </row>
    <row r="18" spans="1:19" s="319" customFormat="1" ht="12.95" customHeight="1" x14ac:dyDescent="0.15">
      <c r="A18" s="353" t="s">
        <v>495</v>
      </c>
      <c r="B18" s="352" t="s">
        <v>645</v>
      </c>
      <c r="C18" s="351" t="s">
        <v>636</v>
      </c>
      <c r="D18" s="333">
        <v>0</v>
      </c>
      <c r="E18" s="304">
        <v>0</v>
      </c>
      <c r="F18" s="304">
        <v>2</v>
      </c>
      <c r="G18" s="304">
        <v>0</v>
      </c>
      <c r="H18" s="306">
        <v>3</v>
      </c>
    </row>
    <row r="19" spans="1:19" s="319" customFormat="1" ht="12.95" customHeight="1" x14ac:dyDescent="0.15">
      <c r="A19" s="353" t="s">
        <v>496</v>
      </c>
      <c r="B19" s="352" t="s">
        <v>718</v>
      </c>
      <c r="C19" s="345" t="s">
        <v>719</v>
      </c>
      <c r="D19" s="333">
        <v>0</v>
      </c>
      <c r="E19" s="304">
        <v>0</v>
      </c>
      <c r="F19" s="304">
        <v>0</v>
      </c>
      <c r="G19" s="304">
        <v>0</v>
      </c>
      <c r="H19" s="306">
        <v>3</v>
      </c>
    </row>
    <row r="20" spans="1:19" s="319" customFormat="1" ht="12.95" customHeight="1" x14ac:dyDescent="0.15">
      <c r="A20" s="353" t="s">
        <v>497</v>
      </c>
      <c r="B20" s="352" t="s">
        <v>720</v>
      </c>
      <c r="C20" s="351" t="s">
        <v>615</v>
      </c>
      <c r="D20" s="333">
        <v>1</v>
      </c>
      <c r="E20" s="304">
        <v>0</v>
      </c>
      <c r="F20" s="304">
        <v>0</v>
      </c>
      <c r="G20" s="304">
        <v>0</v>
      </c>
      <c r="H20" s="306">
        <v>6</v>
      </c>
    </row>
    <row r="21" spans="1:19" s="319" customFormat="1" ht="12.95" customHeight="1" x14ac:dyDescent="0.15">
      <c r="A21" s="353" t="s">
        <v>498</v>
      </c>
      <c r="B21" s="352" t="s">
        <v>721</v>
      </c>
      <c r="C21" s="351" t="s">
        <v>636</v>
      </c>
      <c r="D21" s="333">
        <v>0</v>
      </c>
      <c r="E21" s="304">
        <v>1</v>
      </c>
      <c r="F21" s="304">
        <v>0</v>
      </c>
      <c r="G21" s="304">
        <v>0</v>
      </c>
      <c r="H21" s="306">
        <v>3</v>
      </c>
    </row>
    <row r="22" spans="1:19" s="319" customFormat="1" ht="12.95" customHeight="1" x14ac:dyDescent="0.15">
      <c r="A22" s="353" t="s">
        <v>499</v>
      </c>
      <c r="B22" s="352" t="s">
        <v>722</v>
      </c>
      <c r="C22" s="351" t="s">
        <v>636</v>
      </c>
      <c r="D22" s="333">
        <v>0</v>
      </c>
      <c r="E22" s="304">
        <v>0</v>
      </c>
      <c r="F22" s="304">
        <v>0</v>
      </c>
      <c r="G22" s="304">
        <v>0</v>
      </c>
      <c r="H22" s="306">
        <v>4</v>
      </c>
    </row>
    <row r="23" spans="1:19" s="291" customFormat="1" ht="3.75" customHeight="1" x14ac:dyDescent="0.15">
      <c r="A23" s="350"/>
      <c r="B23" s="350"/>
      <c r="C23" s="349"/>
      <c r="D23" s="599"/>
      <c r="E23" s="297"/>
      <c r="F23" s="297"/>
      <c r="G23" s="297"/>
      <c r="H23" s="292"/>
      <c r="I23" s="306"/>
    </row>
    <row r="24" spans="1:19" s="291" customFormat="1" ht="9.75" customHeight="1" x14ac:dyDescent="0.15">
      <c r="D24" s="348"/>
      <c r="E24" s="348"/>
      <c r="F24" s="348"/>
      <c r="G24" s="319"/>
      <c r="H24" s="319"/>
      <c r="I24" s="319"/>
      <c r="J24" s="319"/>
      <c r="K24" s="319"/>
      <c r="L24" s="319"/>
      <c r="M24" s="319"/>
      <c r="Q24" s="319"/>
      <c r="R24" s="319"/>
      <c r="S24" s="319"/>
    </row>
    <row r="25" spans="1:19" s="291" customFormat="1" ht="36.75" customHeight="1" x14ac:dyDescent="0.15">
      <c r="A25" s="544" t="s">
        <v>484</v>
      </c>
      <c r="B25" s="547" t="s">
        <v>438</v>
      </c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90"/>
    </row>
    <row r="26" spans="1:19" s="291" customFormat="1" ht="120" customHeight="1" x14ac:dyDescent="0.15">
      <c r="A26" s="545"/>
      <c r="B26" s="600" t="s">
        <v>439</v>
      </c>
      <c r="C26" s="601" t="s">
        <v>723</v>
      </c>
      <c r="D26" s="602" t="s">
        <v>724</v>
      </c>
      <c r="E26" s="594" t="s">
        <v>693</v>
      </c>
      <c r="F26" s="594" t="s">
        <v>444</v>
      </c>
      <c r="G26" s="594" t="s">
        <v>451</v>
      </c>
      <c r="H26" s="594" t="s">
        <v>443</v>
      </c>
      <c r="I26" s="603" t="s">
        <v>502</v>
      </c>
      <c r="J26" s="603" t="s">
        <v>725</v>
      </c>
      <c r="K26" s="594" t="s">
        <v>449</v>
      </c>
      <c r="L26" s="594" t="s">
        <v>501</v>
      </c>
      <c r="M26" s="604" t="s">
        <v>726</v>
      </c>
    </row>
    <row r="27" spans="1:19" s="291" customFormat="1" ht="3.95" customHeight="1" x14ac:dyDescent="0.15">
      <c r="A27" s="338"/>
      <c r="B27" s="605"/>
      <c r="C27" s="313"/>
      <c r="D27" s="313"/>
      <c r="E27" s="313"/>
      <c r="F27" s="313"/>
      <c r="G27" s="313"/>
      <c r="H27" s="313"/>
      <c r="I27" s="313"/>
      <c r="J27" s="313"/>
      <c r="K27" s="313"/>
      <c r="L27" s="313"/>
    </row>
    <row r="28" spans="1:19" s="291" customFormat="1" ht="12.95" customHeight="1" x14ac:dyDescent="0.15">
      <c r="A28" s="346" t="s">
        <v>485</v>
      </c>
      <c r="B28" s="333">
        <v>10</v>
      </c>
      <c r="C28" s="304">
        <v>54</v>
      </c>
      <c r="D28" s="304">
        <v>11</v>
      </c>
      <c r="E28" s="304">
        <v>5</v>
      </c>
      <c r="F28" s="304">
        <v>42</v>
      </c>
      <c r="G28" s="304">
        <v>12</v>
      </c>
      <c r="H28" s="304">
        <v>39</v>
      </c>
      <c r="I28" s="304">
        <v>7</v>
      </c>
      <c r="J28" s="304" t="s">
        <v>698</v>
      </c>
      <c r="K28" s="304">
        <v>3</v>
      </c>
      <c r="L28" s="304">
        <v>1</v>
      </c>
      <c r="M28" s="306">
        <v>127</v>
      </c>
    </row>
    <row r="29" spans="1:19" s="291" customFormat="1" ht="12" customHeight="1" x14ac:dyDescent="0.15">
      <c r="A29" s="337"/>
      <c r="B29" s="333"/>
      <c r="C29" s="304"/>
      <c r="D29" s="313"/>
      <c r="E29" s="304"/>
      <c r="F29" s="313"/>
      <c r="G29" s="304"/>
      <c r="H29" s="313"/>
      <c r="I29" s="313"/>
      <c r="J29" s="313"/>
      <c r="K29" s="313"/>
      <c r="L29" s="313"/>
    </row>
    <row r="30" spans="1:19" s="291" customFormat="1" ht="12.95" customHeight="1" x14ac:dyDescent="0.15">
      <c r="A30" s="346" t="s">
        <v>486</v>
      </c>
      <c r="B30" s="333">
        <v>5</v>
      </c>
      <c r="C30" s="304">
        <v>9</v>
      </c>
      <c r="D30" s="304">
        <v>4</v>
      </c>
      <c r="E30" s="304">
        <v>3</v>
      </c>
      <c r="F30" s="304">
        <v>23</v>
      </c>
      <c r="G30" s="304">
        <v>4</v>
      </c>
      <c r="H30" s="304">
        <v>14</v>
      </c>
      <c r="I30" s="304">
        <v>3</v>
      </c>
      <c r="J30" s="304" t="s">
        <v>727</v>
      </c>
      <c r="K30" s="304">
        <v>1</v>
      </c>
      <c r="L30" s="304">
        <v>0</v>
      </c>
      <c r="M30" s="306">
        <v>64</v>
      </c>
    </row>
    <row r="31" spans="1:19" s="291" customFormat="1" ht="12.95" customHeight="1" x14ac:dyDescent="0.15">
      <c r="A31" s="346" t="s">
        <v>488</v>
      </c>
      <c r="B31" s="333">
        <v>1</v>
      </c>
      <c r="C31" s="304">
        <v>0</v>
      </c>
      <c r="D31" s="304">
        <v>0</v>
      </c>
      <c r="E31" s="304">
        <v>0</v>
      </c>
      <c r="F31" s="304">
        <v>2</v>
      </c>
      <c r="G31" s="304">
        <v>1</v>
      </c>
      <c r="H31" s="304">
        <v>1</v>
      </c>
      <c r="I31" s="304">
        <v>0</v>
      </c>
      <c r="J31" s="304" t="s">
        <v>728</v>
      </c>
      <c r="K31" s="304">
        <v>0</v>
      </c>
      <c r="L31" s="304">
        <v>0</v>
      </c>
      <c r="M31" s="306">
        <v>1</v>
      </c>
    </row>
    <row r="32" spans="1:19" s="291" customFormat="1" ht="12.95" customHeight="1" x14ac:dyDescent="0.15">
      <c r="A32" s="346" t="s">
        <v>489</v>
      </c>
      <c r="B32" s="333">
        <v>2</v>
      </c>
      <c r="C32" s="304">
        <v>6</v>
      </c>
      <c r="D32" s="304">
        <v>1</v>
      </c>
      <c r="E32" s="304">
        <v>0</v>
      </c>
      <c r="F32" s="304">
        <v>2</v>
      </c>
      <c r="G32" s="304">
        <v>3</v>
      </c>
      <c r="H32" s="304">
        <v>4</v>
      </c>
      <c r="I32" s="304">
        <v>0</v>
      </c>
      <c r="J32" s="304" t="s">
        <v>729</v>
      </c>
      <c r="K32" s="304">
        <v>0</v>
      </c>
      <c r="L32" s="304">
        <v>0</v>
      </c>
      <c r="M32" s="306">
        <v>1</v>
      </c>
    </row>
    <row r="33" spans="1:13" s="291" customFormat="1" ht="12.95" customHeight="1" x14ac:dyDescent="0.15">
      <c r="A33" s="346" t="s">
        <v>490</v>
      </c>
      <c r="B33" s="333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0</v>
      </c>
      <c r="J33" s="304" t="s">
        <v>730</v>
      </c>
      <c r="K33" s="304">
        <v>0</v>
      </c>
      <c r="L33" s="304">
        <v>0</v>
      </c>
      <c r="M33" s="306">
        <v>38</v>
      </c>
    </row>
    <row r="34" spans="1:13" s="291" customFormat="1" ht="12.95" customHeight="1" x14ac:dyDescent="0.15">
      <c r="A34" s="346" t="s">
        <v>491</v>
      </c>
      <c r="B34" s="333">
        <v>0</v>
      </c>
      <c r="C34" s="304">
        <v>2</v>
      </c>
      <c r="D34" s="304">
        <v>0</v>
      </c>
      <c r="E34" s="304">
        <v>1</v>
      </c>
      <c r="F34" s="304">
        <v>6</v>
      </c>
      <c r="G34" s="304">
        <v>1</v>
      </c>
      <c r="H34" s="304">
        <v>0</v>
      </c>
      <c r="I34" s="304">
        <v>0</v>
      </c>
      <c r="J34" s="304" t="s">
        <v>731</v>
      </c>
      <c r="K34" s="304">
        <v>1</v>
      </c>
      <c r="L34" s="304">
        <v>0</v>
      </c>
      <c r="M34" s="306">
        <v>0</v>
      </c>
    </row>
    <row r="35" spans="1:13" s="291" customFormat="1" ht="12.95" customHeight="1" x14ac:dyDescent="0.15">
      <c r="A35" s="346" t="s">
        <v>492</v>
      </c>
      <c r="B35" s="333">
        <v>0</v>
      </c>
      <c r="C35" s="304">
        <v>10</v>
      </c>
      <c r="D35" s="304">
        <v>6</v>
      </c>
      <c r="E35" s="304">
        <v>0</v>
      </c>
      <c r="F35" s="304">
        <v>5</v>
      </c>
      <c r="G35" s="304">
        <v>3</v>
      </c>
      <c r="H35" s="304">
        <v>9</v>
      </c>
      <c r="I35" s="304">
        <v>3</v>
      </c>
      <c r="J35" s="304" t="s">
        <v>732</v>
      </c>
      <c r="K35" s="304">
        <v>1</v>
      </c>
      <c r="L35" s="304">
        <v>0</v>
      </c>
      <c r="M35" s="306">
        <v>3</v>
      </c>
    </row>
    <row r="36" spans="1:13" s="291" customFormat="1" ht="12.95" customHeight="1" x14ac:dyDescent="0.15">
      <c r="A36" s="346" t="s">
        <v>493</v>
      </c>
      <c r="B36" s="333">
        <v>0</v>
      </c>
      <c r="C36" s="304">
        <v>1</v>
      </c>
      <c r="D36" s="304">
        <v>0</v>
      </c>
      <c r="E36" s="304">
        <v>0</v>
      </c>
      <c r="F36" s="304">
        <v>0</v>
      </c>
      <c r="G36" s="304">
        <v>0</v>
      </c>
      <c r="H36" s="304">
        <v>0</v>
      </c>
      <c r="I36" s="304">
        <v>0</v>
      </c>
      <c r="J36" s="304" t="s">
        <v>730</v>
      </c>
      <c r="K36" s="304">
        <v>0</v>
      </c>
      <c r="L36" s="304">
        <v>0</v>
      </c>
      <c r="M36" s="306">
        <v>0</v>
      </c>
    </row>
    <row r="37" spans="1:13" s="291" customFormat="1" ht="12.95" customHeight="1" x14ac:dyDescent="0.15">
      <c r="A37" s="346" t="s">
        <v>494</v>
      </c>
      <c r="B37" s="333">
        <v>0</v>
      </c>
      <c r="C37" s="304">
        <v>3</v>
      </c>
      <c r="D37" s="304">
        <v>0</v>
      </c>
      <c r="E37" s="304">
        <v>0</v>
      </c>
      <c r="F37" s="304">
        <v>1</v>
      </c>
      <c r="G37" s="304">
        <v>0</v>
      </c>
      <c r="H37" s="304">
        <v>3</v>
      </c>
      <c r="I37" s="304">
        <v>0</v>
      </c>
      <c r="J37" s="304" t="s">
        <v>733</v>
      </c>
      <c r="K37" s="304">
        <v>0</v>
      </c>
      <c r="L37" s="304">
        <v>0</v>
      </c>
      <c r="M37" s="306">
        <v>0</v>
      </c>
    </row>
    <row r="38" spans="1:13" s="291" customFormat="1" ht="12.95" customHeight="1" x14ac:dyDescent="0.15">
      <c r="A38" s="346" t="s">
        <v>495</v>
      </c>
      <c r="B38" s="333">
        <v>0</v>
      </c>
      <c r="C38" s="304">
        <v>0</v>
      </c>
      <c r="D38" s="304">
        <v>0</v>
      </c>
      <c r="E38" s="304">
        <v>0</v>
      </c>
      <c r="F38" s="304">
        <v>1</v>
      </c>
      <c r="G38" s="304">
        <v>0</v>
      </c>
      <c r="H38" s="304">
        <v>0</v>
      </c>
      <c r="I38" s="304">
        <v>0</v>
      </c>
      <c r="J38" s="304" t="s">
        <v>734</v>
      </c>
      <c r="K38" s="304">
        <v>0</v>
      </c>
      <c r="L38" s="304">
        <v>0</v>
      </c>
      <c r="M38" s="306">
        <v>0</v>
      </c>
    </row>
    <row r="39" spans="1:13" s="291" customFormat="1" ht="12.95" customHeight="1" x14ac:dyDescent="0.15">
      <c r="A39" s="346" t="s">
        <v>496</v>
      </c>
      <c r="B39" s="333">
        <v>0</v>
      </c>
      <c r="C39" s="304">
        <v>0</v>
      </c>
      <c r="D39" s="304">
        <v>0</v>
      </c>
      <c r="E39" s="304">
        <v>0</v>
      </c>
      <c r="F39" s="304">
        <v>0</v>
      </c>
      <c r="G39" s="304">
        <v>0</v>
      </c>
      <c r="H39" s="304">
        <v>3</v>
      </c>
      <c r="I39" s="304">
        <v>0</v>
      </c>
      <c r="J39" s="304" t="s">
        <v>637</v>
      </c>
      <c r="K39" s="304">
        <v>0</v>
      </c>
      <c r="L39" s="304">
        <v>0</v>
      </c>
      <c r="M39" s="306">
        <v>0</v>
      </c>
    </row>
    <row r="40" spans="1:13" s="291" customFormat="1" ht="12.95" customHeight="1" x14ac:dyDescent="0.15">
      <c r="A40" s="346" t="s">
        <v>497</v>
      </c>
      <c r="B40" s="333">
        <v>1</v>
      </c>
      <c r="C40" s="304">
        <v>15</v>
      </c>
      <c r="D40" s="304">
        <v>0</v>
      </c>
      <c r="E40" s="304">
        <v>1</v>
      </c>
      <c r="F40" s="304">
        <v>2</v>
      </c>
      <c r="G40" s="304">
        <v>2</v>
      </c>
      <c r="H40" s="304">
        <v>4</v>
      </c>
      <c r="I40" s="304">
        <v>0</v>
      </c>
      <c r="J40" s="304" t="s">
        <v>735</v>
      </c>
      <c r="K40" s="304">
        <v>0</v>
      </c>
      <c r="L40" s="304">
        <v>1</v>
      </c>
      <c r="M40" s="306">
        <v>20</v>
      </c>
    </row>
    <row r="41" spans="1:13" s="291" customFormat="1" ht="12.95" customHeight="1" x14ac:dyDescent="0.15">
      <c r="A41" s="346" t="s">
        <v>498</v>
      </c>
      <c r="B41" s="333">
        <v>1</v>
      </c>
      <c r="C41" s="304">
        <v>8</v>
      </c>
      <c r="D41" s="304">
        <v>0</v>
      </c>
      <c r="E41" s="304">
        <v>0</v>
      </c>
      <c r="F41" s="304">
        <v>0</v>
      </c>
      <c r="G41" s="304">
        <v>0</v>
      </c>
      <c r="H41" s="304">
        <v>0</v>
      </c>
      <c r="I41" s="304">
        <v>1</v>
      </c>
      <c r="J41" s="304" t="s">
        <v>615</v>
      </c>
      <c r="K41" s="304">
        <v>0</v>
      </c>
      <c r="L41" s="304">
        <v>0</v>
      </c>
      <c r="M41" s="306">
        <v>0</v>
      </c>
    </row>
    <row r="42" spans="1:13" s="291" customFormat="1" ht="12.95" customHeight="1" x14ac:dyDescent="0.15">
      <c r="A42" s="346" t="s">
        <v>499</v>
      </c>
      <c r="B42" s="333">
        <v>0</v>
      </c>
      <c r="C42" s="304">
        <v>0</v>
      </c>
      <c r="D42" s="304">
        <v>0</v>
      </c>
      <c r="E42" s="304">
        <v>0</v>
      </c>
      <c r="F42" s="304">
        <v>0</v>
      </c>
      <c r="G42" s="304">
        <v>0</v>
      </c>
      <c r="H42" s="304">
        <v>1</v>
      </c>
      <c r="I42" s="304">
        <v>0</v>
      </c>
      <c r="J42" s="304" t="s">
        <v>615</v>
      </c>
      <c r="K42" s="304">
        <v>0</v>
      </c>
      <c r="L42" s="304">
        <v>0</v>
      </c>
      <c r="M42" s="306">
        <v>0</v>
      </c>
    </row>
    <row r="43" spans="1:13" s="291" customFormat="1" ht="3.95" customHeight="1" x14ac:dyDescent="0.15">
      <c r="A43" s="344"/>
      <c r="B43" s="599"/>
      <c r="C43" s="297"/>
      <c r="D43" s="297"/>
      <c r="E43" s="297"/>
      <c r="F43" s="297"/>
      <c r="G43" s="606"/>
      <c r="H43" s="606"/>
      <c r="I43" s="606"/>
      <c r="J43" s="606"/>
      <c r="K43" s="606"/>
      <c r="L43" s="606"/>
      <c r="M43" s="293"/>
    </row>
    <row r="44" spans="1:13" s="291" customFormat="1" ht="12" x14ac:dyDescent="0.15"/>
    <row r="45" spans="1:13" s="291" customFormat="1" ht="12" x14ac:dyDescent="0.15">
      <c r="A45" s="291" t="s">
        <v>479</v>
      </c>
    </row>
    <row r="46" spans="1:13" s="291" customFormat="1" ht="12" x14ac:dyDescent="0.15">
      <c r="A46" s="291" t="s">
        <v>480</v>
      </c>
    </row>
    <row r="47" spans="1:13" s="291" customFormat="1" ht="12" x14ac:dyDescent="0.15">
      <c r="A47" s="291" t="s">
        <v>481</v>
      </c>
    </row>
    <row r="48" spans="1:13" s="343" customFormat="1" x14ac:dyDescent="0.15"/>
  </sheetData>
  <mergeCells count="11">
    <mergeCell ref="B25:M25"/>
    <mergeCell ref="A25:A26"/>
    <mergeCell ref="H4:H6"/>
    <mergeCell ref="A3:A6"/>
    <mergeCell ref="B4:B6"/>
    <mergeCell ref="C4:C6"/>
    <mergeCell ref="D4:D6"/>
    <mergeCell ref="F4:F6"/>
    <mergeCell ref="E4:E6"/>
    <mergeCell ref="G4:G6"/>
    <mergeCell ref="D3:H3"/>
  </mergeCells>
  <phoneticPr fontId="2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DFD0-AAB7-4796-AD7E-1E6681E4E11A}">
  <dimension ref="A1:N30"/>
  <sheetViews>
    <sheetView showGridLines="0" view="pageBreakPreview" zoomScale="130" zoomScaleNormal="100" zoomScaleSheetLayoutView="130" workbookViewId="0">
      <pane ySplit="1" topLeftCell="A2" activePane="bottomLeft" state="frozen"/>
      <selection activeCell="J26" sqref="J26"/>
      <selection pane="bottomLeft" activeCell="P13" sqref="P13"/>
    </sheetView>
  </sheetViews>
  <sheetFormatPr defaultColWidth="11.625" defaultRowHeight="9" x14ac:dyDescent="0.15"/>
  <cols>
    <col min="1" max="1" width="11.25" style="141" customWidth="1"/>
    <col min="2" max="3" width="5.125" style="141" customWidth="1"/>
    <col min="4" max="4" width="22.75" style="141" customWidth="1"/>
    <col min="5" max="5" width="10.125" style="141" customWidth="1"/>
    <col min="6" max="11" width="8.625" style="141" customWidth="1"/>
    <col min="12" max="12" width="8.25" style="141" customWidth="1"/>
    <col min="13" max="13" width="9" style="141" customWidth="1"/>
    <col min="14" max="20" width="5.5" style="141" customWidth="1"/>
    <col min="21" max="21" width="3.375" style="141" bestFit="1" customWidth="1"/>
    <col min="22" max="22" width="2.875" style="141" bestFit="1" customWidth="1"/>
    <col min="23" max="23" width="8" style="141" bestFit="1" customWidth="1"/>
    <col min="24" max="43" width="3.375" style="141" bestFit="1" customWidth="1"/>
    <col min="44" max="45" width="2.375" style="141" bestFit="1" customWidth="1"/>
    <col min="46" max="56" width="3.375" style="141" bestFit="1" customWidth="1"/>
    <col min="57" max="58" width="2.375" style="141" bestFit="1" customWidth="1"/>
    <col min="59" max="69" width="3.375" style="141" bestFit="1" customWidth="1"/>
    <col min="70" max="74" width="2.375" style="141" bestFit="1" customWidth="1"/>
    <col min="75" max="16384" width="11.625" style="141"/>
  </cols>
  <sheetData>
    <row r="1" spans="1:14" ht="14.25" x14ac:dyDescent="0.15">
      <c r="A1" s="394" t="s">
        <v>503</v>
      </c>
      <c r="B1" s="394"/>
      <c r="C1" s="394"/>
      <c r="D1" s="394"/>
      <c r="E1" s="393"/>
      <c r="F1" s="393"/>
      <c r="G1" s="393"/>
      <c r="H1" s="393"/>
      <c r="I1" s="393"/>
      <c r="J1" s="393"/>
      <c r="K1" s="393"/>
      <c r="L1" s="393"/>
      <c r="M1" s="393"/>
    </row>
    <row r="2" spans="1:14" s="361" customFormat="1" ht="10.5" x14ac:dyDescent="0.1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1" t="s">
        <v>702</v>
      </c>
      <c r="N2" s="356"/>
    </row>
    <row r="3" spans="1:14" s="361" customFormat="1" ht="10.5" x14ac:dyDescent="0.15">
      <c r="A3" s="559" t="s">
        <v>504</v>
      </c>
      <c r="B3" s="559"/>
      <c r="C3" s="559"/>
      <c r="D3" s="560"/>
      <c r="E3" s="390" t="s">
        <v>505</v>
      </c>
      <c r="F3" s="389" t="s">
        <v>506</v>
      </c>
      <c r="G3" s="389" t="s">
        <v>507</v>
      </c>
      <c r="H3" s="389" t="s">
        <v>508</v>
      </c>
      <c r="I3" s="389" t="s">
        <v>509</v>
      </c>
      <c r="J3" s="389" t="s">
        <v>510</v>
      </c>
      <c r="K3" s="389" t="s">
        <v>511</v>
      </c>
      <c r="L3" s="389" t="s">
        <v>512</v>
      </c>
      <c r="M3" s="388" t="s">
        <v>513</v>
      </c>
    </row>
    <row r="4" spans="1:14" s="361" customFormat="1" ht="18.75" customHeight="1" x14ac:dyDescent="0.15">
      <c r="A4" s="387" t="s">
        <v>514</v>
      </c>
      <c r="B4" s="561" t="s">
        <v>393</v>
      </c>
      <c r="C4" s="562"/>
      <c r="D4" s="563"/>
      <c r="E4" s="386" t="s">
        <v>736</v>
      </c>
      <c r="F4" s="385" t="s">
        <v>737</v>
      </c>
      <c r="G4" s="385" t="s">
        <v>646</v>
      </c>
      <c r="H4" s="385" t="s">
        <v>720</v>
      </c>
      <c r="I4" s="385" t="s">
        <v>738</v>
      </c>
      <c r="J4" s="386" t="s">
        <v>739</v>
      </c>
      <c r="K4" s="385" t="s">
        <v>740</v>
      </c>
      <c r="L4" s="385" t="s">
        <v>740</v>
      </c>
      <c r="M4" s="384" t="s">
        <v>741</v>
      </c>
    </row>
    <row r="5" spans="1:14" s="361" customFormat="1" ht="15" customHeight="1" x14ac:dyDescent="0.15">
      <c r="A5" s="607" t="s">
        <v>742</v>
      </c>
      <c r="B5" s="556" t="s">
        <v>515</v>
      </c>
      <c r="C5" s="557"/>
      <c r="D5" s="558"/>
      <c r="E5" s="383" t="s">
        <v>690</v>
      </c>
      <c r="F5" s="382" t="s">
        <v>743</v>
      </c>
      <c r="G5" s="382" t="s">
        <v>744</v>
      </c>
      <c r="H5" s="382" t="s">
        <v>745</v>
      </c>
      <c r="I5" s="382" t="s">
        <v>746</v>
      </c>
      <c r="J5" s="382" t="s">
        <v>747</v>
      </c>
      <c r="K5" s="382" t="s">
        <v>748</v>
      </c>
      <c r="L5" s="382" t="s">
        <v>719</v>
      </c>
      <c r="M5" s="381" t="s">
        <v>708</v>
      </c>
    </row>
    <row r="6" spans="1:14" s="361" customFormat="1" ht="15" customHeight="1" x14ac:dyDescent="0.15">
      <c r="A6" s="608" t="s">
        <v>749</v>
      </c>
      <c r="B6" s="564" t="s">
        <v>397</v>
      </c>
      <c r="C6" s="565"/>
      <c r="D6" s="566"/>
      <c r="E6" s="380">
        <v>7</v>
      </c>
      <c r="F6" s="379">
        <v>0</v>
      </c>
      <c r="G6" s="379">
        <v>0</v>
      </c>
      <c r="H6" s="379">
        <v>0</v>
      </c>
      <c r="I6" s="379">
        <v>0</v>
      </c>
      <c r="J6" s="379">
        <v>0</v>
      </c>
      <c r="K6" s="379">
        <v>1</v>
      </c>
      <c r="L6" s="379">
        <v>3</v>
      </c>
      <c r="M6" s="378">
        <v>3</v>
      </c>
    </row>
    <row r="7" spans="1:14" s="361" customFormat="1" ht="15" customHeight="1" x14ac:dyDescent="0.15">
      <c r="A7" s="609"/>
      <c r="B7" s="556" t="s">
        <v>398</v>
      </c>
      <c r="C7" s="557"/>
      <c r="D7" s="558"/>
      <c r="E7" s="610">
        <v>2</v>
      </c>
      <c r="F7" s="366">
        <v>0</v>
      </c>
      <c r="G7" s="366">
        <v>0</v>
      </c>
      <c r="H7" s="366">
        <v>0</v>
      </c>
      <c r="I7" s="366">
        <v>0</v>
      </c>
      <c r="J7" s="366">
        <v>0</v>
      </c>
      <c r="K7" s="366">
        <v>0</v>
      </c>
      <c r="L7" s="366">
        <v>0</v>
      </c>
      <c r="M7" s="365">
        <v>2</v>
      </c>
    </row>
    <row r="8" spans="1:14" s="361" customFormat="1" ht="15" customHeight="1" x14ac:dyDescent="0.15">
      <c r="A8" s="609"/>
      <c r="B8" s="556" t="s">
        <v>616</v>
      </c>
      <c r="C8" s="557"/>
      <c r="D8" s="558"/>
      <c r="E8" s="367">
        <v>4</v>
      </c>
      <c r="F8" s="369">
        <v>0</v>
      </c>
      <c r="G8" s="369">
        <v>0</v>
      </c>
      <c r="H8" s="369">
        <v>0</v>
      </c>
      <c r="I8" s="369">
        <v>1</v>
      </c>
      <c r="J8" s="369">
        <v>0</v>
      </c>
      <c r="K8" s="369">
        <v>1</v>
      </c>
      <c r="L8" s="369">
        <v>0</v>
      </c>
      <c r="M8" s="368">
        <v>2</v>
      </c>
    </row>
    <row r="9" spans="1:14" s="361" customFormat="1" ht="15" customHeight="1" x14ac:dyDescent="0.15">
      <c r="A9" s="609"/>
      <c r="B9" s="556" t="s">
        <v>404</v>
      </c>
      <c r="C9" s="557"/>
      <c r="D9" s="558"/>
      <c r="E9" s="367">
        <v>1</v>
      </c>
      <c r="F9" s="369">
        <v>0</v>
      </c>
      <c r="G9" s="369">
        <v>0</v>
      </c>
      <c r="H9" s="369">
        <v>1</v>
      </c>
      <c r="I9" s="369">
        <v>0</v>
      </c>
      <c r="J9" s="369">
        <v>0</v>
      </c>
      <c r="K9" s="369">
        <v>0</v>
      </c>
      <c r="L9" s="369">
        <v>0</v>
      </c>
      <c r="M9" s="368">
        <v>0</v>
      </c>
    </row>
    <row r="10" spans="1:14" s="361" customFormat="1" ht="15" customHeight="1" x14ac:dyDescent="0.15">
      <c r="A10" s="609"/>
      <c r="B10" s="556" t="s">
        <v>408</v>
      </c>
      <c r="C10" s="557"/>
      <c r="D10" s="558"/>
      <c r="E10" s="364">
        <v>58</v>
      </c>
      <c r="F10" s="377">
        <v>0</v>
      </c>
      <c r="G10" s="377">
        <v>0</v>
      </c>
      <c r="H10" s="377">
        <v>0</v>
      </c>
      <c r="I10" s="377">
        <v>0</v>
      </c>
      <c r="J10" s="377">
        <v>3</v>
      </c>
      <c r="K10" s="377">
        <v>12</v>
      </c>
      <c r="L10" s="377">
        <v>14</v>
      </c>
      <c r="M10" s="376">
        <v>29</v>
      </c>
    </row>
    <row r="11" spans="1:14" s="361" customFormat="1" ht="15" customHeight="1" x14ac:dyDescent="0.15">
      <c r="A11" s="608" t="s">
        <v>750</v>
      </c>
      <c r="B11" s="564" t="s">
        <v>516</v>
      </c>
      <c r="C11" s="565"/>
      <c r="D11" s="566"/>
      <c r="E11" s="375">
        <v>10</v>
      </c>
      <c r="F11" s="366">
        <v>1</v>
      </c>
      <c r="G11" s="366">
        <v>1</v>
      </c>
      <c r="H11" s="366">
        <v>0</v>
      </c>
      <c r="I11" s="366">
        <v>0</v>
      </c>
      <c r="J11" s="366">
        <v>0</v>
      </c>
      <c r="K11" s="366">
        <v>3</v>
      </c>
      <c r="L11" s="366">
        <v>2</v>
      </c>
      <c r="M11" s="365">
        <v>3</v>
      </c>
    </row>
    <row r="12" spans="1:14" s="361" customFormat="1" ht="15" customHeight="1" x14ac:dyDescent="0.15">
      <c r="A12" s="609"/>
      <c r="B12" s="556" t="s">
        <v>639</v>
      </c>
      <c r="C12" s="557"/>
      <c r="D12" s="558"/>
      <c r="E12" s="375">
        <v>54</v>
      </c>
      <c r="F12" s="375">
        <v>0</v>
      </c>
      <c r="G12" s="375">
        <v>0</v>
      </c>
      <c r="H12" s="375">
        <v>0</v>
      </c>
      <c r="I12" s="375">
        <v>0</v>
      </c>
      <c r="J12" s="375">
        <v>5</v>
      </c>
      <c r="K12" s="375">
        <v>2</v>
      </c>
      <c r="L12" s="375">
        <v>6</v>
      </c>
      <c r="M12" s="365">
        <v>41</v>
      </c>
    </row>
    <row r="13" spans="1:14" s="361" customFormat="1" ht="15" customHeight="1" x14ac:dyDescent="0.15">
      <c r="A13" s="609"/>
      <c r="B13" s="556" t="s">
        <v>751</v>
      </c>
      <c r="C13" s="557"/>
      <c r="D13" s="558"/>
      <c r="E13" s="370">
        <v>11</v>
      </c>
      <c r="F13" s="370">
        <v>7</v>
      </c>
      <c r="G13" s="375">
        <v>0</v>
      </c>
      <c r="H13" s="370">
        <v>0</v>
      </c>
      <c r="I13" s="370">
        <v>0</v>
      </c>
      <c r="J13" s="370">
        <v>2</v>
      </c>
      <c r="K13" s="370">
        <v>0</v>
      </c>
      <c r="L13" s="370">
        <v>0</v>
      </c>
      <c r="M13" s="368">
        <v>2</v>
      </c>
    </row>
    <row r="14" spans="1:14" s="361" customFormat="1" ht="15" customHeight="1" x14ac:dyDescent="0.15">
      <c r="A14" s="609"/>
      <c r="B14" s="556" t="s">
        <v>517</v>
      </c>
      <c r="C14" s="557"/>
      <c r="D14" s="558"/>
      <c r="E14" s="370">
        <v>5</v>
      </c>
      <c r="F14" s="370">
        <v>0</v>
      </c>
      <c r="G14" s="375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68">
        <v>5</v>
      </c>
    </row>
    <row r="15" spans="1:14" s="361" customFormat="1" ht="15" customHeight="1" x14ac:dyDescent="0.15">
      <c r="A15" s="609"/>
      <c r="B15" s="556" t="s">
        <v>608</v>
      </c>
      <c r="C15" s="557"/>
      <c r="D15" s="558"/>
      <c r="E15" s="374">
        <v>42</v>
      </c>
      <c r="F15" s="369">
        <v>0</v>
      </c>
      <c r="G15" s="369">
        <v>0</v>
      </c>
      <c r="H15" s="369">
        <v>1</v>
      </c>
      <c r="I15" s="369">
        <v>7</v>
      </c>
      <c r="J15" s="369">
        <v>3</v>
      </c>
      <c r="K15" s="369">
        <v>3</v>
      </c>
      <c r="L15" s="369">
        <v>8</v>
      </c>
      <c r="M15" s="368">
        <v>20</v>
      </c>
    </row>
    <row r="16" spans="1:14" s="361" customFormat="1" ht="15" customHeight="1" x14ac:dyDescent="0.15">
      <c r="A16" s="609"/>
      <c r="B16" s="556" t="s">
        <v>752</v>
      </c>
      <c r="C16" s="557"/>
      <c r="D16" s="558"/>
      <c r="E16" s="374" t="s">
        <v>697</v>
      </c>
      <c r="F16" s="369" t="s">
        <v>753</v>
      </c>
      <c r="G16" s="369" t="s">
        <v>711</v>
      </c>
      <c r="H16" s="369" t="s">
        <v>719</v>
      </c>
      <c r="I16" s="369" t="s">
        <v>636</v>
      </c>
      <c r="J16" s="369" t="s">
        <v>708</v>
      </c>
      <c r="K16" s="369" t="s">
        <v>754</v>
      </c>
      <c r="L16" s="369" t="s">
        <v>636</v>
      </c>
      <c r="M16" s="368" t="s">
        <v>636</v>
      </c>
    </row>
    <row r="17" spans="1:14" s="361" customFormat="1" ht="15" customHeight="1" x14ac:dyDescent="0.15">
      <c r="A17" s="609"/>
      <c r="B17" s="556" t="s">
        <v>755</v>
      </c>
      <c r="C17" s="557"/>
      <c r="D17" s="558"/>
      <c r="E17" s="374">
        <v>12</v>
      </c>
      <c r="F17" s="369">
        <v>1</v>
      </c>
      <c r="G17" s="369">
        <v>0</v>
      </c>
      <c r="H17" s="369">
        <v>0</v>
      </c>
      <c r="I17" s="369">
        <v>0</v>
      </c>
      <c r="J17" s="369">
        <v>0</v>
      </c>
      <c r="K17" s="369">
        <v>2</v>
      </c>
      <c r="L17" s="369">
        <v>1</v>
      </c>
      <c r="M17" s="368">
        <v>8</v>
      </c>
    </row>
    <row r="18" spans="1:14" s="361" customFormat="1" ht="15" customHeight="1" x14ac:dyDescent="0.15">
      <c r="A18" s="609"/>
      <c r="B18" s="556" t="s">
        <v>756</v>
      </c>
      <c r="C18" s="557"/>
      <c r="D18" s="558"/>
      <c r="E18" s="374">
        <v>39</v>
      </c>
      <c r="F18" s="369">
        <v>6</v>
      </c>
      <c r="G18" s="369">
        <v>1</v>
      </c>
      <c r="H18" s="369">
        <v>0</v>
      </c>
      <c r="I18" s="369">
        <v>0</v>
      </c>
      <c r="J18" s="369">
        <v>2</v>
      </c>
      <c r="K18" s="369">
        <v>1</v>
      </c>
      <c r="L18" s="369">
        <v>10</v>
      </c>
      <c r="M18" s="368">
        <v>19</v>
      </c>
    </row>
    <row r="19" spans="1:14" s="361" customFormat="1" ht="15" customHeight="1" x14ac:dyDescent="0.15">
      <c r="A19" s="609"/>
      <c r="B19" s="556" t="s">
        <v>520</v>
      </c>
      <c r="C19" s="557"/>
      <c r="D19" s="558"/>
      <c r="E19" s="374">
        <v>7</v>
      </c>
      <c r="F19" s="369">
        <v>0</v>
      </c>
      <c r="G19" s="369">
        <v>3</v>
      </c>
      <c r="H19" s="369">
        <v>0</v>
      </c>
      <c r="I19" s="369">
        <v>0</v>
      </c>
      <c r="J19" s="369">
        <v>0</v>
      </c>
      <c r="K19" s="369">
        <v>1</v>
      </c>
      <c r="L19" s="369">
        <v>0</v>
      </c>
      <c r="M19" s="368">
        <v>3</v>
      </c>
    </row>
    <row r="20" spans="1:14" s="361" customFormat="1" ht="15" customHeight="1" x14ac:dyDescent="0.15">
      <c r="A20" s="609"/>
      <c r="B20" s="556" t="s">
        <v>518</v>
      </c>
      <c r="C20" s="557"/>
      <c r="D20" s="558"/>
      <c r="E20" s="373" t="s">
        <v>698</v>
      </c>
      <c r="F20" s="372" t="s">
        <v>636</v>
      </c>
      <c r="G20" s="372" t="s">
        <v>728</v>
      </c>
      <c r="H20" s="372" t="s">
        <v>757</v>
      </c>
      <c r="I20" s="372" t="s">
        <v>758</v>
      </c>
      <c r="J20" s="372" t="s">
        <v>759</v>
      </c>
      <c r="K20" s="372" t="s">
        <v>760</v>
      </c>
      <c r="L20" s="372" t="s">
        <v>761</v>
      </c>
      <c r="M20" s="371" t="s">
        <v>762</v>
      </c>
    </row>
    <row r="21" spans="1:14" s="361" customFormat="1" ht="15" customHeight="1" x14ac:dyDescent="0.15">
      <c r="A21" s="609"/>
      <c r="B21" s="556" t="s">
        <v>519</v>
      </c>
      <c r="C21" s="557"/>
      <c r="D21" s="558"/>
      <c r="E21" s="370">
        <v>3</v>
      </c>
      <c r="F21" s="369">
        <v>0</v>
      </c>
      <c r="G21" s="369">
        <v>0</v>
      </c>
      <c r="H21" s="369">
        <v>0</v>
      </c>
      <c r="I21" s="369">
        <v>0</v>
      </c>
      <c r="J21" s="369">
        <v>0</v>
      </c>
      <c r="K21" s="369">
        <v>0</v>
      </c>
      <c r="L21" s="368">
        <v>0</v>
      </c>
      <c r="M21" s="368">
        <v>3</v>
      </c>
    </row>
    <row r="22" spans="1:14" s="361" customFormat="1" ht="15" customHeight="1" x14ac:dyDescent="0.15">
      <c r="A22" s="609"/>
      <c r="B22" s="556" t="s">
        <v>763</v>
      </c>
      <c r="C22" s="557"/>
      <c r="D22" s="558"/>
      <c r="E22" s="370">
        <v>1</v>
      </c>
      <c r="F22" s="369">
        <v>0</v>
      </c>
      <c r="G22" s="369">
        <v>0</v>
      </c>
      <c r="H22" s="369">
        <v>0</v>
      </c>
      <c r="I22" s="369">
        <v>0</v>
      </c>
      <c r="J22" s="369">
        <v>0</v>
      </c>
      <c r="K22" s="369">
        <v>0</v>
      </c>
      <c r="L22" s="368">
        <v>1</v>
      </c>
      <c r="M22" s="368">
        <v>0</v>
      </c>
    </row>
    <row r="23" spans="1:14" s="361" customFormat="1" ht="15" customHeight="1" x14ac:dyDescent="0.15">
      <c r="A23" s="611"/>
      <c r="B23" s="567" t="s">
        <v>609</v>
      </c>
      <c r="C23" s="568"/>
      <c r="D23" s="569"/>
      <c r="E23" s="364">
        <v>127</v>
      </c>
      <c r="F23" s="363">
        <v>49</v>
      </c>
      <c r="G23" s="363">
        <v>19</v>
      </c>
      <c r="H23" s="363">
        <v>9</v>
      </c>
      <c r="I23" s="363">
        <v>22</v>
      </c>
      <c r="J23" s="363">
        <v>14</v>
      </c>
      <c r="K23" s="363">
        <v>10</v>
      </c>
      <c r="L23" s="363">
        <v>2</v>
      </c>
      <c r="M23" s="362">
        <v>2</v>
      </c>
    </row>
    <row r="24" spans="1:14" s="361" customFormat="1" ht="15" customHeight="1" x14ac:dyDescent="0.15">
      <c r="A24" s="356" t="s">
        <v>479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</row>
    <row r="25" spans="1:14" s="356" customFormat="1" ht="15" customHeight="1" x14ac:dyDescent="0.15">
      <c r="A25" s="356" t="s">
        <v>480</v>
      </c>
    </row>
    <row r="26" spans="1:14" s="361" customFormat="1" ht="15" customHeight="1" x14ac:dyDescent="0.15">
      <c r="A26" s="356" t="s">
        <v>481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</row>
    <row r="27" spans="1:14" s="361" customFormat="1" ht="15" customHeight="1" x14ac:dyDescent="0.15">
      <c r="N27" s="356"/>
    </row>
    <row r="28" spans="1:14" s="361" customFormat="1" ht="15" customHeight="1" x14ac:dyDescent="0.15"/>
    <row r="29" spans="1:14" ht="15" customHeight="1" x14ac:dyDescent="0.15"/>
    <row r="30" spans="1:14" ht="15" customHeight="1" x14ac:dyDescent="0.15"/>
  </sheetData>
  <mergeCells count="23">
    <mergeCell ref="B16:D16"/>
    <mergeCell ref="B12:D12"/>
    <mergeCell ref="B10:D10"/>
    <mergeCell ref="B11:D11"/>
    <mergeCell ref="B21:D21"/>
    <mergeCell ref="B23:D23"/>
    <mergeCell ref="B18:D18"/>
    <mergeCell ref="B22:D22"/>
    <mergeCell ref="B20:D20"/>
    <mergeCell ref="B13:D13"/>
    <mergeCell ref="B15:D15"/>
    <mergeCell ref="B19:D19"/>
    <mergeCell ref="B5:D5"/>
    <mergeCell ref="B14:D14"/>
    <mergeCell ref="B17:D17"/>
    <mergeCell ref="A3:D3"/>
    <mergeCell ref="B9:D9"/>
    <mergeCell ref="B4:D4"/>
    <mergeCell ref="B8:D8"/>
    <mergeCell ref="B7:D7"/>
    <mergeCell ref="A6:A10"/>
    <mergeCell ref="B6:D6"/>
    <mergeCell ref="A11:A23"/>
  </mergeCells>
  <phoneticPr fontId="2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81D7-C881-44C3-BAED-F66553C76E57}">
  <dimension ref="A1:P35"/>
  <sheetViews>
    <sheetView showGridLines="0" zoomScale="145" zoomScaleNormal="145" workbookViewId="0">
      <selection activeCell="I30" sqref="I30"/>
    </sheetView>
  </sheetViews>
  <sheetFormatPr defaultColWidth="16.75" defaultRowHeight="9" x14ac:dyDescent="0.15"/>
  <cols>
    <col min="1" max="1" width="42.625" style="119" customWidth="1"/>
    <col min="2" max="15" width="7.625" style="119" customWidth="1"/>
    <col min="16" max="16" width="4.625" style="119" customWidth="1"/>
    <col min="17" max="17" width="12" style="119" customWidth="1"/>
    <col min="18" max="16384" width="16.75" style="119"/>
  </cols>
  <sheetData>
    <row r="1" spans="1:16" s="118" customFormat="1" ht="14.25" x14ac:dyDescent="0.15">
      <c r="A1" s="137" t="s">
        <v>764</v>
      </c>
    </row>
    <row r="2" spans="1:16" s="612" customFormat="1" ht="12" x14ac:dyDescent="0.15">
      <c r="O2" s="613" t="s">
        <v>702</v>
      </c>
      <c r="P2" s="614"/>
    </row>
    <row r="3" spans="1:16" s="612" customFormat="1" ht="3.75" customHeight="1" x14ac:dyDescent="0.15">
      <c r="A3" s="615"/>
      <c r="B3" s="616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8"/>
    </row>
    <row r="4" spans="1:16" s="612" customFormat="1" ht="12" x14ac:dyDescent="0.15">
      <c r="A4" s="619" t="s">
        <v>504</v>
      </c>
      <c r="B4" s="620" t="s">
        <v>505</v>
      </c>
      <c r="C4" s="621" t="s">
        <v>521</v>
      </c>
      <c r="D4" s="621" t="s">
        <v>522</v>
      </c>
      <c r="E4" s="621" t="s">
        <v>523</v>
      </c>
      <c r="F4" s="621" t="s">
        <v>524</v>
      </c>
      <c r="G4" s="621" t="s">
        <v>525</v>
      </c>
      <c r="H4" s="621" t="s">
        <v>526</v>
      </c>
      <c r="I4" s="621" t="s">
        <v>527</v>
      </c>
      <c r="J4" s="621" t="s">
        <v>528</v>
      </c>
      <c r="K4" s="621" t="s">
        <v>529</v>
      </c>
      <c r="L4" s="621" t="s">
        <v>530</v>
      </c>
      <c r="M4" s="621" t="s">
        <v>531</v>
      </c>
      <c r="N4" s="621" t="s">
        <v>532</v>
      </c>
      <c r="O4" s="622" t="s">
        <v>533</v>
      </c>
    </row>
    <row r="5" spans="1:16" s="612" customFormat="1" ht="3.75" customHeight="1" x14ac:dyDescent="0.15">
      <c r="A5" s="623"/>
      <c r="B5" s="624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6"/>
    </row>
    <row r="6" spans="1:16" s="612" customFormat="1" ht="3.75" customHeight="1" x14ac:dyDescent="0.15">
      <c r="A6" s="627"/>
      <c r="B6" s="628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30"/>
      <c r="N6" s="629"/>
      <c r="O6" s="630"/>
    </row>
    <row r="7" spans="1:16" s="612" customFormat="1" ht="22.5" x14ac:dyDescent="0.15">
      <c r="A7" s="631" t="s">
        <v>768</v>
      </c>
      <c r="B7" s="632">
        <v>31201</v>
      </c>
      <c r="C7" s="633">
        <v>9215</v>
      </c>
      <c r="D7" s="633">
        <v>2303</v>
      </c>
      <c r="E7" s="633">
        <v>769</v>
      </c>
      <c r="F7" s="633">
        <v>2864</v>
      </c>
      <c r="G7" s="633">
        <v>5068</v>
      </c>
      <c r="H7" s="633">
        <v>670</v>
      </c>
      <c r="I7" s="633">
        <v>1258</v>
      </c>
      <c r="J7" s="633">
        <v>761</v>
      </c>
      <c r="K7" s="633">
        <v>1463</v>
      </c>
      <c r="L7" s="633">
        <v>484</v>
      </c>
      <c r="M7" s="634">
        <v>833</v>
      </c>
      <c r="N7" s="633">
        <v>790</v>
      </c>
      <c r="O7" s="634">
        <v>4723</v>
      </c>
    </row>
    <row r="8" spans="1:16" s="612" customFormat="1" ht="12" x14ac:dyDescent="0.15">
      <c r="A8" s="627" t="s">
        <v>647</v>
      </c>
      <c r="B8" s="632">
        <v>32279</v>
      </c>
      <c r="C8" s="635">
        <v>8464</v>
      </c>
      <c r="D8" s="635">
        <v>3641</v>
      </c>
      <c r="E8" s="636">
        <v>1133</v>
      </c>
      <c r="F8" s="635">
        <v>2351</v>
      </c>
      <c r="G8" s="635">
        <v>4402</v>
      </c>
      <c r="H8" s="635">
        <v>713</v>
      </c>
      <c r="I8" s="635">
        <v>1640</v>
      </c>
      <c r="J8" s="636">
        <v>1953</v>
      </c>
      <c r="K8" s="636">
        <v>1674</v>
      </c>
      <c r="L8" s="636">
        <v>1023</v>
      </c>
      <c r="M8" s="637">
        <v>665</v>
      </c>
      <c r="N8" s="636">
        <v>1045</v>
      </c>
      <c r="O8" s="637">
        <v>3575</v>
      </c>
    </row>
    <row r="9" spans="1:16" s="612" customFormat="1" ht="12" x14ac:dyDescent="0.15">
      <c r="A9" s="627" t="s">
        <v>534</v>
      </c>
      <c r="B9" s="638">
        <v>3220</v>
      </c>
      <c r="C9" s="633">
        <v>710</v>
      </c>
      <c r="D9" s="633">
        <v>266</v>
      </c>
      <c r="E9" s="633">
        <v>28</v>
      </c>
      <c r="F9" s="633">
        <v>429</v>
      </c>
      <c r="G9" s="633">
        <v>419</v>
      </c>
      <c r="H9" s="633">
        <v>43</v>
      </c>
      <c r="I9" s="633">
        <v>18</v>
      </c>
      <c r="J9" s="633">
        <v>131</v>
      </c>
      <c r="K9" s="633">
        <v>162</v>
      </c>
      <c r="L9" s="633">
        <v>35</v>
      </c>
      <c r="M9" s="633">
        <v>129</v>
      </c>
      <c r="N9" s="633">
        <v>68</v>
      </c>
      <c r="O9" s="634">
        <v>782</v>
      </c>
    </row>
    <row r="10" spans="1:16" s="639" customFormat="1" ht="12" x14ac:dyDescent="0.15">
      <c r="A10" s="627" t="s">
        <v>535</v>
      </c>
      <c r="B10" s="638">
        <v>4046</v>
      </c>
      <c r="C10" s="633">
        <v>1091</v>
      </c>
      <c r="D10" s="633">
        <v>475</v>
      </c>
      <c r="E10" s="633">
        <v>73</v>
      </c>
      <c r="F10" s="633">
        <v>716</v>
      </c>
      <c r="G10" s="633">
        <v>642</v>
      </c>
      <c r="H10" s="633">
        <v>25</v>
      </c>
      <c r="I10" s="633">
        <v>22</v>
      </c>
      <c r="J10" s="633">
        <v>66</v>
      </c>
      <c r="K10" s="633">
        <v>176</v>
      </c>
      <c r="L10" s="633">
        <v>24</v>
      </c>
      <c r="M10" s="634">
        <v>113</v>
      </c>
      <c r="N10" s="633">
        <v>34</v>
      </c>
      <c r="O10" s="634">
        <v>589</v>
      </c>
    </row>
    <row r="11" spans="1:16" s="612" customFormat="1" ht="12" x14ac:dyDescent="0.15">
      <c r="A11" s="631" t="s">
        <v>536</v>
      </c>
      <c r="B11" s="638">
        <v>12934</v>
      </c>
      <c r="C11" s="640">
        <v>2672</v>
      </c>
      <c r="D11" s="640">
        <v>1043</v>
      </c>
      <c r="E11" s="640">
        <v>192</v>
      </c>
      <c r="F11" s="640">
        <v>2610</v>
      </c>
      <c r="G11" s="640">
        <v>1683</v>
      </c>
      <c r="H11" s="640">
        <v>302</v>
      </c>
      <c r="I11" s="640">
        <v>249</v>
      </c>
      <c r="J11" s="640">
        <v>281</v>
      </c>
      <c r="K11" s="640">
        <v>745</v>
      </c>
      <c r="L11" s="640">
        <v>165</v>
      </c>
      <c r="M11" s="641">
        <v>656</v>
      </c>
      <c r="N11" s="640">
        <v>277</v>
      </c>
      <c r="O11" s="641">
        <v>2059</v>
      </c>
    </row>
    <row r="12" spans="1:16" s="612" customFormat="1" ht="12" x14ac:dyDescent="0.15">
      <c r="A12" s="627" t="s">
        <v>537</v>
      </c>
      <c r="B12" s="638">
        <v>8803</v>
      </c>
      <c r="C12" s="633">
        <v>2647</v>
      </c>
      <c r="D12" s="633">
        <v>1298</v>
      </c>
      <c r="E12" s="633">
        <v>11</v>
      </c>
      <c r="F12" s="633">
        <v>401</v>
      </c>
      <c r="G12" s="633">
        <v>661</v>
      </c>
      <c r="H12" s="633">
        <v>468</v>
      </c>
      <c r="I12" s="633">
        <v>41</v>
      </c>
      <c r="J12" s="633">
        <v>59</v>
      </c>
      <c r="K12" s="633">
        <v>557</v>
      </c>
      <c r="L12" s="633">
        <v>662</v>
      </c>
      <c r="M12" s="634">
        <v>98</v>
      </c>
      <c r="N12" s="633">
        <v>203</v>
      </c>
      <c r="O12" s="634">
        <v>1697</v>
      </c>
    </row>
    <row r="13" spans="1:16" s="612" customFormat="1" ht="12" x14ac:dyDescent="0.15">
      <c r="A13" s="627" t="s">
        <v>538</v>
      </c>
      <c r="B13" s="638">
        <v>703</v>
      </c>
      <c r="C13" s="633">
        <v>227</v>
      </c>
      <c r="D13" s="633">
        <v>40</v>
      </c>
      <c r="E13" s="633">
        <v>1</v>
      </c>
      <c r="F13" s="633">
        <v>84</v>
      </c>
      <c r="G13" s="633">
        <v>133</v>
      </c>
      <c r="H13" s="633">
        <v>4</v>
      </c>
      <c r="I13" s="633">
        <v>7</v>
      </c>
      <c r="J13" s="633">
        <v>15</v>
      </c>
      <c r="K13" s="633">
        <v>9</v>
      </c>
      <c r="L13" s="633">
        <v>7</v>
      </c>
      <c r="M13" s="634">
        <v>29</v>
      </c>
      <c r="N13" s="633">
        <v>40</v>
      </c>
      <c r="O13" s="634">
        <v>107</v>
      </c>
    </row>
    <row r="14" spans="1:16" s="612" customFormat="1" ht="12" x14ac:dyDescent="0.15">
      <c r="A14" s="627" t="s">
        <v>539</v>
      </c>
      <c r="B14" s="638">
        <v>13643</v>
      </c>
      <c r="C14" s="633">
        <v>3623</v>
      </c>
      <c r="D14" s="633">
        <v>859</v>
      </c>
      <c r="E14" s="633">
        <v>166</v>
      </c>
      <c r="F14" s="633">
        <v>1354</v>
      </c>
      <c r="G14" s="633">
        <v>2679</v>
      </c>
      <c r="H14" s="633">
        <v>341</v>
      </c>
      <c r="I14" s="633">
        <v>133</v>
      </c>
      <c r="J14" s="633">
        <v>595</v>
      </c>
      <c r="K14" s="633">
        <v>588</v>
      </c>
      <c r="L14" s="633">
        <v>358</v>
      </c>
      <c r="M14" s="634">
        <v>387</v>
      </c>
      <c r="N14" s="633">
        <v>213</v>
      </c>
      <c r="O14" s="634">
        <v>2347</v>
      </c>
    </row>
    <row r="15" spans="1:16" s="612" customFormat="1" ht="12" x14ac:dyDescent="0.15">
      <c r="A15" s="627" t="s">
        <v>540</v>
      </c>
      <c r="B15" s="638">
        <v>278</v>
      </c>
      <c r="C15" s="635">
        <v>128</v>
      </c>
      <c r="D15" s="635">
        <v>50</v>
      </c>
      <c r="E15" s="635">
        <v>1</v>
      </c>
      <c r="F15" s="635">
        <v>20</v>
      </c>
      <c r="G15" s="635">
        <v>19</v>
      </c>
      <c r="H15" s="635">
        <v>1</v>
      </c>
      <c r="I15" s="635">
        <v>1</v>
      </c>
      <c r="J15" s="635">
        <v>1</v>
      </c>
      <c r="K15" s="635">
        <v>1</v>
      </c>
      <c r="L15" s="635">
        <v>2</v>
      </c>
      <c r="M15" s="642">
        <v>2</v>
      </c>
      <c r="N15" s="635">
        <v>7</v>
      </c>
      <c r="O15" s="642">
        <v>45</v>
      </c>
    </row>
    <row r="16" spans="1:16" s="612" customFormat="1" ht="12" x14ac:dyDescent="0.15">
      <c r="A16" s="627" t="s">
        <v>541</v>
      </c>
      <c r="B16" s="638">
        <v>740</v>
      </c>
      <c r="C16" s="633">
        <v>177</v>
      </c>
      <c r="D16" s="633">
        <v>48</v>
      </c>
      <c r="E16" s="633">
        <v>5</v>
      </c>
      <c r="F16" s="633">
        <v>75</v>
      </c>
      <c r="G16" s="633">
        <v>84</v>
      </c>
      <c r="H16" s="633">
        <v>15</v>
      </c>
      <c r="I16" s="633">
        <v>18</v>
      </c>
      <c r="J16" s="633">
        <v>10</v>
      </c>
      <c r="K16" s="633">
        <v>55</v>
      </c>
      <c r="L16" s="633">
        <v>28</v>
      </c>
      <c r="M16" s="634">
        <v>0</v>
      </c>
      <c r="N16" s="633">
        <v>13</v>
      </c>
      <c r="O16" s="634">
        <v>212</v>
      </c>
    </row>
    <row r="17" spans="1:15" s="612" customFormat="1" ht="12" x14ac:dyDescent="0.15">
      <c r="A17" s="627" t="s">
        <v>542</v>
      </c>
      <c r="B17" s="638">
        <v>1698</v>
      </c>
      <c r="C17" s="633">
        <v>355</v>
      </c>
      <c r="D17" s="633">
        <v>37</v>
      </c>
      <c r="E17" s="633">
        <v>25</v>
      </c>
      <c r="F17" s="633">
        <v>53</v>
      </c>
      <c r="G17" s="633">
        <v>204</v>
      </c>
      <c r="H17" s="633">
        <v>27</v>
      </c>
      <c r="I17" s="633">
        <v>35</v>
      </c>
      <c r="J17" s="633">
        <v>10</v>
      </c>
      <c r="K17" s="633">
        <v>179</v>
      </c>
      <c r="L17" s="633">
        <v>31</v>
      </c>
      <c r="M17" s="634">
        <v>48</v>
      </c>
      <c r="N17" s="633">
        <v>62</v>
      </c>
      <c r="O17" s="634">
        <v>632</v>
      </c>
    </row>
    <row r="18" spans="1:15" s="612" customFormat="1" ht="12" x14ac:dyDescent="0.15">
      <c r="A18" s="627" t="s">
        <v>543</v>
      </c>
      <c r="B18" s="638">
        <v>91</v>
      </c>
      <c r="C18" s="633">
        <v>9</v>
      </c>
      <c r="D18" s="633">
        <v>4</v>
      </c>
      <c r="E18" s="633">
        <v>4</v>
      </c>
      <c r="F18" s="633">
        <v>24</v>
      </c>
      <c r="G18" s="633">
        <v>19</v>
      </c>
      <c r="H18" s="633">
        <v>3</v>
      </c>
      <c r="I18" s="633">
        <v>10</v>
      </c>
      <c r="J18" s="633">
        <v>0</v>
      </c>
      <c r="K18" s="633">
        <v>11</v>
      </c>
      <c r="L18" s="633">
        <v>0</v>
      </c>
      <c r="M18" s="634">
        <v>2</v>
      </c>
      <c r="N18" s="633">
        <v>0</v>
      </c>
      <c r="O18" s="634">
        <v>5</v>
      </c>
    </row>
    <row r="19" spans="1:15" s="612" customFormat="1" ht="12" x14ac:dyDescent="0.15">
      <c r="A19" s="627" t="s">
        <v>544</v>
      </c>
      <c r="B19" s="632">
        <v>46</v>
      </c>
      <c r="C19" s="635">
        <v>0</v>
      </c>
      <c r="D19" s="635">
        <v>0</v>
      </c>
      <c r="E19" s="636">
        <v>0</v>
      </c>
      <c r="F19" s="635">
        <v>46</v>
      </c>
      <c r="G19" s="635">
        <v>0</v>
      </c>
      <c r="H19" s="635">
        <v>0</v>
      </c>
      <c r="I19" s="635">
        <v>0</v>
      </c>
      <c r="J19" s="636">
        <v>0</v>
      </c>
      <c r="K19" s="636">
        <v>0</v>
      </c>
      <c r="L19" s="636">
        <v>0</v>
      </c>
      <c r="M19" s="637">
        <v>0</v>
      </c>
      <c r="N19" s="636">
        <v>0</v>
      </c>
      <c r="O19" s="637">
        <v>0</v>
      </c>
    </row>
    <row r="20" spans="1:15" s="612" customFormat="1" ht="12" x14ac:dyDescent="0.15">
      <c r="A20" s="627" t="s">
        <v>545</v>
      </c>
      <c r="B20" s="632">
        <v>113</v>
      </c>
      <c r="C20" s="635">
        <v>59</v>
      </c>
      <c r="D20" s="635">
        <v>9</v>
      </c>
      <c r="E20" s="636">
        <v>0</v>
      </c>
      <c r="F20" s="635">
        <v>38</v>
      </c>
      <c r="G20" s="635">
        <v>7</v>
      </c>
      <c r="H20" s="635">
        <v>0</v>
      </c>
      <c r="I20" s="635">
        <v>0</v>
      </c>
      <c r="J20" s="636">
        <v>0</v>
      </c>
      <c r="K20" s="636">
        <v>0</v>
      </c>
      <c r="L20" s="636">
        <v>0</v>
      </c>
      <c r="M20" s="637">
        <v>0</v>
      </c>
      <c r="N20" s="636">
        <v>0</v>
      </c>
      <c r="O20" s="637">
        <v>0</v>
      </c>
    </row>
    <row r="21" spans="1:15" s="639" customFormat="1" ht="12" x14ac:dyDescent="0.15">
      <c r="A21" s="631" t="s">
        <v>546</v>
      </c>
      <c r="B21" s="632">
        <v>8</v>
      </c>
      <c r="C21" s="636">
        <v>2</v>
      </c>
      <c r="D21" s="636">
        <v>2</v>
      </c>
      <c r="E21" s="636">
        <v>0</v>
      </c>
      <c r="F21" s="636">
        <v>0</v>
      </c>
      <c r="G21" s="636">
        <v>0</v>
      </c>
      <c r="H21" s="636">
        <v>0</v>
      </c>
      <c r="I21" s="636">
        <v>1</v>
      </c>
      <c r="J21" s="636">
        <v>0</v>
      </c>
      <c r="K21" s="636">
        <v>0</v>
      </c>
      <c r="L21" s="636">
        <v>0</v>
      </c>
      <c r="M21" s="636">
        <v>0</v>
      </c>
      <c r="N21" s="636">
        <v>1</v>
      </c>
      <c r="O21" s="637">
        <v>2</v>
      </c>
    </row>
    <row r="22" spans="1:15" s="639" customFormat="1" ht="12" x14ac:dyDescent="0.15">
      <c r="A22" s="627" t="s">
        <v>547</v>
      </c>
      <c r="B22" s="632">
        <v>14</v>
      </c>
      <c r="C22" s="635">
        <v>6</v>
      </c>
      <c r="D22" s="635">
        <v>6</v>
      </c>
      <c r="E22" s="635">
        <v>0</v>
      </c>
      <c r="F22" s="635">
        <v>0</v>
      </c>
      <c r="G22" s="635">
        <v>1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  <c r="N22" s="635">
        <v>0</v>
      </c>
      <c r="O22" s="642">
        <v>1</v>
      </c>
    </row>
    <row r="23" spans="1:15" s="612" customFormat="1" ht="12" x14ac:dyDescent="0.15">
      <c r="A23" s="627" t="s">
        <v>548</v>
      </c>
      <c r="B23" s="632">
        <v>367</v>
      </c>
      <c r="C23" s="635">
        <v>9</v>
      </c>
      <c r="D23" s="635">
        <v>30</v>
      </c>
      <c r="E23" s="635">
        <v>0</v>
      </c>
      <c r="F23" s="635">
        <v>0</v>
      </c>
      <c r="G23" s="635">
        <v>73</v>
      </c>
      <c r="H23" s="636">
        <v>0</v>
      </c>
      <c r="I23" s="635">
        <v>78</v>
      </c>
      <c r="J23" s="635">
        <v>15</v>
      </c>
      <c r="K23" s="635">
        <v>10</v>
      </c>
      <c r="L23" s="635">
        <v>27</v>
      </c>
      <c r="M23" s="642">
        <v>12</v>
      </c>
      <c r="N23" s="635">
        <v>90</v>
      </c>
      <c r="O23" s="642">
        <v>23</v>
      </c>
    </row>
    <row r="24" spans="1:15" s="612" customFormat="1" ht="12" x14ac:dyDescent="0.15">
      <c r="A24" s="631" t="s">
        <v>549</v>
      </c>
      <c r="B24" s="632">
        <v>2</v>
      </c>
      <c r="C24" s="635">
        <v>0</v>
      </c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2</v>
      </c>
      <c r="N24" s="635">
        <v>0</v>
      </c>
      <c r="O24" s="642">
        <v>0</v>
      </c>
    </row>
    <row r="25" spans="1:15" s="612" customFormat="1" ht="12" x14ac:dyDescent="0.15">
      <c r="A25" s="631" t="s">
        <v>550</v>
      </c>
      <c r="B25" s="632">
        <v>7</v>
      </c>
      <c r="C25" s="635">
        <v>0</v>
      </c>
      <c r="D25" s="635">
        <v>1</v>
      </c>
      <c r="E25" s="635">
        <v>0</v>
      </c>
      <c r="F25" s="635">
        <v>0</v>
      </c>
      <c r="G25" s="635">
        <v>6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  <c r="N25" s="635">
        <v>0</v>
      </c>
      <c r="O25" s="642">
        <v>0</v>
      </c>
    </row>
    <row r="26" spans="1:15" s="612" customFormat="1" ht="4.5" customHeight="1" x14ac:dyDescent="0.15">
      <c r="A26" s="643"/>
      <c r="B26" s="644"/>
      <c r="C26" s="645"/>
      <c r="D26" s="645"/>
      <c r="E26" s="645"/>
      <c r="F26" s="645"/>
      <c r="G26" s="645"/>
      <c r="H26" s="645"/>
      <c r="I26" s="645"/>
      <c r="J26" s="645"/>
      <c r="K26" s="645"/>
      <c r="L26" s="645"/>
      <c r="M26" s="646"/>
      <c r="N26" s="645"/>
      <c r="O26" s="646"/>
    </row>
    <row r="27" spans="1:15" s="612" customFormat="1" ht="12.6" customHeight="1" x14ac:dyDescent="0.15">
      <c r="A27" s="612" t="s">
        <v>766</v>
      </c>
    </row>
    <row r="28" spans="1:15" ht="12.6" customHeight="1" x14ac:dyDescent="0.15"/>
    <row r="29" spans="1:15" ht="12.6" customHeight="1" x14ac:dyDescent="0.15"/>
    <row r="30" spans="1:15" ht="12.6" customHeight="1" x14ac:dyDescent="0.15"/>
    <row r="31" spans="1:15" ht="12.6" customHeight="1" x14ac:dyDescent="0.15"/>
    <row r="32" spans="1:15" ht="12.6" customHeight="1" x14ac:dyDescent="0.15"/>
    <row r="33" ht="12.6" customHeight="1" x14ac:dyDescent="0.15"/>
    <row r="34" ht="12.6" customHeight="1" x14ac:dyDescent="0.15"/>
    <row r="35" ht="3.75" customHeight="1" x14ac:dyDescent="0.15"/>
  </sheetData>
  <phoneticPr fontId="2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3337-4FFA-43AA-B5BC-1939C7C547E4}">
  <sheetPr codeName="Sheet2">
    <tabColor rgb="FFFFFF00"/>
  </sheetPr>
  <dimension ref="A1:AA37"/>
  <sheetViews>
    <sheetView showGridLines="0" topLeftCell="A12" zoomScale="205" zoomScaleNormal="205" zoomScaleSheetLayoutView="100" workbookViewId="0">
      <selection activeCell="I34" sqref="I34"/>
    </sheetView>
  </sheetViews>
  <sheetFormatPr defaultColWidth="11.625" defaultRowHeight="6" customHeight="1" x14ac:dyDescent="0.15"/>
  <cols>
    <col min="1" max="1" width="4.875" style="21" customWidth="1"/>
    <col min="2" max="2" width="1.25" style="21" customWidth="1"/>
    <col min="3" max="3" width="6.875" style="21" customWidth="1"/>
    <col min="4" max="4" width="4.375" style="21" customWidth="1"/>
    <col min="5" max="6" width="4.375" style="22" customWidth="1"/>
    <col min="7" max="7" width="4.375" style="21" customWidth="1"/>
    <col min="8" max="12" width="4.375" style="22" customWidth="1"/>
    <col min="13" max="13" width="4.375" style="21" customWidth="1"/>
    <col min="14" max="14" width="4.375" style="22" customWidth="1"/>
    <col min="15" max="15" width="5.625" style="22" customWidth="1"/>
    <col min="16" max="16" width="4.375" style="21" customWidth="1"/>
    <col min="17" max="17" width="4.375" style="22" customWidth="1"/>
    <col min="18" max="18" width="4.25" style="22" bestFit="1" customWidth="1"/>
    <col min="19" max="19" width="4.25" style="21" bestFit="1" customWidth="1"/>
    <col min="20" max="20" width="4.25" style="22" bestFit="1" customWidth="1"/>
    <col min="21" max="21" width="3.125" style="22" customWidth="1"/>
    <col min="22" max="22" width="4.5" style="21" customWidth="1"/>
    <col min="23" max="23" width="3.75" style="22" customWidth="1"/>
    <col min="24" max="24" width="3.875" style="22" customWidth="1"/>
    <col min="25" max="25" width="4" style="21" customWidth="1"/>
    <col min="26" max="26" width="4" style="22" customWidth="1"/>
    <col min="27" max="27" width="1.625" style="21" customWidth="1"/>
    <col min="28" max="16384" width="11.625" style="21"/>
  </cols>
  <sheetData>
    <row r="1" spans="1:27" ht="23.25" customHeight="1" x14ac:dyDescent="0.25">
      <c r="A1" s="203" t="s">
        <v>599</v>
      </c>
    </row>
    <row r="2" spans="1:27" ht="16.5" customHeight="1" x14ac:dyDescent="0.15">
      <c r="A2" s="19" t="s">
        <v>51</v>
      </c>
      <c r="B2" s="20"/>
      <c r="F2" s="23"/>
      <c r="G2" s="20"/>
      <c r="I2" s="23"/>
      <c r="J2" s="23"/>
      <c r="L2" s="23"/>
      <c r="M2" s="20"/>
      <c r="O2" s="23"/>
      <c r="P2" s="20"/>
      <c r="R2" s="23"/>
      <c r="S2" s="20"/>
      <c r="T2" s="23"/>
      <c r="U2" s="23"/>
    </row>
    <row r="3" spans="1:27" ht="9" customHeight="1" x14ac:dyDescent="0.15">
      <c r="A3" s="24"/>
      <c r="B3" s="25"/>
      <c r="C3" s="26"/>
      <c r="D3" s="427" t="s">
        <v>52</v>
      </c>
      <c r="E3" s="428"/>
      <c r="F3" s="431"/>
      <c r="G3" s="427" t="s">
        <v>53</v>
      </c>
      <c r="H3" s="428"/>
      <c r="I3" s="431"/>
      <c r="J3" s="427" t="s">
        <v>54</v>
      </c>
      <c r="K3" s="428"/>
      <c r="L3" s="431"/>
      <c r="M3" s="427" t="s">
        <v>55</v>
      </c>
      <c r="N3" s="428"/>
      <c r="O3" s="431"/>
      <c r="P3" s="427" t="s">
        <v>56</v>
      </c>
      <c r="Q3" s="428"/>
      <c r="R3" s="431"/>
      <c r="S3" s="427" t="s">
        <v>57</v>
      </c>
      <c r="T3" s="428"/>
      <c r="U3" s="23"/>
      <c r="AA3" s="27"/>
    </row>
    <row r="4" spans="1:27" ht="9" customHeight="1" x14ac:dyDescent="0.15">
      <c r="A4" s="28"/>
      <c r="B4" s="29"/>
      <c r="C4" s="30"/>
      <c r="D4" s="429"/>
      <c r="E4" s="430"/>
      <c r="F4" s="432"/>
      <c r="G4" s="429"/>
      <c r="H4" s="430"/>
      <c r="I4" s="432"/>
      <c r="J4" s="429"/>
      <c r="K4" s="430"/>
      <c r="L4" s="432"/>
      <c r="M4" s="429"/>
      <c r="N4" s="430"/>
      <c r="O4" s="432"/>
      <c r="P4" s="429"/>
      <c r="Q4" s="430"/>
      <c r="R4" s="432"/>
      <c r="S4" s="429"/>
      <c r="T4" s="430"/>
      <c r="U4" s="23"/>
      <c r="AA4" s="27"/>
    </row>
    <row r="5" spans="1:27" ht="9" customHeight="1" x14ac:dyDescent="0.15">
      <c r="A5" s="31" t="s">
        <v>58</v>
      </c>
      <c r="B5" s="433" t="s">
        <v>59</v>
      </c>
      <c r="C5" s="434"/>
      <c r="D5" s="32"/>
      <c r="E5" s="33"/>
      <c r="F5" s="34"/>
      <c r="G5" s="35" t="s">
        <v>60</v>
      </c>
      <c r="H5" s="33"/>
      <c r="I5" s="34"/>
      <c r="J5" s="35" t="s">
        <v>61</v>
      </c>
      <c r="K5" s="33"/>
      <c r="L5" s="34"/>
      <c r="M5" s="36"/>
      <c r="N5" s="33"/>
      <c r="O5" s="34"/>
      <c r="P5" s="35" t="s">
        <v>62</v>
      </c>
      <c r="Q5" s="37" t="s">
        <v>63</v>
      </c>
      <c r="R5" s="38" t="s">
        <v>64</v>
      </c>
      <c r="S5" s="35" t="s">
        <v>65</v>
      </c>
      <c r="T5" s="39" t="s">
        <v>66</v>
      </c>
      <c r="U5" s="23"/>
    </row>
    <row r="6" spans="1:27" ht="9" customHeight="1" x14ac:dyDescent="0.15">
      <c r="A6" s="31"/>
      <c r="B6" s="40"/>
      <c r="C6" s="41"/>
      <c r="D6" s="42" t="s">
        <v>67</v>
      </c>
      <c r="E6" s="37" t="s">
        <v>68</v>
      </c>
      <c r="F6" s="38" t="s">
        <v>69</v>
      </c>
      <c r="G6" s="36"/>
      <c r="H6" s="37" t="s">
        <v>70</v>
      </c>
      <c r="I6" s="38" t="s">
        <v>69</v>
      </c>
      <c r="J6" s="35"/>
      <c r="K6" s="37" t="s">
        <v>70</v>
      </c>
      <c r="L6" s="38" t="s">
        <v>69</v>
      </c>
      <c r="M6" s="35" t="s">
        <v>71</v>
      </c>
      <c r="N6" s="37" t="s">
        <v>70</v>
      </c>
      <c r="O6" s="38" t="s">
        <v>69</v>
      </c>
      <c r="P6" s="35" t="s">
        <v>72</v>
      </c>
      <c r="Q6" s="37" t="s">
        <v>73</v>
      </c>
      <c r="R6" s="38" t="s">
        <v>74</v>
      </c>
      <c r="S6" s="35"/>
      <c r="T6" s="39" t="s">
        <v>75</v>
      </c>
      <c r="U6" s="23"/>
    </row>
    <row r="7" spans="1:27" ht="9" customHeight="1" x14ac:dyDescent="0.15">
      <c r="A7" s="43"/>
      <c r="B7" s="44"/>
      <c r="C7" s="45"/>
      <c r="D7" s="46"/>
      <c r="E7" s="47"/>
      <c r="F7" s="48"/>
      <c r="G7" s="49" t="s">
        <v>76</v>
      </c>
      <c r="H7" s="47"/>
      <c r="I7" s="48"/>
      <c r="J7" s="49" t="s">
        <v>67</v>
      </c>
      <c r="K7" s="47"/>
      <c r="L7" s="48"/>
      <c r="M7" s="50"/>
      <c r="N7" s="47"/>
      <c r="O7" s="48"/>
      <c r="P7" s="49" t="s">
        <v>77</v>
      </c>
      <c r="Q7" s="51" t="s">
        <v>78</v>
      </c>
      <c r="R7" s="52" t="s">
        <v>79</v>
      </c>
      <c r="S7" s="49" t="s">
        <v>80</v>
      </c>
      <c r="T7" s="241" t="s">
        <v>81</v>
      </c>
      <c r="U7" s="23"/>
    </row>
    <row r="8" spans="1:27" ht="7.5" customHeight="1" x14ac:dyDescent="0.15">
      <c r="A8" s="31"/>
      <c r="B8" s="20"/>
      <c r="C8" s="41"/>
      <c r="D8" s="53"/>
      <c r="E8" s="54"/>
      <c r="F8" s="55"/>
      <c r="G8" s="56"/>
      <c r="H8" s="54"/>
      <c r="I8" s="55"/>
      <c r="J8" s="56"/>
      <c r="K8" s="54"/>
      <c r="L8" s="55"/>
      <c r="M8" s="56"/>
      <c r="N8" s="54"/>
      <c r="O8" s="55"/>
      <c r="P8" s="56"/>
      <c r="Q8" s="54"/>
      <c r="R8" s="55"/>
      <c r="S8" s="56"/>
      <c r="T8" s="57"/>
      <c r="U8" s="23"/>
    </row>
    <row r="9" spans="1:27" ht="9" customHeight="1" x14ac:dyDescent="0.15">
      <c r="A9" s="242" t="s">
        <v>82</v>
      </c>
      <c r="B9" s="20" t="s">
        <v>83</v>
      </c>
      <c r="C9" s="41">
        <v>2398931</v>
      </c>
      <c r="D9" s="53">
        <v>24239</v>
      </c>
      <c r="E9" s="54">
        <v>1010.4</v>
      </c>
      <c r="F9" s="55">
        <v>1495.4</v>
      </c>
      <c r="G9" s="56">
        <v>4203</v>
      </c>
      <c r="H9" s="54">
        <v>175.2</v>
      </c>
      <c r="I9" s="55">
        <v>309.89999999999998</v>
      </c>
      <c r="J9" s="56">
        <v>13173</v>
      </c>
      <c r="K9" s="54">
        <v>549.1</v>
      </c>
      <c r="L9" s="55">
        <v>945.8</v>
      </c>
      <c r="M9" s="56">
        <v>360</v>
      </c>
      <c r="N9" s="54">
        <v>15</v>
      </c>
      <c r="O9" s="55">
        <v>22.8</v>
      </c>
      <c r="P9" s="56">
        <v>3221</v>
      </c>
      <c r="Q9" s="54">
        <v>134.30000000000001</v>
      </c>
      <c r="R9" s="55">
        <v>100</v>
      </c>
      <c r="S9" s="56">
        <v>4558</v>
      </c>
      <c r="T9" s="57">
        <v>100</v>
      </c>
      <c r="U9" s="23"/>
    </row>
    <row r="10" spans="1:27" ht="9" customHeight="1" x14ac:dyDescent="0.15">
      <c r="A10" s="58" t="s">
        <v>84</v>
      </c>
      <c r="B10" s="20" t="s">
        <v>83</v>
      </c>
      <c r="C10" s="41">
        <v>2360982</v>
      </c>
      <c r="D10" s="53">
        <v>16219</v>
      </c>
      <c r="E10" s="54">
        <v>687</v>
      </c>
      <c r="F10" s="55">
        <v>1032.0999999999999</v>
      </c>
      <c r="G10" s="56">
        <v>2193</v>
      </c>
      <c r="H10" s="54">
        <v>92.9</v>
      </c>
      <c r="I10" s="55">
        <v>172.3</v>
      </c>
      <c r="J10" s="56">
        <v>8809</v>
      </c>
      <c r="K10" s="54">
        <v>373.1</v>
      </c>
      <c r="L10" s="55">
        <v>657.8</v>
      </c>
      <c r="M10" s="56">
        <v>239</v>
      </c>
      <c r="N10" s="54">
        <v>10.1</v>
      </c>
      <c r="O10" s="55">
        <v>15.4</v>
      </c>
      <c r="P10" s="56">
        <v>1801</v>
      </c>
      <c r="Q10" s="54">
        <v>76.3</v>
      </c>
      <c r="R10" s="55">
        <v>55.9</v>
      </c>
      <c r="S10" s="56">
        <v>3579</v>
      </c>
      <c r="T10" s="57">
        <v>78.5</v>
      </c>
      <c r="U10" s="23"/>
    </row>
    <row r="11" spans="1:27" ht="9" customHeight="1" x14ac:dyDescent="0.15">
      <c r="A11" s="58" t="s">
        <v>85</v>
      </c>
      <c r="B11" s="20" t="s">
        <v>83</v>
      </c>
      <c r="C11" s="41">
        <v>2391938</v>
      </c>
      <c r="D11" s="53">
        <v>11292</v>
      </c>
      <c r="E11" s="54">
        <v>472.1</v>
      </c>
      <c r="F11" s="55">
        <v>649.4</v>
      </c>
      <c r="G11" s="56">
        <v>1435</v>
      </c>
      <c r="H11" s="54">
        <v>60</v>
      </c>
      <c r="I11" s="55">
        <v>96.6</v>
      </c>
      <c r="J11" s="56">
        <v>5526</v>
      </c>
      <c r="K11" s="54">
        <v>231</v>
      </c>
      <c r="L11" s="55">
        <v>389.4</v>
      </c>
      <c r="M11" s="56">
        <v>126</v>
      </c>
      <c r="N11" s="54">
        <v>5.3</v>
      </c>
      <c r="O11" s="55">
        <v>9.5</v>
      </c>
      <c r="P11" s="56">
        <v>1175</v>
      </c>
      <c r="Q11" s="54">
        <v>49.1</v>
      </c>
      <c r="R11" s="55">
        <v>36.5</v>
      </c>
      <c r="S11" s="56">
        <v>2287</v>
      </c>
      <c r="T11" s="57">
        <v>50.2</v>
      </c>
      <c r="U11" s="23"/>
    </row>
    <row r="12" spans="1:27" ht="9" customHeight="1" x14ac:dyDescent="0.15">
      <c r="A12" s="58" t="s">
        <v>86</v>
      </c>
      <c r="B12" s="20" t="s">
        <v>83</v>
      </c>
      <c r="C12" s="41">
        <v>2451357</v>
      </c>
      <c r="D12" s="53">
        <v>7721</v>
      </c>
      <c r="E12" s="54">
        <v>315</v>
      </c>
      <c r="F12" s="55">
        <v>404.1</v>
      </c>
      <c r="G12" s="56">
        <v>997</v>
      </c>
      <c r="H12" s="54">
        <v>40.700000000000003</v>
      </c>
      <c r="I12" s="55">
        <v>60.7</v>
      </c>
      <c r="J12" s="56">
        <v>2701</v>
      </c>
      <c r="K12" s="54">
        <v>110.2</v>
      </c>
      <c r="L12" s="55">
        <v>204.2</v>
      </c>
      <c r="M12" s="56">
        <v>94</v>
      </c>
      <c r="N12" s="54">
        <v>3.8</v>
      </c>
      <c r="O12" s="55">
        <v>5.5</v>
      </c>
      <c r="P12" s="56">
        <v>605</v>
      </c>
      <c r="Q12" s="54">
        <v>24.7</v>
      </c>
      <c r="R12" s="55">
        <v>18.8</v>
      </c>
      <c r="S12" s="56">
        <v>1169</v>
      </c>
      <c r="T12" s="57">
        <v>25.6</v>
      </c>
      <c r="U12" s="23"/>
    </row>
    <row r="13" spans="1:27" ht="9" customHeight="1" x14ac:dyDescent="0.15">
      <c r="A13" s="58" t="s">
        <v>87</v>
      </c>
      <c r="B13" s="20" t="s">
        <v>83</v>
      </c>
      <c r="C13" s="41">
        <v>2478470</v>
      </c>
      <c r="D13" s="53">
        <v>4630</v>
      </c>
      <c r="E13" s="54">
        <v>186.8</v>
      </c>
      <c r="F13" s="55">
        <v>253.1</v>
      </c>
      <c r="G13" s="56">
        <v>952</v>
      </c>
      <c r="H13" s="54">
        <v>38.4</v>
      </c>
      <c r="I13" s="55">
        <v>48.4</v>
      </c>
      <c r="J13" s="56">
        <v>1685</v>
      </c>
      <c r="K13" s="54">
        <v>68</v>
      </c>
      <c r="L13" s="55">
        <v>121.9</v>
      </c>
      <c r="M13" s="56">
        <v>57</v>
      </c>
      <c r="N13" s="54">
        <v>2.2999999999999998</v>
      </c>
      <c r="O13" s="55">
        <v>3.9</v>
      </c>
      <c r="P13" s="56">
        <v>365</v>
      </c>
      <c r="Q13" s="54">
        <v>14.7</v>
      </c>
      <c r="R13" s="55">
        <v>11.3</v>
      </c>
      <c r="S13" s="56">
        <v>551</v>
      </c>
      <c r="T13" s="57">
        <v>12.1</v>
      </c>
      <c r="U13" s="23"/>
    </row>
    <row r="14" spans="1:27" ht="9" customHeight="1" x14ac:dyDescent="0.15">
      <c r="A14" s="31" t="s">
        <v>88</v>
      </c>
      <c r="B14" s="20" t="s">
        <v>83</v>
      </c>
      <c r="C14" s="41">
        <v>2474583</v>
      </c>
      <c r="D14" s="53">
        <v>3287</v>
      </c>
      <c r="E14" s="54">
        <v>132.80000000000001</v>
      </c>
      <c r="F14" s="55">
        <v>181.1</v>
      </c>
      <c r="G14" s="56">
        <v>836</v>
      </c>
      <c r="H14" s="54">
        <v>33.799999999999997</v>
      </c>
      <c r="I14" s="55">
        <v>41.9</v>
      </c>
      <c r="J14" s="56">
        <v>1243</v>
      </c>
      <c r="K14" s="54">
        <v>50.2</v>
      </c>
      <c r="L14" s="55">
        <v>75.599999999999994</v>
      </c>
      <c r="M14" s="56">
        <v>49</v>
      </c>
      <c r="N14" s="54">
        <v>2</v>
      </c>
      <c r="O14" s="59" t="s">
        <v>89</v>
      </c>
      <c r="P14" s="56">
        <v>243</v>
      </c>
      <c r="Q14" s="54">
        <v>9.8000000000000007</v>
      </c>
      <c r="R14" s="55">
        <v>7.5</v>
      </c>
      <c r="S14" s="56">
        <v>516</v>
      </c>
      <c r="T14" s="57">
        <v>11.3</v>
      </c>
      <c r="U14" s="23"/>
    </row>
    <row r="15" spans="1:27" ht="9" customHeight="1" x14ac:dyDescent="0.15">
      <c r="A15" s="58" t="s">
        <v>90</v>
      </c>
      <c r="B15" s="20" t="s">
        <v>83</v>
      </c>
      <c r="C15" s="41">
        <v>2488364</v>
      </c>
      <c r="D15" s="53">
        <v>2270</v>
      </c>
      <c r="E15" s="54">
        <v>91.2</v>
      </c>
      <c r="F15" s="55">
        <v>134.30000000000001</v>
      </c>
      <c r="G15" s="56">
        <v>739</v>
      </c>
      <c r="H15" s="54">
        <v>29.7</v>
      </c>
      <c r="I15" s="55">
        <v>34.299999999999997</v>
      </c>
      <c r="J15" s="56">
        <v>991</v>
      </c>
      <c r="K15" s="54">
        <v>39.799999999999997</v>
      </c>
      <c r="L15" s="55">
        <v>51.9</v>
      </c>
      <c r="M15" s="56">
        <v>33</v>
      </c>
      <c r="N15" s="54">
        <v>1.3</v>
      </c>
      <c r="O15" s="55">
        <v>2.5</v>
      </c>
      <c r="P15" s="56">
        <v>166</v>
      </c>
      <c r="Q15" s="54">
        <v>6.7</v>
      </c>
      <c r="R15" s="55">
        <v>5.2</v>
      </c>
      <c r="S15" s="56">
        <v>367</v>
      </c>
      <c r="T15" s="57">
        <v>8.1</v>
      </c>
      <c r="U15" s="23"/>
    </row>
    <row r="16" spans="1:27" ht="9" customHeight="1" x14ac:dyDescent="0.15">
      <c r="A16" s="58" t="s">
        <v>91</v>
      </c>
      <c r="B16" s="20" t="s">
        <v>83</v>
      </c>
      <c r="C16" s="41">
        <v>2475724</v>
      </c>
      <c r="D16" s="53">
        <v>1255</v>
      </c>
      <c r="E16" s="54">
        <v>50.7</v>
      </c>
      <c r="F16" s="55">
        <v>78.400000000000006</v>
      </c>
      <c r="G16" s="56">
        <v>535</v>
      </c>
      <c r="H16" s="54">
        <v>21.6</v>
      </c>
      <c r="I16" s="55">
        <v>31</v>
      </c>
      <c r="J16" s="56">
        <v>566</v>
      </c>
      <c r="K16" s="54">
        <v>22.9</v>
      </c>
      <c r="L16" s="55">
        <v>33.1</v>
      </c>
      <c r="M16" s="56">
        <v>38</v>
      </c>
      <c r="N16" s="54">
        <v>1.5</v>
      </c>
      <c r="O16" s="55">
        <v>2.1</v>
      </c>
      <c r="P16" s="56">
        <v>141</v>
      </c>
      <c r="Q16" s="54">
        <v>5.7</v>
      </c>
      <c r="R16" s="55">
        <v>4.4000000000000004</v>
      </c>
      <c r="S16" s="56">
        <v>374</v>
      </c>
      <c r="T16" s="57">
        <v>8.1999999999999993</v>
      </c>
      <c r="U16" s="23"/>
    </row>
    <row r="17" spans="1:26" ht="9" customHeight="1" x14ac:dyDescent="0.15">
      <c r="A17" s="58" t="s">
        <v>92</v>
      </c>
      <c r="B17" s="20" t="s">
        <v>83</v>
      </c>
      <c r="C17" s="41">
        <v>2431459</v>
      </c>
      <c r="D17" s="53">
        <v>865</v>
      </c>
      <c r="E17" s="54">
        <v>35.6</v>
      </c>
      <c r="F17" s="55">
        <v>53.6</v>
      </c>
      <c r="G17" s="56">
        <v>365</v>
      </c>
      <c r="H17" s="54">
        <v>15</v>
      </c>
      <c r="I17" s="55">
        <v>22.2</v>
      </c>
      <c r="J17" s="56">
        <v>297</v>
      </c>
      <c r="K17" s="54">
        <v>12.2</v>
      </c>
      <c r="L17" s="55">
        <v>18.8</v>
      </c>
      <c r="M17" s="56">
        <v>27</v>
      </c>
      <c r="N17" s="54">
        <v>1.1000000000000001</v>
      </c>
      <c r="O17" s="55">
        <v>1.8</v>
      </c>
      <c r="P17" s="56">
        <v>65</v>
      </c>
      <c r="Q17" s="54">
        <v>2.7</v>
      </c>
      <c r="R17" s="55">
        <v>2</v>
      </c>
      <c r="S17" s="56">
        <v>124</v>
      </c>
      <c r="T17" s="57">
        <v>2.7</v>
      </c>
      <c r="U17" s="23"/>
    </row>
    <row r="18" spans="1:26" ht="9" customHeight="1" x14ac:dyDescent="0.15">
      <c r="A18" s="58" t="s">
        <v>670</v>
      </c>
      <c r="B18" s="61" t="s">
        <v>93</v>
      </c>
      <c r="C18" s="61">
        <v>2374450</v>
      </c>
      <c r="D18" s="62">
        <v>690</v>
      </c>
      <c r="E18" s="54">
        <v>29.1</v>
      </c>
      <c r="F18" s="63">
        <v>43.4</v>
      </c>
      <c r="G18" s="62">
        <v>291</v>
      </c>
      <c r="H18" s="54">
        <v>12.3</v>
      </c>
      <c r="I18" s="63">
        <v>18.2</v>
      </c>
      <c r="J18" s="62">
        <v>253</v>
      </c>
      <c r="K18" s="54">
        <v>10.7</v>
      </c>
      <c r="L18" s="63">
        <v>14</v>
      </c>
      <c r="M18" s="62">
        <v>25</v>
      </c>
      <c r="N18" s="54">
        <v>1.1000000000000001</v>
      </c>
      <c r="O18" s="63">
        <v>1.7</v>
      </c>
      <c r="P18" s="62">
        <v>31</v>
      </c>
      <c r="Q18" s="54">
        <v>1.3</v>
      </c>
      <c r="R18" s="63">
        <v>1</v>
      </c>
      <c r="S18" s="62">
        <v>100</v>
      </c>
      <c r="T18" s="64">
        <v>2.2000000000000002</v>
      </c>
      <c r="U18" s="23"/>
    </row>
    <row r="19" spans="1:26" ht="9" customHeight="1" x14ac:dyDescent="0.15">
      <c r="A19" s="31"/>
      <c r="B19" s="20"/>
      <c r="C19" s="41"/>
      <c r="D19" s="53"/>
      <c r="E19" s="54"/>
      <c r="F19" s="55"/>
      <c r="G19" s="56"/>
      <c r="H19" s="54"/>
      <c r="I19" s="55"/>
      <c r="J19" s="56"/>
      <c r="K19" s="54"/>
      <c r="L19" s="55"/>
      <c r="M19" s="56"/>
      <c r="N19" s="54"/>
      <c r="O19" s="55"/>
      <c r="P19" s="56"/>
      <c r="Q19" s="54"/>
      <c r="R19" s="55"/>
      <c r="S19" s="56"/>
      <c r="T19" s="57"/>
      <c r="U19" s="23"/>
    </row>
    <row r="20" spans="1:26" ht="9" customHeight="1" x14ac:dyDescent="0.15">
      <c r="A20" s="60" t="s">
        <v>94</v>
      </c>
      <c r="B20" s="61"/>
      <c r="C20" s="61">
        <v>2330797</v>
      </c>
      <c r="D20" s="65">
        <v>610</v>
      </c>
      <c r="E20" s="54">
        <v>26.2</v>
      </c>
      <c r="F20" s="63">
        <v>39.1</v>
      </c>
      <c r="G20" s="65">
        <v>269</v>
      </c>
      <c r="H20" s="54">
        <v>11.5</v>
      </c>
      <c r="I20" s="66">
        <v>16.100000000000001</v>
      </c>
      <c r="J20" s="65">
        <v>208</v>
      </c>
      <c r="K20" s="54">
        <v>8.9</v>
      </c>
      <c r="L20" s="63">
        <v>11</v>
      </c>
      <c r="M20" s="61">
        <v>25</v>
      </c>
      <c r="N20" s="54">
        <v>1.1000000000000001</v>
      </c>
      <c r="O20" s="66">
        <v>1.6</v>
      </c>
      <c r="P20" s="62">
        <v>30</v>
      </c>
      <c r="Q20" s="54">
        <v>1.3</v>
      </c>
      <c r="R20" s="63">
        <v>1</v>
      </c>
      <c r="S20" s="65">
        <v>80</v>
      </c>
      <c r="T20" s="66">
        <v>1.8</v>
      </c>
      <c r="U20" s="21"/>
      <c r="W20" s="21"/>
      <c r="X20" s="21"/>
      <c r="Z20" s="21"/>
    </row>
    <row r="21" spans="1:26" ht="9" customHeight="1" x14ac:dyDescent="0.15">
      <c r="A21" s="60" t="s">
        <v>95</v>
      </c>
      <c r="B21" s="61"/>
      <c r="C21" s="61">
        <v>2313820</v>
      </c>
      <c r="D21" s="65">
        <v>567</v>
      </c>
      <c r="E21" s="54">
        <v>24.5</v>
      </c>
      <c r="F21" s="63">
        <v>37.6</v>
      </c>
      <c r="G21" s="65">
        <v>214</v>
      </c>
      <c r="H21" s="54">
        <v>9.3000000000000007</v>
      </c>
      <c r="I21" s="66">
        <v>15.4</v>
      </c>
      <c r="J21" s="65">
        <v>162</v>
      </c>
      <c r="K21" s="54">
        <v>7</v>
      </c>
      <c r="L21" s="63">
        <v>10.6</v>
      </c>
      <c r="M21" s="61">
        <v>24</v>
      </c>
      <c r="N21" s="54">
        <v>1</v>
      </c>
      <c r="O21" s="66">
        <v>1.6</v>
      </c>
      <c r="P21" s="62">
        <v>25</v>
      </c>
      <c r="Q21" s="54">
        <v>1.1000000000000001</v>
      </c>
      <c r="R21" s="63">
        <v>0.8</v>
      </c>
      <c r="S21" s="65">
        <v>60</v>
      </c>
      <c r="T21" s="66">
        <v>1.3</v>
      </c>
      <c r="U21" s="21"/>
      <c r="W21" s="21"/>
      <c r="X21" s="21"/>
      <c r="Z21" s="21"/>
    </row>
    <row r="22" spans="1:26" ht="9" customHeight="1" x14ac:dyDescent="0.15">
      <c r="A22" s="67" t="s">
        <v>96</v>
      </c>
      <c r="B22" s="68" t="s">
        <v>83</v>
      </c>
      <c r="C22" s="41">
        <v>2304264</v>
      </c>
      <c r="D22" s="53">
        <v>574</v>
      </c>
      <c r="E22" s="54">
        <v>24.9</v>
      </c>
      <c r="F22" s="69">
        <v>35.299999999999997</v>
      </c>
      <c r="G22" s="53">
        <v>232</v>
      </c>
      <c r="H22" s="54">
        <v>10.1</v>
      </c>
      <c r="I22" s="66">
        <v>14.4</v>
      </c>
      <c r="J22" s="53">
        <v>171</v>
      </c>
      <c r="K22" s="54">
        <v>7.4</v>
      </c>
      <c r="L22" s="69">
        <v>9.9</v>
      </c>
      <c r="M22" s="56">
        <v>24</v>
      </c>
      <c r="N22" s="54">
        <v>1</v>
      </c>
      <c r="O22" s="55">
        <v>1.6</v>
      </c>
      <c r="P22" s="53">
        <v>24</v>
      </c>
      <c r="Q22" s="54">
        <v>1</v>
      </c>
      <c r="R22" s="69">
        <v>0.7</v>
      </c>
      <c r="S22" s="53">
        <v>60</v>
      </c>
      <c r="T22" s="70">
        <v>1.3</v>
      </c>
      <c r="U22" s="21"/>
      <c r="W22" s="21"/>
      <c r="X22" s="21"/>
      <c r="Z22" s="21"/>
    </row>
    <row r="23" spans="1:26" ht="9" customHeight="1" x14ac:dyDescent="0.15">
      <c r="A23" s="67" t="s">
        <v>97</v>
      </c>
      <c r="B23" s="61"/>
      <c r="C23" s="41">
        <v>2285856</v>
      </c>
      <c r="D23" s="53">
        <v>480</v>
      </c>
      <c r="E23" s="54">
        <v>21</v>
      </c>
      <c r="F23" s="63">
        <v>33.299999999999997</v>
      </c>
      <c r="G23" s="53">
        <v>216</v>
      </c>
      <c r="H23" s="54">
        <v>9.4</v>
      </c>
      <c r="I23" s="63">
        <v>13.9</v>
      </c>
      <c r="J23" s="53">
        <v>144</v>
      </c>
      <c r="K23" s="54">
        <v>6.3</v>
      </c>
      <c r="L23" s="63">
        <v>9.1999999999999993</v>
      </c>
      <c r="M23" s="53">
        <v>24</v>
      </c>
      <c r="N23" s="54">
        <v>1.1000000000000001</v>
      </c>
      <c r="O23" s="54">
        <v>1.5</v>
      </c>
      <c r="P23" s="53">
        <v>21</v>
      </c>
      <c r="Q23" s="54">
        <v>0.9</v>
      </c>
      <c r="R23" s="63">
        <v>0.7</v>
      </c>
      <c r="S23" s="53">
        <v>60</v>
      </c>
      <c r="T23" s="66">
        <v>1.3</v>
      </c>
      <c r="U23" s="21"/>
      <c r="W23" s="21"/>
      <c r="X23" s="21"/>
      <c r="Z23" s="21"/>
    </row>
    <row r="24" spans="1:26" ht="9" customHeight="1" x14ac:dyDescent="0.15">
      <c r="A24" s="67" t="s">
        <v>98</v>
      </c>
      <c r="B24" s="61"/>
      <c r="C24" s="71">
        <v>2266121</v>
      </c>
      <c r="D24" s="72">
        <v>442</v>
      </c>
      <c r="E24" s="69">
        <v>19.5</v>
      </c>
      <c r="F24" s="69">
        <v>31.3</v>
      </c>
      <c r="G24" s="72">
        <v>190</v>
      </c>
      <c r="H24" s="69">
        <v>8.4</v>
      </c>
      <c r="I24" s="69">
        <v>13.3</v>
      </c>
      <c r="J24" s="72">
        <v>149</v>
      </c>
      <c r="K24" s="69">
        <v>6.6</v>
      </c>
      <c r="L24" s="69">
        <v>8.8000000000000007</v>
      </c>
      <c r="M24" s="72">
        <v>23</v>
      </c>
      <c r="N24" s="69">
        <v>1</v>
      </c>
      <c r="O24" s="69">
        <v>1.8</v>
      </c>
      <c r="P24" s="72">
        <v>20</v>
      </c>
      <c r="Q24" s="69">
        <v>0.9</v>
      </c>
      <c r="R24" s="69">
        <v>0.6</v>
      </c>
      <c r="S24" s="72">
        <v>60</v>
      </c>
      <c r="T24" s="70">
        <v>1.3</v>
      </c>
      <c r="U24" s="21"/>
      <c r="W24" s="21"/>
      <c r="X24" s="21"/>
      <c r="Z24" s="21"/>
    </row>
    <row r="25" spans="1:26" ht="9" customHeight="1" x14ac:dyDescent="0.15">
      <c r="A25" s="67" t="s">
        <v>99</v>
      </c>
      <c r="B25" s="61"/>
      <c r="C25" s="71">
        <v>2245057</v>
      </c>
      <c r="D25" s="72">
        <v>410</v>
      </c>
      <c r="E25" s="69">
        <v>18.3</v>
      </c>
      <c r="F25" s="69">
        <v>29.4</v>
      </c>
      <c r="G25" s="72">
        <v>178</v>
      </c>
      <c r="H25" s="69">
        <v>7.9</v>
      </c>
      <c r="I25" s="69">
        <v>12.3</v>
      </c>
      <c r="J25" s="72">
        <v>131</v>
      </c>
      <c r="K25" s="69">
        <v>5.8</v>
      </c>
      <c r="L25" s="69">
        <v>8.3000000000000007</v>
      </c>
      <c r="M25" s="72">
        <v>29</v>
      </c>
      <c r="N25" s="69">
        <v>1.3</v>
      </c>
      <c r="O25" s="69">
        <v>1.8</v>
      </c>
      <c r="P25" s="72">
        <v>16</v>
      </c>
      <c r="Q25" s="69">
        <v>0.7</v>
      </c>
      <c r="R25" s="69">
        <v>0.5</v>
      </c>
      <c r="S25" s="72">
        <v>30</v>
      </c>
      <c r="T25" s="70">
        <v>0.7</v>
      </c>
      <c r="U25" s="20"/>
      <c r="W25" s="21"/>
      <c r="X25" s="21"/>
      <c r="Z25" s="21"/>
    </row>
    <row r="26" spans="1:26" ht="9" customHeight="1" x14ac:dyDescent="0.15">
      <c r="A26" s="209" t="s">
        <v>600</v>
      </c>
      <c r="B26" s="61"/>
      <c r="C26" s="71">
        <v>2222004</v>
      </c>
      <c r="D26" s="72">
        <v>398</v>
      </c>
      <c r="E26" s="69">
        <v>17.899999999999999</v>
      </c>
      <c r="F26" s="69">
        <v>27.4</v>
      </c>
      <c r="G26" s="72">
        <v>190</v>
      </c>
      <c r="H26" s="69">
        <v>8.6</v>
      </c>
      <c r="I26" s="69">
        <v>11.5</v>
      </c>
      <c r="J26" s="72">
        <v>102</v>
      </c>
      <c r="K26" s="69">
        <v>4.5999999999999996</v>
      </c>
      <c r="L26" s="69">
        <v>7.7</v>
      </c>
      <c r="M26" s="72">
        <v>8</v>
      </c>
      <c r="N26" s="69">
        <v>0.4</v>
      </c>
      <c r="O26" s="69">
        <v>1.7</v>
      </c>
      <c r="P26" s="72">
        <v>15</v>
      </c>
      <c r="Q26" s="69">
        <v>0.7</v>
      </c>
      <c r="R26" s="69">
        <v>0.5</v>
      </c>
      <c r="S26" s="72">
        <v>30</v>
      </c>
      <c r="T26" s="70">
        <v>0.7</v>
      </c>
      <c r="U26" s="20"/>
      <c r="W26" s="21"/>
      <c r="X26" s="21"/>
      <c r="Z26" s="21"/>
    </row>
    <row r="27" spans="1:26" ht="9" customHeight="1" x14ac:dyDescent="0.15">
      <c r="A27" s="209" t="s">
        <v>617</v>
      </c>
      <c r="B27" s="61"/>
      <c r="C27" s="71">
        <v>2199746</v>
      </c>
      <c r="D27" s="72">
        <v>359</v>
      </c>
      <c r="E27" s="69">
        <v>16.3</v>
      </c>
      <c r="F27" s="69">
        <v>25</v>
      </c>
      <c r="G27" s="72">
        <v>147</v>
      </c>
      <c r="H27" s="69">
        <v>6.7</v>
      </c>
      <c r="I27" s="69">
        <v>10.1</v>
      </c>
      <c r="J27" s="72">
        <v>99</v>
      </c>
      <c r="K27" s="69">
        <v>4.5</v>
      </c>
      <c r="L27" s="69">
        <v>6.8</v>
      </c>
      <c r="M27" s="72">
        <v>34</v>
      </c>
      <c r="N27" s="69">
        <v>1.5</v>
      </c>
      <c r="O27" s="69">
        <v>1.5</v>
      </c>
      <c r="P27" s="72">
        <v>15</v>
      </c>
      <c r="Q27" s="69">
        <v>0.7</v>
      </c>
      <c r="R27" s="69">
        <v>0.5</v>
      </c>
      <c r="S27" s="72">
        <v>30</v>
      </c>
      <c r="T27" s="70">
        <v>0.7</v>
      </c>
      <c r="U27" s="20"/>
      <c r="W27" s="21"/>
      <c r="X27" s="21"/>
      <c r="Z27" s="21"/>
    </row>
    <row r="28" spans="1:26" ht="9" customHeight="1" x14ac:dyDescent="0.15">
      <c r="A28" s="209" t="s">
        <v>618</v>
      </c>
      <c r="B28" s="61"/>
      <c r="C28" s="71">
        <v>2176879</v>
      </c>
      <c r="D28" s="72">
        <v>331</v>
      </c>
      <c r="E28" s="69">
        <v>15.2</v>
      </c>
      <c r="F28" s="69">
        <v>22.1</v>
      </c>
      <c r="G28" s="72">
        <v>144</v>
      </c>
      <c r="H28" s="69">
        <v>6.6</v>
      </c>
      <c r="I28" s="69">
        <v>9.1999999999999993</v>
      </c>
      <c r="J28" s="72">
        <v>86</v>
      </c>
      <c r="K28" s="69">
        <v>4</v>
      </c>
      <c r="L28" s="69">
        <v>6.2</v>
      </c>
      <c r="M28" s="72">
        <v>29</v>
      </c>
      <c r="N28" s="69">
        <v>1.3</v>
      </c>
      <c r="O28" s="69">
        <v>1.5</v>
      </c>
      <c r="P28" s="72">
        <v>15</v>
      </c>
      <c r="Q28" s="69">
        <v>0.7</v>
      </c>
      <c r="R28" s="69">
        <v>0.5</v>
      </c>
      <c r="S28" s="72">
        <v>30</v>
      </c>
      <c r="T28" s="70">
        <v>0.7</v>
      </c>
      <c r="U28" s="20"/>
      <c r="W28" s="21"/>
      <c r="X28" s="21"/>
      <c r="Z28" s="21"/>
    </row>
    <row r="29" spans="1:26" ht="9" customHeight="1" x14ac:dyDescent="0.15">
      <c r="A29" s="209" t="s">
        <v>629</v>
      </c>
      <c r="B29" s="61"/>
      <c r="C29" s="71">
        <v>2152664</v>
      </c>
      <c r="D29" s="72">
        <v>252</v>
      </c>
      <c r="E29" s="69">
        <v>11.7</v>
      </c>
      <c r="F29" s="69">
        <v>19.7</v>
      </c>
      <c r="G29" s="72">
        <v>105</v>
      </c>
      <c r="H29" s="69">
        <v>4.9000000000000004</v>
      </c>
      <c r="I29" s="69">
        <v>8.1999999999999993</v>
      </c>
      <c r="J29" s="72">
        <v>60</v>
      </c>
      <c r="K29" s="69">
        <v>2.8</v>
      </c>
      <c r="L29" s="69">
        <v>5.4</v>
      </c>
      <c r="M29" s="72">
        <v>18</v>
      </c>
      <c r="N29" s="69">
        <v>0.8</v>
      </c>
      <c r="O29" s="69">
        <v>1.4</v>
      </c>
      <c r="P29" s="72">
        <v>15</v>
      </c>
      <c r="Q29" s="69">
        <v>0.7</v>
      </c>
      <c r="R29" s="69">
        <v>0.5</v>
      </c>
      <c r="S29" s="72">
        <v>30</v>
      </c>
      <c r="T29" s="70">
        <v>0.7</v>
      </c>
      <c r="U29" s="20"/>
      <c r="W29" s="21"/>
      <c r="X29" s="21"/>
      <c r="Z29" s="21"/>
    </row>
    <row r="30" spans="1:26" ht="9" customHeight="1" x14ac:dyDescent="0.15">
      <c r="A30" s="209" t="s">
        <v>671</v>
      </c>
      <c r="B30" s="61"/>
      <c r="C30" s="71">
        <v>2126276</v>
      </c>
      <c r="D30" s="72">
        <v>252</v>
      </c>
      <c r="E30" s="69">
        <v>11.8</v>
      </c>
      <c r="F30" s="69">
        <v>18</v>
      </c>
      <c r="G30" s="72">
        <v>128</v>
      </c>
      <c r="H30" s="69">
        <v>6</v>
      </c>
      <c r="I30" s="69">
        <v>8.1</v>
      </c>
      <c r="J30" s="72">
        <v>73</v>
      </c>
      <c r="K30" s="69">
        <v>3.4</v>
      </c>
      <c r="L30" s="69">
        <v>5.5</v>
      </c>
      <c r="M30" s="72">
        <v>13</v>
      </c>
      <c r="N30" s="69">
        <v>0.6</v>
      </c>
      <c r="O30" s="69">
        <v>1.3</v>
      </c>
      <c r="P30" s="72">
        <v>15</v>
      </c>
      <c r="Q30" s="69">
        <v>0.7</v>
      </c>
      <c r="R30" s="69">
        <v>0.5</v>
      </c>
      <c r="S30" s="72">
        <v>30</v>
      </c>
      <c r="T30" s="70">
        <v>0.7</v>
      </c>
      <c r="U30" s="21"/>
      <c r="W30" s="21"/>
      <c r="X30" s="21"/>
      <c r="Z30" s="21"/>
    </row>
    <row r="31" spans="1:26" ht="9" customHeight="1" x14ac:dyDescent="0.15">
      <c r="A31" s="570" t="s">
        <v>672</v>
      </c>
      <c r="B31" s="571"/>
      <c r="C31" s="286">
        <v>2098804</v>
      </c>
      <c r="D31" s="287">
        <v>223</v>
      </c>
      <c r="E31" s="288">
        <f>(D31/C31)*100000</f>
        <v>10.625098865830255</v>
      </c>
      <c r="F31" s="288">
        <v>17.399999999999999</v>
      </c>
      <c r="G31" s="287">
        <v>103</v>
      </c>
      <c r="H31" s="288">
        <f>(G31/C31)*100000</f>
        <v>4.9075568752489511</v>
      </c>
      <c r="I31" s="288">
        <v>8.1</v>
      </c>
      <c r="J31" s="287">
        <v>66</v>
      </c>
      <c r="K31" s="288">
        <v>3.1</v>
      </c>
      <c r="L31" s="288">
        <v>5.4</v>
      </c>
      <c r="M31" s="287">
        <v>14</v>
      </c>
      <c r="N31" s="288">
        <f>(M31/C31)*100000</f>
        <v>0.66704656556781872</v>
      </c>
      <c r="O31" s="288">
        <v>1.2</v>
      </c>
      <c r="P31" s="287">
        <v>8</v>
      </c>
      <c r="Q31" s="288">
        <f>(P31/C31)*100000</f>
        <v>0.38116946603875351</v>
      </c>
      <c r="R31" s="288">
        <v>0.2</v>
      </c>
      <c r="S31" s="572">
        <v>30</v>
      </c>
      <c r="T31" s="573">
        <v>0.7</v>
      </c>
      <c r="U31" s="20"/>
      <c r="W31" s="21"/>
      <c r="X31" s="21"/>
      <c r="Z31" s="21"/>
    </row>
    <row r="32" spans="1:26" ht="9" customHeight="1" x14ac:dyDescent="0.15">
      <c r="A32" s="574"/>
      <c r="B32" s="61"/>
      <c r="C32" s="61"/>
      <c r="D32" s="61"/>
      <c r="E32" s="64"/>
      <c r="F32" s="64"/>
      <c r="G32" s="61"/>
      <c r="H32" s="64"/>
      <c r="I32" s="64"/>
      <c r="J32" s="61"/>
      <c r="K32" s="64"/>
      <c r="L32" s="64"/>
      <c r="M32" s="61"/>
      <c r="N32" s="64"/>
      <c r="O32" s="64"/>
      <c r="P32" s="61"/>
      <c r="Q32" s="64"/>
      <c r="R32" s="64"/>
      <c r="S32" s="74"/>
      <c r="T32" s="73"/>
      <c r="U32" s="20"/>
      <c r="W32" s="21"/>
      <c r="X32" s="21"/>
      <c r="Z32" s="21"/>
    </row>
    <row r="33" spans="1:21" ht="9" customHeight="1" x14ac:dyDescent="0.15">
      <c r="A33" s="271" t="s">
        <v>100</v>
      </c>
      <c r="B33" s="271"/>
      <c r="C33" s="83"/>
      <c r="D33" s="83"/>
      <c r="E33" s="82"/>
      <c r="F33" s="272"/>
      <c r="G33" s="271"/>
      <c r="H33" s="82"/>
      <c r="I33" s="272"/>
      <c r="J33" s="272"/>
      <c r="K33" s="82"/>
      <c r="L33" s="272"/>
      <c r="M33" s="271"/>
      <c r="N33" s="82"/>
      <c r="O33" s="272"/>
      <c r="P33" s="271"/>
      <c r="Q33" s="82"/>
      <c r="R33" s="272"/>
      <c r="S33" s="271"/>
      <c r="T33" s="272"/>
      <c r="U33" s="23"/>
    </row>
    <row r="34" spans="1:21" ht="9" customHeight="1" x14ac:dyDescent="0.15">
      <c r="A34" s="271" t="s">
        <v>101</v>
      </c>
      <c r="B34" s="271"/>
      <c r="C34" s="83"/>
      <c r="D34" s="83"/>
      <c r="E34" s="82"/>
      <c r="F34" s="272"/>
      <c r="G34" s="271"/>
      <c r="H34" s="82"/>
      <c r="I34" s="272"/>
      <c r="J34" s="272"/>
      <c r="K34" s="82"/>
      <c r="L34" s="272"/>
      <c r="M34" s="271"/>
      <c r="N34" s="82"/>
      <c r="O34" s="272"/>
      <c r="P34" s="271"/>
      <c r="Q34" s="82"/>
      <c r="R34" s="272"/>
      <c r="S34" s="271"/>
      <c r="T34" s="272"/>
      <c r="U34" s="23"/>
    </row>
    <row r="35" spans="1:21" ht="9" customHeight="1" x14ac:dyDescent="0.15">
      <c r="A35" s="271" t="s">
        <v>630</v>
      </c>
      <c r="B35" s="271"/>
      <c r="C35" s="83"/>
      <c r="D35" s="83"/>
      <c r="E35" s="82"/>
      <c r="F35" s="272"/>
      <c r="G35" s="271"/>
      <c r="H35" s="82"/>
      <c r="I35" s="272"/>
      <c r="J35" s="272"/>
      <c r="K35" s="82"/>
      <c r="L35" s="272"/>
      <c r="M35" s="271"/>
      <c r="N35" s="82"/>
      <c r="O35" s="272"/>
      <c r="P35" s="271"/>
      <c r="Q35" s="82"/>
      <c r="R35" s="272"/>
      <c r="S35" s="271"/>
      <c r="T35" s="272"/>
      <c r="U35" s="23"/>
    </row>
    <row r="36" spans="1:21" ht="9" customHeight="1" x14ac:dyDescent="0.15">
      <c r="A36" s="271" t="s">
        <v>102</v>
      </c>
      <c r="B36" s="271"/>
      <c r="C36" s="83"/>
      <c r="D36" s="83"/>
      <c r="E36" s="82"/>
      <c r="F36" s="272"/>
      <c r="G36" s="271"/>
      <c r="H36" s="82"/>
      <c r="I36" s="272"/>
      <c r="J36" s="272"/>
      <c r="K36" s="82"/>
      <c r="L36" s="272"/>
      <c r="M36" s="271"/>
      <c r="N36" s="82"/>
      <c r="O36" s="272"/>
      <c r="P36" s="271"/>
      <c r="Q36" s="82"/>
      <c r="R36" s="272"/>
      <c r="S36" s="271"/>
      <c r="T36" s="272"/>
      <c r="U36" s="23"/>
    </row>
    <row r="37" spans="1:21" ht="6" customHeight="1" x14ac:dyDescent="0.15">
      <c r="A37" s="20"/>
      <c r="B37" s="20"/>
      <c r="F37" s="23"/>
      <c r="G37" s="20"/>
      <c r="I37" s="23"/>
      <c r="J37" s="23"/>
      <c r="L37" s="23"/>
      <c r="M37" s="20"/>
      <c r="O37" s="23"/>
      <c r="P37" s="20"/>
      <c r="R37" s="23"/>
      <c r="S37" s="20"/>
      <c r="T37" s="23"/>
      <c r="U37" s="23"/>
    </row>
  </sheetData>
  <mergeCells count="7">
    <mergeCell ref="S3:T4"/>
    <mergeCell ref="J3:L4"/>
    <mergeCell ref="B5:C5"/>
    <mergeCell ref="D3:F4"/>
    <mergeCell ref="G3:I4"/>
    <mergeCell ref="M3:O4"/>
    <mergeCell ref="P3:R4"/>
  </mergeCells>
  <phoneticPr fontId="2"/>
  <pageMargins left="0.74803149606299213" right="0.78740157480314965" top="0.9055118110236221" bottom="0.78740157480314965" header="0.51181102362204722" footer="0.51181102362204722"/>
  <pageSetup paperSize="9" scale="12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332A-A1BE-4406-8964-EC257F421E28}">
  <dimension ref="A1:N45"/>
  <sheetViews>
    <sheetView showGridLines="0" topLeftCell="A7" zoomScale="160" zoomScaleNormal="160" zoomScaleSheetLayoutView="75" workbookViewId="0">
      <selection sqref="A1:XFD1048576"/>
    </sheetView>
  </sheetViews>
  <sheetFormatPr defaultColWidth="16.75" defaultRowHeight="9" x14ac:dyDescent="0.15"/>
  <cols>
    <col min="1" max="1" width="42.625" style="119" customWidth="1"/>
    <col min="2" max="13" width="7.625" style="119" customWidth="1"/>
    <col min="14" max="16" width="5.75" style="119" customWidth="1"/>
    <col min="17" max="16384" width="16.75" style="119"/>
  </cols>
  <sheetData>
    <row r="1" spans="1:10" s="393" customFormat="1" ht="14.25" x14ac:dyDescent="0.15">
      <c r="A1" s="398" t="s">
        <v>551</v>
      </c>
      <c r="B1" s="399"/>
      <c r="C1" s="399"/>
      <c r="D1" s="399"/>
      <c r="E1" s="399"/>
      <c r="F1" s="399"/>
      <c r="G1" s="399"/>
      <c r="H1" s="399"/>
      <c r="I1" s="399"/>
    </row>
    <row r="2" spans="1:10" s="395" customFormat="1" ht="13.5" customHeight="1" x14ac:dyDescent="0.15">
      <c r="I2" s="613" t="s">
        <v>702</v>
      </c>
    </row>
    <row r="3" spans="1:10" s="395" customFormat="1" ht="3.75" customHeight="1" x14ac:dyDescent="0.15">
      <c r="A3" s="615"/>
      <c r="B3" s="647"/>
      <c r="C3" s="617"/>
      <c r="D3" s="617"/>
      <c r="E3" s="617"/>
      <c r="F3" s="617"/>
      <c r="G3" s="617"/>
      <c r="H3" s="617"/>
      <c r="I3" s="648"/>
      <c r="J3" s="612"/>
    </row>
    <row r="4" spans="1:10" s="395" customFormat="1" ht="12" customHeight="1" x14ac:dyDescent="0.15">
      <c r="A4" s="619" t="s">
        <v>504</v>
      </c>
      <c r="B4" s="649" t="s">
        <v>505</v>
      </c>
      <c r="C4" s="621" t="s">
        <v>552</v>
      </c>
      <c r="D4" s="621" t="s">
        <v>553</v>
      </c>
      <c r="E4" s="621" t="s">
        <v>554</v>
      </c>
      <c r="F4" s="621" t="s">
        <v>555</v>
      </c>
      <c r="G4" s="621" t="s">
        <v>556</v>
      </c>
      <c r="H4" s="621" t="s">
        <v>557</v>
      </c>
      <c r="I4" s="622" t="s">
        <v>558</v>
      </c>
      <c r="J4" s="650"/>
    </row>
    <row r="5" spans="1:10" s="395" customFormat="1" ht="3.75" customHeight="1" x14ac:dyDescent="0.15">
      <c r="A5" s="651"/>
      <c r="B5" s="652"/>
      <c r="C5" s="653"/>
      <c r="D5" s="653"/>
      <c r="E5" s="653"/>
      <c r="F5" s="653"/>
      <c r="G5" s="653"/>
      <c r="H5" s="653"/>
      <c r="I5" s="654"/>
      <c r="J5" s="650"/>
    </row>
    <row r="6" spans="1:10" s="395" customFormat="1" ht="3.75" customHeight="1" x14ac:dyDescent="0.15">
      <c r="A6" s="627"/>
      <c r="B6" s="655"/>
      <c r="C6" s="629"/>
      <c r="D6" s="629"/>
      <c r="E6" s="629"/>
      <c r="F6" s="629"/>
      <c r="G6" s="629"/>
      <c r="H6" s="629"/>
      <c r="I6" s="630"/>
      <c r="J6" s="650"/>
    </row>
    <row r="7" spans="1:10" s="395" customFormat="1" ht="13.15" customHeight="1" x14ac:dyDescent="0.15">
      <c r="A7" s="631" t="s">
        <v>534</v>
      </c>
      <c r="B7" s="656">
        <v>3220</v>
      </c>
      <c r="C7" s="635">
        <v>235</v>
      </c>
      <c r="D7" s="635">
        <v>396</v>
      </c>
      <c r="E7" s="635">
        <v>2453</v>
      </c>
      <c r="F7" s="635">
        <v>122</v>
      </c>
      <c r="G7" s="635">
        <v>10</v>
      </c>
      <c r="H7" s="635">
        <v>3</v>
      </c>
      <c r="I7" s="642">
        <v>1</v>
      </c>
      <c r="J7" s="657"/>
    </row>
    <row r="8" spans="1:10" s="395" customFormat="1" ht="12.95" customHeight="1" x14ac:dyDescent="0.15">
      <c r="A8" s="627" t="s">
        <v>535</v>
      </c>
      <c r="B8" s="656">
        <v>4046</v>
      </c>
      <c r="C8" s="635">
        <v>24</v>
      </c>
      <c r="D8" s="635">
        <v>137</v>
      </c>
      <c r="E8" s="635">
        <v>2496</v>
      </c>
      <c r="F8" s="635">
        <v>1267</v>
      </c>
      <c r="G8" s="635">
        <v>100</v>
      </c>
      <c r="H8" s="635">
        <v>8</v>
      </c>
      <c r="I8" s="642">
        <v>14</v>
      </c>
      <c r="J8" s="657"/>
    </row>
    <row r="9" spans="1:10" s="396" customFormat="1" ht="12.95" customHeight="1" x14ac:dyDescent="0.15">
      <c r="A9" s="631" t="s">
        <v>536</v>
      </c>
      <c r="B9" s="656">
        <v>12934</v>
      </c>
      <c r="C9" s="635">
        <v>4</v>
      </c>
      <c r="D9" s="635">
        <v>44</v>
      </c>
      <c r="E9" s="635">
        <v>3966</v>
      </c>
      <c r="F9" s="635">
        <v>6727</v>
      </c>
      <c r="G9" s="635">
        <v>1765</v>
      </c>
      <c r="H9" s="635">
        <v>162</v>
      </c>
      <c r="I9" s="642">
        <v>266</v>
      </c>
      <c r="J9" s="657"/>
    </row>
    <row r="10" spans="1:10" s="395" customFormat="1" ht="12.95" customHeight="1" x14ac:dyDescent="0.15">
      <c r="A10" s="627" t="s">
        <v>537</v>
      </c>
      <c r="B10" s="656">
        <v>8803</v>
      </c>
      <c r="C10" s="635">
        <v>64</v>
      </c>
      <c r="D10" s="635">
        <v>449</v>
      </c>
      <c r="E10" s="635">
        <v>4180</v>
      </c>
      <c r="F10" s="635">
        <v>2935</v>
      </c>
      <c r="G10" s="635">
        <v>849</v>
      </c>
      <c r="H10" s="635">
        <v>93</v>
      </c>
      <c r="I10" s="642">
        <v>233</v>
      </c>
      <c r="J10" s="657"/>
    </row>
    <row r="11" spans="1:10" s="395" customFormat="1" ht="12.95" customHeight="1" x14ac:dyDescent="0.15">
      <c r="A11" s="627" t="s">
        <v>538</v>
      </c>
      <c r="B11" s="656">
        <v>703</v>
      </c>
      <c r="C11" s="635">
        <v>5</v>
      </c>
      <c r="D11" s="635">
        <v>13</v>
      </c>
      <c r="E11" s="635">
        <v>148</v>
      </c>
      <c r="F11" s="635">
        <v>355</v>
      </c>
      <c r="G11" s="635">
        <v>173</v>
      </c>
      <c r="H11" s="635">
        <v>8</v>
      </c>
      <c r="I11" s="642">
        <v>1</v>
      </c>
      <c r="J11" s="657"/>
    </row>
    <row r="12" spans="1:10" s="395" customFormat="1" ht="12.95" customHeight="1" x14ac:dyDescent="0.15">
      <c r="A12" s="627" t="s">
        <v>539</v>
      </c>
      <c r="B12" s="656">
        <v>13643</v>
      </c>
      <c r="C12" s="635">
        <v>63</v>
      </c>
      <c r="D12" s="635">
        <v>821</v>
      </c>
      <c r="E12" s="635">
        <v>9763</v>
      </c>
      <c r="F12" s="635">
        <v>2679</v>
      </c>
      <c r="G12" s="635">
        <v>265</v>
      </c>
      <c r="H12" s="635">
        <v>16</v>
      </c>
      <c r="I12" s="642">
        <v>36</v>
      </c>
      <c r="J12" s="657"/>
    </row>
    <row r="13" spans="1:10" s="395" customFormat="1" ht="12.95" customHeight="1" x14ac:dyDescent="0.15">
      <c r="A13" s="627" t="s">
        <v>540</v>
      </c>
      <c r="B13" s="656">
        <v>278</v>
      </c>
      <c r="C13" s="635">
        <v>0</v>
      </c>
      <c r="D13" s="635">
        <v>3</v>
      </c>
      <c r="E13" s="635">
        <v>108</v>
      </c>
      <c r="F13" s="635">
        <v>157</v>
      </c>
      <c r="G13" s="635">
        <v>9</v>
      </c>
      <c r="H13" s="635">
        <v>1</v>
      </c>
      <c r="I13" s="642">
        <v>0</v>
      </c>
      <c r="J13" s="657"/>
    </row>
    <row r="14" spans="1:10" s="395" customFormat="1" ht="12.95" customHeight="1" x14ac:dyDescent="0.15">
      <c r="A14" s="627" t="s">
        <v>541</v>
      </c>
      <c r="B14" s="656">
        <v>740</v>
      </c>
      <c r="C14" s="635">
        <v>4</v>
      </c>
      <c r="D14" s="635">
        <v>119</v>
      </c>
      <c r="E14" s="635">
        <v>600</v>
      </c>
      <c r="F14" s="635">
        <v>17</v>
      </c>
      <c r="G14" s="635">
        <v>0</v>
      </c>
      <c r="H14" s="635">
        <v>0</v>
      </c>
      <c r="I14" s="642">
        <v>0</v>
      </c>
      <c r="J14" s="657"/>
    </row>
    <row r="15" spans="1:10" s="395" customFormat="1" ht="12.95" customHeight="1" x14ac:dyDescent="0.15">
      <c r="A15" s="627" t="s">
        <v>542</v>
      </c>
      <c r="B15" s="656">
        <v>1698</v>
      </c>
      <c r="C15" s="635">
        <v>4</v>
      </c>
      <c r="D15" s="635">
        <v>113</v>
      </c>
      <c r="E15" s="635">
        <v>1195</v>
      </c>
      <c r="F15" s="635">
        <v>347</v>
      </c>
      <c r="G15" s="635">
        <v>35</v>
      </c>
      <c r="H15" s="635">
        <v>2</v>
      </c>
      <c r="I15" s="642">
        <v>2</v>
      </c>
      <c r="J15" s="657"/>
    </row>
    <row r="16" spans="1:10" s="395" customFormat="1" ht="12.95" customHeight="1" x14ac:dyDescent="0.15">
      <c r="A16" s="627" t="s">
        <v>543</v>
      </c>
      <c r="B16" s="656">
        <v>91</v>
      </c>
      <c r="C16" s="635">
        <v>0</v>
      </c>
      <c r="D16" s="635">
        <v>1</v>
      </c>
      <c r="E16" s="635">
        <v>22</v>
      </c>
      <c r="F16" s="635">
        <v>58</v>
      </c>
      <c r="G16" s="635">
        <v>10</v>
      </c>
      <c r="H16" s="635">
        <v>0</v>
      </c>
      <c r="I16" s="642">
        <v>0</v>
      </c>
      <c r="J16" s="657"/>
    </row>
    <row r="17" spans="1:14" s="395" customFormat="1" ht="3.75" customHeight="1" x14ac:dyDescent="0.15">
      <c r="A17" s="651"/>
      <c r="B17" s="652"/>
      <c r="C17" s="653"/>
      <c r="D17" s="653"/>
      <c r="E17" s="653"/>
      <c r="F17" s="653"/>
      <c r="G17" s="653"/>
      <c r="H17" s="653"/>
      <c r="I17" s="654"/>
      <c r="J17" s="650"/>
    </row>
    <row r="18" spans="1:14" s="395" customFormat="1" ht="12" x14ac:dyDescent="0.15">
      <c r="A18" s="612" t="s">
        <v>767</v>
      </c>
      <c r="B18" s="612"/>
      <c r="C18" s="612"/>
      <c r="D18" s="612"/>
      <c r="E18" s="612"/>
      <c r="F18" s="612"/>
      <c r="G18" s="612"/>
      <c r="H18" s="612"/>
      <c r="I18" s="612"/>
      <c r="J18" s="650"/>
    </row>
    <row r="19" spans="1:14" s="395" customFormat="1" x14ac:dyDescent="0.15">
      <c r="J19" s="658"/>
    </row>
    <row r="20" spans="1:14" s="393" customFormat="1" ht="14.25" x14ac:dyDescent="0.15">
      <c r="A20" s="394" t="s">
        <v>559</v>
      </c>
      <c r="J20" s="659"/>
      <c r="N20" s="659"/>
    </row>
    <row r="21" spans="1:14" s="395" customFormat="1" ht="13.5" customHeight="1" x14ac:dyDescent="0.15">
      <c r="M21" s="613" t="s">
        <v>702</v>
      </c>
      <c r="N21" s="658"/>
    </row>
    <row r="22" spans="1:14" s="395" customFormat="1" ht="3.75" customHeight="1" x14ac:dyDescent="0.15">
      <c r="A22" s="615"/>
      <c r="B22" s="660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48"/>
      <c r="N22" s="658"/>
    </row>
    <row r="23" spans="1:14" s="395" customFormat="1" ht="12" customHeight="1" x14ac:dyDescent="0.15">
      <c r="A23" s="619" t="s">
        <v>504</v>
      </c>
      <c r="B23" s="649" t="s">
        <v>505</v>
      </c>
      <c r="C23" s="621" t="s">
        <v>560</v>
      </c>
      <c r="D23" s="621" t="s">
        <v>554</v>
      </c>
      <c r="E23" s="621" t="s">
        <v>555</v>
      </c>
      <c r="F23" s="621" t="s">
        <v>556</v>
      </c>
      <c r="G23" s="621" t="s">
        <v>557</v>
      </c>
      <c r="H23" s="621" t="s">
        <v>508</v>
      </c>
      <c r="I23" s="621" t="s">
        <v>509</v>
      </c>
      <c r="J23" s="621" t="s">
        <v>510</v>
      </c>
      <c r="K23" s="621" t="s">
        <v>511</v>
      </c>
      <c r="L23" s="621" t="s">
        <v>512</v>
      </c>
      <c r="M23" s="661" t="s">
        <v>513</v>
      </c>
      <c r="N23" s="658"/>
    </row>
    <row r="24" spans="1:14" s="395" customFormat="1" ht="3.75" customHeight="1" x14ac:dyDescent="0.15">
      <c r="A24" s="651"/>
      <c r="B24" s="662"/>
      <c r="C24" s="653"/>
      <c r="D24" s="653"/>
      <c r="E24" s="653"/>
      <c r="F24" s="653"/>
      <c r="G24" s="653"/>
      <c r="H24" s="653"/>
      <c r="I24" s="653"/>
      <c r="J24" s="653"/>
      <c r="K24" s="653"/>
      <c r="L24" s="653"/>
      <c r="M24" s="662"/>
      <c r="N24" s="658"/>
    </row>
    <row r="25" spans="1:14" s="395" customFormat="1" ht="3.75" customHeight="1" x14ac:dyDescent="0.15">
      <c r="A25" s="627"/>
      <c r="B25" s="628"/>
      <c r="C25" s="629"/>
      <c r="D25" s="629"/>
      <c r="E25" s="629"/>
      <c r="F25" s="629"/>
      <c r="G25" s="629"/>
      <c r="H25" s="629"/>
      <c r="I25" s="629"/>
      <c r="J25" s="629"/>
      <c r="K25" s="629"/>
      <c r="L25" s="629"/>
      <c r="M25" s="630"/>
      <c r="N25" s="658"/>
    </row>
    <row r="26" spans="1:14" s="395" customFormat="1" ht="22.9" customHeight="1" x14ac:dyDescent="0.15">
      <c r="A26" s="631" t="s">
        <v>765</v>
      </c>
      <c r="B26" s="663">
        <v>31201</v>
      </c>
      <c r="C26" s="664">
        <v>288</v>
      </c>
      <c r="D26" s="635">
        <v>3777</v>
      </c>
      <c r="E26" s="635">
        <v>11413</v>
      </c>
      <c r="F26" s="635">
        <v>8614</v>
      </c>
      <c r="G26" s="635">
        <v>1795</v>
      </c>
      <c r="H26" s="635">
        <v>882</v>
      </c>
      <c r="I26" s="635">
        <v>1257</v>
      </c>
      <c r="J26" s="635">
        <v>1216</v>
      </c>
      <c r="K26" s="635">
        <v>863</v>
      </c>
      <c r="L26" s="635">
        <v>508</v>
      </c>
      <c r="M26" s="642">
        <v>588</v>
      </c>
      <c r="N26" s="665"/>
    </row>
    <row r="27" spans="1:14" s="395" customFormat="1" ht="12.95" customHeight="1" x14ac:dyDescent="0.15">
      <c r="A27" s="631" t="s">
        <v>647</v>
      </c>
      <c r="B27" s="663">
        <v>32279</v>
      </c>
      <c r="C27" s="664">
        <v>928</v>
      </c>
      <c r="D27" s="635">
        <v>3294</v>
      </c>
      <c r="E27" s="635">
        <v>3408</v>
      </c>
      <c r="F27" s="635">
        <v>3692</v>
      </c>
      <c r="G27" s="635">
        <v>1772</v>
      </c>
      <c r="H27" s="635">
        <v>2173</v>
      </c>
      <c r="I27" s="635">
        <v>2608</v>
      </c>
      <c r="J27" s="635">
        <v>3102</v>
      </c>
      <c r="K27" s="635">
        <v>3206</v>
      </c>
      <c r="L27" s="635">
        <v>2625</v>
      </c>
      <c r="M27" s="642">
        <v>5471</v>
      </c>
      <c r="N27" s="665"/>
    </row>
    <row r="28" spans="1:14" s="395" customFormat="1" ht="12.95" customHeight="1" x14ac:dyDescent="0.15">
      <c r="A28" s="627" t="s">
        <v>544</v>
      </c>
      <c r="B28" s="663">
        <v>46</v>
      </c>
      <c r="C28" s="664">
        <v>0</v>
      </c>
      <c r="D28" s="635">
        <v>6</v>
      </c>
      <c r="E28" s="635">
        <v>7</v>
      </c>
      <c r="F28" s="635">
        <v>1</v>
      </c>
      <c r="G28" s="635">
        <v>0</v>
      </c>
      <c r="H28" s="635">
        <v>4</v>
      </c>
      <c r="I28" s="635">
        <v>9</v>
      </c>
      <c r="J28" s="635">
        <v>6</v>
      </c>
      <c r="K28" s="635">
        <v>4</v>
      </c>
      <c r="L28" s="635">
        <v>4</v>
      </c>
      <c r="M28" s="642">
        <v>5</v>
      </c>
      <c r="N28" s="665"/>
    </row>
    <row r="29" spans="1:14" s="395" customFormat="1" ht="12.95" customHeight="1" x14ac:dyDescent="0.15">
      <c r="A29" s="627" t="s">
        <v>545</v>
      </c>
      <c r="B29" s="663">
        <v>113</v>
      </c>
      <c r="C29" s="664">
        <v>0</v>
      </c>
      <c r="D29" s="635">
        <v>9</v>
      </c>
      <c r="E29" s="635">
        <v>7</v>
      </c>
      <c r="F29" s="635">
        <v>0</v>
      </c>
      <c r="G29" s="635">
        <v>1</v>
      </c>
      <c r="H29" s="635">
        <v>13</v>
      </c>
      <c r="I29" s="635">
        <v>30</v>
      </c>
      <c r="J29" s="635">
        <v>19</v>
      </c>
      <c r="K29" s="635">
        <v>10</v>
      </c>
      <c r="L29" s="635">
        <v>10</v>
      </c>
      <c r="M29" s="642">
        <v>14</v>
      </c>
      <c r="N29" s="665"/>
    </row>
    <row r="30" spans="1:14" ht="3.75" customHeight="1" x14ac:dyDescent="0.15">
      <c r="A30" s="643"/>
      <c r="B30" s="666"/>
      <c r="C30" s="645"/>
      <c r="D30" s="645"/>
      <c r="E30" s="645"/>
      <c r="F30" s="645"/>
      <c r="G30" s="645"/>
      <c r="H30" s="645"/>
      <c r="I30" s="645"/>
      <c r="J30" s="645"/>
      <c r="K30" s="645"/>
      <c r="L30" s="645"/>
      <c r="M30" s="646"/>
      <c r="N30" s="667"/>
    </row>
    <row r="31" spans="1:14" ht="12" x14ac:dyDescent="0.15">
      <c r="A31" s="612" t="s">
        <v>767</v>
      </c>
      <c r="B31" s="668"/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7"/>
    </row>
    <row r="32" spans="1:14" x14ac:dyDescent="0.15">
      <c r="N32" s="667"/>
    </row>
    <row r="33" spans="1:14" s="393" customFormat="1" ht="14.25" x14ac:dyDescent="0.15">
      <c r="A33" s="398" t="s">
        <v>561</v>
      </c>
      <c r="B33" s="398"/>
      <c r="C33" s="398"/>
      <c r="D33" s="398"/>
      <c r="E33" s="398"/>
      <c r="F33" s="398"/>
      <c r="G33" s="398"/>
      <c r="H33" s="398"/>
      <c r="I33" s="401"/>
      <c r="J33" s="401"/>
      <c r="K33" s="401"/>
      <c r="L33" s="401"/>
      <c r="M33" s="401"/>
      <c r="N33" s="669"/>
    </row>
    <row r="34" spans="1:14" s="395" customFormat="1" ht="13.5" customHeight="1" x14ac:dyDescent="0.15">
      <c r="G34" s="613" t="s">
        <v>702</v>
      </c>
      <c r="N34" s="658"/>
    </row>
    <row r="35" spans="1:14" s="395" customFormat="1" ht="3.75" customHeight="1" x14ac:dyDescent="0.15">
      <c r="A35" s="615"/>
      <c r="B35" s="660"/>
      <c r="C35" s="617"/>
      <c r="D35" s="617"/>
      <c r="E35" s="617"/>
      <c r="F35" s="617"/>
      <c r="G35" s="648"/>
    </row>
    <row r="36" spans="1:14" s="395" customFormat="1" ht="12" customHeight="1" x14ac:dyDescent="0.15">
      <c r="A36" s="619" t="s">
        <v>504</v>
      </c>
      <c r="B36" s="670" t="s">
        <v>505</v>
      </c>
      <c r="C36" s="621" t="s">
        <v>562</v>
      </c>
      <c r="D36" s="621" t="s">
        <v>563</v>
      </c>
      <c r="E36" s="621" t="s">
        <v>564</v>
      </c>
      <c r="F36" s="621" t="s">
        <v>565</v>
      </c>
      <c r="G36" s="622" t="s">
        <v>566</v>
      </c>
      <c r="H36" s="671"/>
      <c r="I36" s="400"/>
      <c r="J36" s="400"/>
      <c r="K36" s="400"/>
      <c r="L36" s="400"/>
    </row>
    <row r="37" spans="1:14" s="395" customFormat="1" ht="3.75" customHeight="1" x14ac:dyDescent="0.15">
      <c r="A37" s="623"/>
      <c r="B37" s="672"/>
      <c r="C37" s="625"/>
      <c r="D37" s="625"/>
      <c r="E37" s="625"/>
      <c r="F37" s="625"/>
      <c r="G37" s="626"/>
      <c r="H37" s="671"/>
      <c r="I37" s="400"/>
      <c r="J37" s="400"/>
      <c r="K37" s="400"/>
      <c r="L37" s="400"/>
    </row>
    <row r="38" spans="1:14" s="395" customFormat="1" ht="3.75" customHeight="1" x14ac:dyDescent="0.15">
      <c r="A38" s="627"/>
      <c r="B38" s="628"/>
      <c r="C38" s="629"/>
      <c r="D38" s="629"/>
      <c r="E38" s="629"/>
      <c r="F38" s="629"/>
      <c r="G38" s="630"/>
      <c r="H38" s="658"/>
    </row>
    <row r="39" spans="1:14" s="396" customFormat="1" ht="12.95" customHeight="1" x14ac:dyDescent="0.15">
      <c r="A39" s="631" t="s">
        <v>546</v>
      </c>
      <c r="B39" s="673">
        <v>8</v>
      </c>
      <c r="C39" s="636">
        <v>0</v>
      </c>
      <c r="D39" s="636">
        <v>0</v>
      </c>
      <c r="E39" s="636">
        <v>0</v>
      </c>
      <c r="F39" s="636">
        <v>0</v>
      </c>
      <c r="G39" s="637">
        <v>8</v>
      </c>
      <c r="H39" s="665"/>
      <c r="I39" s="402"/>
      <c r="J39" s="402"/>
      <c r="K39" s="402"/>
      <c r="L39" s="402"/>
    </row>
    <row r="40" spans="1:14" s="395" customFormat="1" ht="12.95" customHeight="1" x14ac:dyDescent="0.15">
      <c r="A40" s="627" t="s">
        <v>547</v>
      </c>
      <c r="B40" s="673">
        <v>14</v>
      </c>
      <c r="C40" s="636">
        <v>1</v>
      </c>
      <c r="D40" s="636">
        <v>1</v>
      </c>
      <c r="E40" s="636">
        <v>1</v>
      </c>
      <c r="F40" s="636">
        <v>1</v>
      </c>
      <c r="G40" s="637">
        <v>10</v>
      </c>
      <c r="H40" s="665"/>
      <c r="I40" s="403"/>
      <c r="J40" s="403"/>
      <c r="K40" s="403"/>
      <c r="L40" s="403"/>
    </row>
    <row r="41" spans="1:14" s="395" customFormat="1" ht="12.95" customHeight="1" x14ac:dyDescent="0.15">
      <c r="A41" s="627" t="s">
        <v>548</v>
      </c>
      <c r="B41" s="673">
        <v>367</v>
      </c>
      <c r="C41" s="636">
        <v>48</v>
      </c>
      <c r="D41" s="636">
        <v>144</v>
      </c>
      <c r="E41" s="636">
        <v>112</v>
      </c>
      <c r="F41" s="636">
        <v>24</v>
      </c>
      <c r="G41" s="637">
        <v>39</v>
      </c>
      <c r="H41" s="665"/>
      <c r="I41" s="403"/>
      <c r="J41" s="403"/>
      <c r="K41" s="403"/>
      <c r="L41" s="403"/>
    </row>
    <row r="42" spans="1:14" s="395" customFormat="1" ht="12.95" customHeight="1" x14ac:dyDescent="0.15">
      <c r="A42" s="631" t="s">
        <v>549</v>
      </c>
      <c r="B42" s="673">
        <v>2</v>
      </c>
      <c r="C42" s="636">
        <v>0</v>
      </c>
      <c r="D42" s="636">
        <v>0</v>
      </c>
      <c r="E42" s="636">
        <v>1</v>
      </c>
      <c r="F42" s="636">
        <v>0</v>
      </c>
      <c r="G42" s="637">
        <v>1</v>
      </c>
      <c r="H42" s="665"/>
      <c r="I42" s="403"/>
      <c r="J42" s="403"/>
      <c r="K42" s="403"/>
      <c r="L42" s="403"/>
    </row>
    <row r="43" spans="1:14" s="395" customFormat="1" ht="12.95" customHeight="1" x14ac:dyDescent="0.15">
      <c r="A43" s="631" t="s">
        <v>550</v>
      </c>
      <c r="B43" s="673">
        <v>7</v>
      </c>
      <c r="C43" s="636">
        <v>4</v>
      </c>
      <c r="D43" s="636">
        <v>1</v>
      </c>
      <c r="E43" s="636">
        <v>1</v>
      </c>
      <c r="F43" s="636">
        <v>1</v>
      </c>
      <c r="G43" s="637">
        <v>0</v>
      </c>
      <c r="H43" s="665"/>
      <c r="I43" s="403"/>
      <c r="J43" s="403"/>
      <c r="K43" s="403"/>
      <c r="L43" s="403"/>
    </row>
    <row r="44" spans="1:14" ht="3.75" customHeight="1" x14ac:dyDescent="0.15">
      <c r="A44" s="643"/>
      <c r="B44" s="666"/>
      <c r="C44" s="645"/>
      <c r="D44" s="645"/>
      <c r="E44" s="645"/>
      <c r="F44" s="645"/>
      <c r="G44" s="646"/>
      <c r="H44" s="658"/>
    </row>
    <row r="45" spans="1:14" ht="12" x14ac:dyDescent="0.15">
      <c r="A45" s="612" t="s">
        <v>767</v>
      </c>
      <c r="B45" s="668"/>
      <c r="C45" s="668"/>
      <c r="D45" s="668"/>
      <c r="E45" s="668"/>
      <c r="F45" s="668"/>
      <c r="G45" s="668"/>
      <c r="H45" s="668"/>
    </row>
  </sheetData>
  <phoneticPr fontId="2"/>
  <pageMargins left="0.86614173228346458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8744-B526-423E-8104-3D94E98B8D67}">
  <dimension ref="A1:U15"/>
  <sheetViews>
    <sheetView showGridLines="0" zoomScale="150" zoomScaleNormal="150" workbookViewId="0">
      <selection activeCell="G25" sqref="G25"/>
    </sheetView>
  </sheetViews>
  <sheetFormatPr defaultRowHeight="9" x14ac:dyDescent="0.15"/>
  <cols>
    <col min="1" max="1" width="32.125" style="119" customWidth="1"/>
    <col min="2" max="15" width="7.625" style="119" customWidth="1"/>
    <col min="16" max="18" width="4.75" style="119" customWidth="1"/>
    <col min="19" max="19" width="4.875" style="119" customWidth="1"/>
    <col min="20" max="16384" width="9" style="119"/>
  </cols>
  <sheetData>
    <row r="1" spans="1:21" s="118" customFormat="1" ht="14.25" x14ac:dyDescent="0.15">
      <c r="A1" s="394" t="s">
        <v>567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21" ht="12.75" customHeight="1" x14ac:dyDescent="0.15">
      <c r="A2" s="395"/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674" t="s">
        <v>702</v>
      </c>
      <c r="P2" s="397"/>
    </row>
    <row r="3" spans="1:21" ht="3.75" customHeight="1" x14ac:dyDescent="0.15">
      <c r="A3" s="615"/>
      <c r="B3" s="660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75"/>
    </row>
    <row r="4" spans="1:21" ht="12" x14ac:dyDescent="0.15">
      <c r="A4" s="619" t="s">
        <v>504</v>
      </c>
      <c r="B4" s="670" t="s">
        <v>568</v>
      </c>
      <c r="C4" s="621" t="s">
        <v>569</v>
      </c>
      <c r="D4" s="621" t="s">
        <v>570</v>
      </c>
      <c r="E4" s="621" t="s">
        <v>571</v>
      </c>
      <c r="F4" s="621" t="s">
        <v>572</v>
      </c>
      <c r="G4" s="621" t="s">
        <v>573</v>
      </c>
      <c r="H4" s="621" t="s">
        <v>574</v>
      </c>
      <c r="I4" s="621" t="s">
        <v>575</v>
      </c>
      <c r="J4" s="621" t="s">
        <v>576</v>
      </c>
      <c r="K4" s="621" t="s">
        <v>577</v>
      </c>
      <c r="L4" s="621" t="s">
        <v>578</v>
      </c>
      <c r="M4" s="621" t="s">
        <v>579</v>
      </c>
      <c r="N4" s="621" t="s">
        <v>580</v>
      </c>
      <c r="O4" s="661" t="s">
        <v>581</v>
      </c>
    </row>
    <row r="5" spans="1:21" ht="3.75" customHeight="1" x14ac:dyDescent="0.15">
      <c r="A5" s="643"/>
      <c r="B5" s="666"/>
      <c r="C5" s="645"/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76"/>
    </row>
    <row r="6" spans="1:21" ht="3.75" customHeight="1" x14ac:dyDescent="0.15">
      <c r="A6" s="627"/>
      <c r="B6" s="677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30"/>
      <c r="N6" s="629"/>
      <c r="O6" s="630"/>
    </row>
    <row r="7" spans="1:21" ht="12.75" customHeight="1" x14ac:dyDescent="0.15">
      <c r="A7" s="631" t="s">
        <v>582</v>
      </c>
      <c r="B7" s="678">
        <v>398</v>
      </c>
      <c r="C7" s="635">
        <v>161</v>
      </c>
      <c r="D7" s="635">
        <v>38</v>
      </c>
      <c r="E7" s="635">
        <v>0</v>
      </c>
      <c r="F7" s="635">
        <v>73</v>
      </c>
      <c r="G7" s="635">
        <v>20</v>
      </c>
      <c r="H7" s="635">
        <v>0</v>
      </c>
      <c r="I7" s="635">
        <v>0</v>
      </c>
      <c r="J7" s="635">
        <v>0</v>
      </c>
      <c r="K7" s="635">
        <v>21</v>
      </c>
      <c r="L7" s="635">
        <v>0</v>
      </c>
      <c r="M7" s="642">
        <v>0</v>
      </c>
      <c r="N7" s="635">
        <v>0</v>
      </c>
      <c r="O7" s="642">
        <v>85</v>
      </c>
      <c r="P7" s="404"/>
    </row>
    <row r="8" spans="1:21" ht="12.75" customHeight="1" x14ac:dyDescent="0.15">
      <c r="A8" s="631" t="s">
        <v>583</v>
      </c>
      <c r="B8" s="678">
        <v>90</v>
      </c>
      <c r="C8" s="635">
        <v>27</v>
      </c>
      <c r="D8" s="635">
        <v>6</v>
      </c>
      <c r="E8" s="635">
        <v>0</v>
      </c>
      <c r="F8" s="635">
        <v>32</v>
      </c>
      <c r="G8" s="635">
        <v>1</v>
      </c>
      <c r="H8" s="635">
        <v>0</v>
      </c>
      <c r="I8" s="635">
        <v>0</v>
      </c>
      <c r="J8" s="635">
        <v>0</v>
      </c>
      <c r="K8" s="635">
        <v>8</v>
      </c>
      <c r="L8" s="635">
        <v>0</v>
      </c>
      <c r="M8" s="642">
        <v>0</v>
      </c>
      <c r="N8" s="635">
        <v>0</v>
      </c>
      <c r="O8" s="642">
        <v>16</v>
      </c>
      <c r="P8" s="404"/>
    </row>
    <row r="9" spans="1:21" ht="12.75" customHeight="1" x14ac:dyDescent="0.15">
      <c r="A9" s="631" t="s">
        <v>584</v>
      </c>
      <c r="B9" s="678">
        <v>91</v>
      </c>
      <c r="C9" s="635">
        <v>23</v>
      </c>
      <c r="D9" s="635">
        <v>0</v>
      </c>
      <c r="E9" s="635">
        <v>0</v>
      </c>
      <c r="F9" s="635">
        <v>26</v>
      </c>
      <c r="G9" s="635">
        <v>6</v>
      </c>
      <c r="H9" s="635">
        <v>0</v>
      </c>
      <c r="I9" s="635">
        <v>0</v>
      </c>
      <c r="J9" s="635">
        <v>0</v>
      </c>
      <c r="K9" s="635">
        <v>1</v>
      </c>
      <c r="L9" s="635">
        <v>0</v>
      </c>
      <c r="M9" s="642">
        <v>0</v>
      </c>
      <c r="N9" s="635">
        <v>0</v>
      </c>
      <c r="O9" s="642">
        <v>35</v>
      </c>
      <c r="P9" s="404"/>
    </row>
    <row r="10" spans="1:21" ht="12.75" customHeight="1" x14ac:dyDescent="0.15">
      <c r="A10" s="631" t="s">
        <v>585</v>
      </c>
      <c r="B10" s="678">
        <v>113</v>
      </c>
      <c r="C10" s="635">
        <v>40</v>
      </c>
      <c r="D10" s="635">
        <v>4</v>
      </c>
      <c r="E10" s="635">
        <v>0</v>
      </c>
      <c r="F10" s="635">
        <v>21</v>
      </c>
      <c r="G10" s="635">
        <v>12</v>
      </c>
      <c r="H10" s="635">
        <v>0</v>
      </c>
      <c r="I10" s="635">
        <v>0</v>
      </c>
      <c r="J10" s="635">
        <v>0</v>
      </c>
      <c r="K10" s="635">
        <v>2</v>
      </c>
      <c r="L10" s="635">
        <v>0</v>
      </c>
      <c r="M10" s="642">
        <v>0</v>
      </c>
      <c r="N10" s="635">
        <v>0</v>
      </c>
      <c r="O10" s="642">
        <v>34</v>
      </c>
      <c r="P10" s="404"/>
    </row>
    <row r="11" spans="1:21" ht="12.75" customHeight="1" x14ac:dyDescent="0.15">
      <c r="A11" s="631" t="s">
        <v>586</v>
      </c>
      <c r="B11" s="678">
        <v>410</v>
      </c>
      <c r="C11" s="635">
        <v>42</v>
      </c>
      <c r="D11" s="635">
        <v>32</v>
      </c>
      <c r="E11" s="635">
        <v>18</v>
      </c>
      <c r="F11" s="635">
        <v>0</v>
      </c>
      <c r="G11" s="635">
        <v>45</v>
      </c>
      <c r="H11" s="635">
        <v>0</v>
      </c>
      <c r="I11" s="635">
        <v>29</v>
      </c>
      <c r="J11" s="635">
        <v>32</v>
      </c>
      <c r="K11" s="635">
        <v>9</v>
      </c>
      <c r="L11" s="635">
        <v>13</v>
      </c>
      <c r="M11" s="642">
        <v>55</v>
      </c>
      <c r="N11" s="635">
        <v>135</v>
      </c>
      <c r="O11" s="642">
        <v>0</v>
      </c>
      <c r="P11" s="404"/>
    </row>
    <row r="12" spans="1:21" ht="12.75" customHeight="1" x14ac:dyDescent="0.15">
      <c r="A12" s="631" t="s">
        <v>587</v>
      </c>
      <c r="B12" s="678">
        <v>11</v>
      </c>
      <c r="C12" s="635">
        <v>0</v>
      </c>
      <c r="D12" s="635">
        <v>1</v>
      </c>
      <c r="E12" s="635">
        <v>1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1</v>
      </c>
      <c r="L12" s="635">
        <v>0</v>
      </c>
      <c r="M12" s="642">
        <v>0</v>
      </c>
      <c r="N12" s="635">
        <v>8</v>
      </c>
      <c r="O12" s="642">
        <v>0</v>
      </c>
      <c r="P12" s="404"/>
    </row>
    <row r="13" spans="1:21" ht="12.75" customHeight="1" x14ac:dyDescent="0.15">
      <c r="A13" s="631" t="s">
        <v>588</v>
      </c>
      <c r="B13" s="678">
        <v>1</v>
      </c>
      <c r="C13" s="635">
        <v>0</v>
      </c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  <c r="N13" s="635">
        <v>0</v>
      </c>
      <c r="O13" s="642">
        <v>1</v>
      </c>
      <c r="P13" s="404"/>
    </row>
    <row r="14" spans="1:21" ht="3.75" customHeight="1" x14ac:dyDescent="0.15">
      <c r="A14" s="651"/>
      <c r="B14" s="679"/>
      <c r="C14" s="653"/>
      <c r="D14" s="653"/>
      <c r="E14" s="653"/>
      <c r="F14" s="653"/>
      <c r="G14" s="653"/>
      <c r="H14" s="653"/>
      <c r="I14" s="653"/>
      <c r="J14" s="653"/>
      <c r="K14" s="653"/>
      <c r="L14" s="653"/>
      <c r="M14" s="654"/>
      <c r="N14" s="653"/>
      <c r="O14" s="654"/>
    </row>
    <row r="15" spans="1:21" x14ac:dyDescent="0.15">
      <c r="A15" s="395"/>
      <c r="B15" s="395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U15" s="404"/>
    </row>
  </sheetData>
  <phoneticPr fontId="2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EB78-1BC3-4F23-B4FC-40A38C0F0986}">
  <dimension ref="A1:S26"/>
  <sheetViews>
    <sheetView showGridLines="0" tabSelected="1" zoomScale="150" zoomScaleNormal="150" workbookViewId="0">
      <selection activeCell="K32" sqref="K32"/>
    </sheetView>
  </sheetViews>
  <sheetFormatPr defaultRowHeight="9" x14ac:dyDescent="0.15"/>
  <cols>
    <col min="1" max="1" width="32.125" style="119" customWidth="1"/>
    <col min="2" max="18" width="7.625" style="119" customWidth="1"/>
    <col min="19" max="16384" width="9" style="119"/>
  </cols>
  <sheetData>
    <row r="1" spans="1:19" s="118" customFormat="1" ht="14.25" x14ac:dyDescent="0.15">
      <c r="A1" s="394" t="s">
        <v>769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2" spans="1:19" ht="12" x14ac:dyDescent="0.15">
      <c r="A2" s="612"/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4" t="s">
        <v>702</v>
      </c>
    </row>
    <row r="3" spans="1:19" ht="3.75" customHeight="1" x14ac:dyDescent="0.15">
      <c r="A3" s="615"/>
      <c r="B3" s="616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48"/>
    </row>
    <row r="4" spans="1:19" ht="12" customHeight="1" x14ac:dyDescent="0.15">
      <c r="A4" s="619" t="s">
        <v>504</v>
      </c>
      <c r="B4" s="620" t="s">
        <v>505</v>
      </c>
      <c r="C4" s="621" t="s">
        <v>560</v>
      </c>
      <c r="D4" s="621" t="s">
        <v>554</v>
      </c>
      <c r="E4" s="621" t="s">
        <v>555</v>
      </c>
      <c r="F4" s="621" t="s">
        <v>556</v>
      </c>
      <c r="G4" s="621" t="s">
        <v>557</v>
      </c>
      <c r="H4" s="621" t="s">
        <v>589</v>
      </c>
      <c r="I4" s="621" t="s">
        <v>590</v>
      </c>
      <c r="J4" s="621" t="s">
        <v>591</v>
      </c>
      <c r="K4" s="621" t="s">
        <v>592</v>
      </c>
      <c r="L4" s="621" t="s">
        <v>593</v>
      </c>
      <c r="M4" s="621" t="s">
        <v>594</v>
      </c>
      <c r="N4" s="621" t="s">
        <v>595</v>
      </c>
      <c r="O4" s="621" t="s">
        <v>596</v>
      </c>
      <c r="P4" s="621" t="s">
        <v>597</v>
      </c>
      <c r="Q4" s="621" t="s">
        <v>598</v>
      </c>
      <c r="R4" s="622" t="s">
        <v>513</v>
      </c>
    </row>
    <row r="5" spans="1:19" ht="3.75" customHeight="1" x14ac:dyDescent="0.15">
      <c r="A5" s="651"/>
      <c r="B5" s="679"/>
      <c r="C5" s="653"/>
      <c r="D5" s="653"/>
      <c r="E5" s="653"/>
      <c r="F5" s="653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4"/>
    </row>
    <row r="6" spans="1:19" ht="3.75" customHeight="1" x14ac:dyDescent="0.15">
      <c r="A6" s="627"/>
      <c r="B6" s="677"/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29"/>
      <c r="O6" s="629"/>
      <c r="P6" s="629"/>
      <c r="Q6" s="629"/>
      <c r="R6" s="630"/>
    </row>
    <row r="7" spans="1:19" ht="13.5" customHeight="1" x14ac:dyDescent="0.15">
      <c r="A7" s="631" t="s">
        <v>582</v>
      </c>
      <c r="B7" s="680">
        <v>398</v>
      </c>
      <c r="C7" s="681">
        <v>0</v>
      </c>
      <c r="D7" s="681">
        <v>0</v>
      </c>
      <c r="E7" s="681">
        <v>0</v>
      </c>
      <c r="F7" s="681">
        <v>0</v>
      </c>
      <c r="G7" s="681">
        <v>24</v>
      </c>
      <c r="H7" s="681">
        <v>118</v>
      </c>
      <c r="I7" s="681">
        <v>96</v>
      </c>
      <c r="J7" s="681">
        <v>54</v>
      </c>
      <c r="K7" s="681">
        <v>36</v>
      </c>
      <c r="L7" s="681">
        <v>31</v>
      </c>
      <c r="M7" s="681">
        <v>17</v>
      </c>
      <c r="N7" s="681">
        <v>13</v>
      </c>
      <c r="O7" s="681">
        <v>5</v>
      </c>
      <c r="P7" s="681">
        <v>3</v>
      </c>
      <c r="Q7" s="681">
        <v>1</v>
      </c>
      <c r="R7" s="682">
        <v>0</v>
      </c>
      <c r="S7" s="405"/>
    </row>
    <row r="8" spans="1:19" ht="13.5" customHeight="1" x14ac:dyDescent="0.15">
      <c r="A8" s="631" t="s">
        <v>583</v>
      </c>
      <c r="B8" s="680">
        <v>90</v>
      </c>
      <c r="C8" s="681">
        <v>0</v>
      </c>
      <c r="D8" s="681">
        <v>0</v>
      </c>
      <c r="E8" s="681">
        <v>0</v>
      </c>
      <c r="F8" s="681">
        <v>0</v>
      </c>
      <c r="G8" s="681">
        <v>5</v>
      </c>
      <c r="H8" s="681">
        <v>15</v>
      </c>
      <c r="I8" s="681">
        <v>9</v>
      </c>
      <c r="J8" s="681">
        <v>19</v>
      </c>
      <c r="K8" s="681">
        <v>6</v>
      </c>
      <c r="L8" s="681">
        <v>7</v>
      </c>
      <c r="M8" s="681">
        <v>4</v>
      </c>
      <c r="N8" s="681">
        <v>9</v>
      </c>
      <c r="O8" s="681">
        <v>5</v>
      </c>
      <c r="P8" s="681">
        <v>3</v>
      </c>
      <c r="Q8" s="681">
        <v>3</v>
      </c>
      <c r="R8" s="682">
        <v>5</v>
      </c>
      <c r="S8" s="405"/>
    </row>
    <row r="9" spans="1:19" ht="13.5" customHeight="1" x14ac:dyDescent="0.15">
      <c r="A9" s="631" t="s">
        <v>584</v>
      </c>
      <c r="B9" s="680">
        <v>91</v>
      </c>
      <c r="C9" s="681">
        <v>0</v>
      </c>
      <c r="D9" s="681">
        <v>0</v>
      </c>
      <c r="E9" s="681">
        <v>0</v>
      </c>
      <c r="F9" s="681">
        <v>0</v>
      </c>
      <c r="G9" s="681">
        <v>1</v>
      </c>
      <c r="H9" s="681">
        <v>21</v>
      </c>
      <c r="I9" s="681">
        <v>17</v>
      </c>
      <c r="J9" s="681">
        <v>14</v>
      </c>
      <c r="K9" s="681">
        <v>11</v>
      </c>
      <c r="L9" s="681">
        <v>7</v>
      </c>
      <c r="M9" s="681">
        <v>6</v>
      </c>
      <c r="N9" s="681">
        <v>5</v>
      </c>
      <c r="O9" s="681">
        <v>4</v>
      </c>
      <c r="P9" s="681">
        <v>4</v>
      </c>
      <c r="Q9" s="681">
        <v>1</v>
      </c>
      <c r="R9" s="682">
        <v>0</v>
      </c>
      <c r="S9" s="405"/>
    </row>
    <row r="10" spans="1:19" ht="13.5" customHeight="1" x14ac:dyDescent="0.15">
      <c r="A10" s="631" t="s">
        <v>585</v>
      </c>
      <c r="B10" s="680">
        <v>113</v>
      </c>
      <c r="C10" s="681">
        <v>0</v>
      </c>
      <c r="D10" s="681">
        <v>0</v>
      </c>
      <c r="E10" s="681">
        <v>0</v>
      </c>
      <c r="F10" s="681">
        <v>0</v>
      </c>
      <c r="G10" s="681">
        <v>3</v>
      </c>
      <c r="H10" s="681">
        <v>28</v>
      </c>
      <c r="I10" s="681">
        <v>12</v>
      </c>
      <c r="J10" s="681">
        <v>14</v>
      </c>
      <c r="K10" s="681">
        <v>15</v>
      </c>
      <c r="L10" s="681">
        <v>20</v>
      </c>
      <c r="M10" s="681">
        <v>11</v>
      </c>
      <c r="N10" s="681">
        <v>5</v>
      </c>
      <c r="O10" s="681">
        <v>5</v>
      </c>
      <c r="P10" s="681">
        <v>0</v>
      </c>
      <c r="Q10" s="681">
        <v>0</v>
      </c>
      <c r="R10" s="682">
        <v>0</v>
      </c>
      <c r="S10" s="405"/>
    </row>
    <row r="11" spans="1:19" ht="13.5" customHeight="1" x14ac:dyDescent="0.15">
      <c r="A11" s="631" t="s">
        <v>586</v>
      </c>
      <c r="B11" s="683">
        <v>410</v>
      </c>
      <c r="C11" s="681">
        <v>6</v>
      </c>
      <c r="D11" s="614">
        <v>1</v>
      </c>
      <c r="E11" s="681">
        <v>4</v>
      </c>
      <c r="F11" s="614">
        <v>1</v>
      </c>
      <c r="G11" s="681">
        <v>1</v>
      </c>
      <c r="H11" s="614">
        <v>6</v>
      </c>
      <c r="I11" s="681">
        <v>4</v>
      </c>
      <c r="J11" s="614">
        <v>6</v>
      </c>
      <c r="K11" s="681">
        <v>5</v>
      </c>
      <c r="L11" s="629">
        <v>1</v>
      </c>
      <c r="M11" s="629">
        <v>5</v>
      </c>
      <c r="N11" s="629">
        <v>6</v>
      </c>
      <c r="O11" s="629">
        <v>12</v>
      </c>
      <c r="P11" s="629">
        <v>26</v>
      </c>
      <c r="Q11" s="629">
        <v>33</v>
      </c>
      <c r="R11" s="630">
        <v>293</v>
      </c>
    </row>
    <row r="12" spans="1:19" ht="13.5" customHeight="1" x14ac:dyDescent="0.15">
      <c r="A12" s="631" t="s">
        <v>587</v>
      </c>
      <c r="B12" s="683">
        <v>11</v>
      </c>
      <c r="C12" s="681">
        <v>0</v>
      </c>
      <c r="D12" s="614">
        <v>1</v>
      </c>
      <c r="E12" s="681">
        <v>1</v>
      </c>
      <c r="F12" s="614">
        <v>0</v>
      </c>
      <c r="G12" s="681">
        <v>0</v>
      </c>
      <c r="H12" s="614">
        <v>0</v>
      </c>
      <c r="I12" s="681">
        <v>0</v>
      </c>
      <c r="J12" s="614">
        <v>0</v>
      </c>
      <c r="K12" s="681">
        <v>0</v>
      </c>
      <c r="L12" s="629">
        <v>0</v>
      </c>
      <c r="M12" s="629">
        <v>0</v>
      </c>
      <c r="N12" s="629">
        <v>0</v>
      </c>
      <c r="O12" s="629">
        <v>1</v>
      </c>
      <c r="P12" s="629">
        <v>0</v>
      </c>
      <c r="Q12" s="629">
        <v>1</v>
      </c>
      <c r="R12" s="630">
        <v>7</v>
      </c>
    </row>
    <row r="13" spans="1:19" ht="13.5" customHeight="1" x14ac:dyDescent="0.15">
      <c r="A13" s="631" t="s">
        <v>588</v>
      </c>
      <c r="B13" s="683">
        <v>1</v>
      </c>
      <c r="C13" s="681">
        <v>0</v>
      </c>
      <c r="D13" s="614">
        <v>0</v>
      </c>
      <c r="E13" s="681">
        <v>0</v>
      </c>
      <c r="F13" s="614">
        <v>0</v>
      </c>
      <c r="G13" s="681">
        <v>0</v>
      </c>
      <c r="H13" s="614">
        <v>0</v>
      </c>
      <c r="I13" s="681">
        <v>0</v>
      </c>
      <c r="J13" s="614">
        <v>0</v>
      </c>
      <c r="K13" s="681">
        <v>0</v>
      </c>
      <c r="L13" s="629">
        <v>0</v>
      </c>
      <c r="M13" s="629">
        <v>0</v>
      </c>
      <c r="N13" s="629">
        <v>0</v>
      </c>
      <c r="O13" s="629">
        <v>0</v>
      </c>
      <c r="P13" s="629">
        <v>0</v>
      </c>
      <c r="Q13" s="629">
        <v>0</v>
      </c>
      <c r="R13" s="630">
        <v>1</v>
      </c>
    </row>
    <row r="14" spans="1:19" ht="6.75" customHeight="1" x14ac:dyDescent="0.15">
      <c r="A14" s="651"/>
      <c r="B14" s="679"/>
      <c r="C14" s="653"/>
      <c r="D14" s="653"/>
      <c r="E14" s="653"/>
      <c r="F14" s="653"/>
      <c r="G14" s="653"/>
      <c r="H14" s="653"/>
      <c r="I14" s="653"/>
      <c r="J14" s="653"/>
      <c r="K14" s="653"/>
      <c r="L14" s="653"/>
      <c r="M14" s="653"/>
      <c r="N14" s="653"/>
      <c r="O14" s="653"/>
      <c r="P14" s="653"/>
      <c r="Q14" s="653"/>
      <c r="R14" s="654"/>
    </row>
    <row r="19" ht="3.75" customHeight="1" x14ac:dyDescent="0.15"/>
    <row r="21" ht="3.75" customHeight="1" x14ac:dyDescent="0.15"/>
    <row r="22" ht="3.75" customHeight="1" x14ac:dyDescent="0.15"/>
    <row r="23" ht="11.1" customHeight="1" x14ac:dyDescent="0.15"/>
    <row r="24" ht="11.1" customHeight="1" x14ac:dyDescent="0.15"/>
    <row r="25" ht="11.1" customHeight="1" x14ac:dyDescent="0.15"/>
    <row r="26" ht="3.95" customHeight="1" x14ac:dyDescent="0.15"/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BBD2-0870-4275-8788-776ADEA4152B}">
  <sheetPr codeName="Sheet3">
    <tabColor rgb="FFFFFF00"/>
  </sheetPr>
  <dimension ref="A1:Z23"/>
  <sheetViews>
    <sheetView showGridLines="0" zoomScale="175" zoomScaleNormal="175" zoomScaleSheetLayoutView="100" workbookViewId="0">
      <selection activeCell="E28" sqref="E28"/>
    </sheetView>
  </sheetViews>
  <sheetFormatPr defaultColWidth="11.625" defaultRowHeight="9" x14ac:dyDescent="0.15"/>
  <cols>
    <col min="1" max="1" width="4.875" style="21" customWidth="1"/>
    <col min="2" max="2" width="1.25" style="21" customWidth="1"/>
    <col min="3" max="3" width="6.875" style="21" customWidth="1"/>
    <col min="4" max="4" width="4.375" style="21" customWidth="1"/>
    <col min="5" max="5" width="4.375" style="22" customWidth="1"/>
    <col min="6" max="6" width="4.875" style="22" customWidth="1"/>
    <col min="7" max="7" width="4.375" style="21" customWidth="1"/>
    <col min="8" max="12" width="4.375" style="22" customWidth="1"/>
    <col min="13" max="13" width="4.375" style="21" customWidth="1"/>
    <col min="14" max="14" width="4.375" style="22" customWidth="1"/>
    <col min="15" max="15" width="5.625" style="22" customWidth="1"/>
    <col min="16" max="16" width="4.375" style="21" customWidth="1"/>
    <col min="17" max="17" width="4.375" style="22" customWidth="1"/>
    <col min="18" max="18" width="4.25" style="22" bestFit="1" customWidth="1"/>
    <col min="19" max="19" width="4.25" style="21" bestFit="1" customWidth="1"/>
    <col min="20" max="20" width="4.25" style="22" bestFit="1" customWidth="1"/>
    <col min="21" max="21" width="3.125" style="22" customWidth="1"/>
    <col min="22" max="22" width="4.5" style="21" customWidth="1"/>
    <col min="23" max="23" width="3.75" style="22" customWidth="1"/>
    <col min="24" max="24" width="3.875" style="22" customWidth="1"/>
    <col min="25" max="25" width="4" style="21" customWidth="1"/>
    <col min="26" max="26" width="4" style="22" customWidth="1"/>
    <col min="27" max="27" width="1.625" style="21" customWidth="1"/>
    <col min="28" max="16384" width="11.625" style="21"/>
  </cols>
  <sheetData>
    <row r="1" spans="1:26" x14ac:dyDescent="0.15">
      <c r="A1" s="20"/>
      <c r="B1" s="20"/>
      <c r="F1" s="23"/>
      <c r="G1" s="20"/>
      <c r="I1" s="23"/>
      <c r="J1" s="23"/>
      <c r="L1" s="23"/>
      <c r="M1" s="20"/>
      <c r="O1" s="23"/>
      <c r="P1" s="20"/>
      <c r="R1" s="23"/>
      <c r="S1" s="20"/>
      <c r="T1" s="23"/>
      <c r="U1" s="23"/>
    </row>
    <row r="2" spans="1:26" ht="14.25" x14ac:dyDescent="0.15">
      <c r="A2" s="213" t="s">
        <v>103</v>
      </c>
      <c r="B2" s="214"/>
      <c r="C2" s="75"/>
      <c r="D2" s="75"/>
      <c r="E2" s="75"/>
      <c r="F2" s="214"/>
      <c r="G2" s="214"/>
      <c r="H2" s="75"/>
      <c r="I2" s="214"/>
      <c r="J2" s="214"/>
      <c r="K2" s="75"/>
      <c r="L2" s="214"/>
      <c r="M2" s="214"/>
      <c r="N2" s="75"/>
      <c r="O2" s="214"/>
      <c r="P2" s="214"/>
      <c r="R2" s="23"/>
      <c r="S2" s="20"/>
      <c r="T2" s="23"/>
      <c r="U2" s="23"/>
    </row>
    <row r="3" spans="1:26" x14ac:dyDescent="0.15">
      <c r="A3" s="102"/>
      <c r="B3" s="102"/>
      <c r="C3" s="141"/>
      <c r="D3" s="141"/>
      <c r="E3" s="141"/>
      <c r="F3" s="102"/>
      <c r="G3" s="102"/>
      <c r="H3" s="141"/>
      <c r="I3" s="102"/>
      <c r="J3" s="102"/>
      <c r="K3" s="141"/>
      <c r="L3" s="102"/>
      <c r="M3" s="102"/>
      <c r="N3" s="141"/>
      <c r="O3" s="438" t="s">
        <v>673</v>
      </c>
      <c r="P3" s="438"/>
      <c r="Q3" s="438"/>
      <c r="R3" s="23"/>
      <c r="S3" s="20"/>
      <c r="T3" s="23"/>
      <c r="U3" s="23"/>
    </row>
    <row r="4" spans="1:26" x14ac:dyDescent="0.15">
      <c r="A4" s="441" t="s">
        <v>104</v>
      </c>
      <c r="B4" s="442"/>
      <c r="C4" s="435" t="s">
        <v>105</v>
      </c>
      <c r="D4" s="436"/>
      <c r="E4" s="437"/>
      <c r="F4" s="435" t="s">
        <v>106</v>
      </c>
      <c r="G4" s="436"/>
      <c r="H4" s="437"/>
      <c r="I4" s="435" t="s">
        <v>107</v>
      </c>
      <c r="J4" s="436"/>
      <c r="K4" s="437"/>
      <c r="L4" s="435" t="s">
        <v>108</v>
      </c>
      <c r="M4" s="436"/>
      <c r="N4" s="437"/>
      <c r="O4" s="435" t="s">
        <v>109</v>
      </c>
      <c r="P4" s="436"/>
      <c r="Q4" s="436"/>
      <c r="R4" s="23"/>
      <c r="S4" s="20"/>
      <c r="T4" s="23"/>
      <c r="U4" s="23"/>
    </row>
    <row r="5" spans="1:26" x14ac:dyDescent="0.15">
      <c r="A5" s="443"/>
      <c r="B5" s="444"/>
      <c r="C5" s="259" t="s">
        <v>110</v>
      </c>
      <c r="D5" s="259" t="s">
        <v>111</v>
      </c>
      <c r="E5" s="259" t="s">
        <v>112</v>
      </c>
      <c r="F5" s="253" t="s">
        <v>110</v>
      </c>
      <c r="G5" s="253" t="s">
        <v>111</v>
      </c>
      <c r="H5" s="259" t="s">
        <v>112</v>
      </c>
      <c r="I5" s="253" t="s">
        <v>110</v>
      </c>
      <c r="J5" s="253" t="s">
        <v>111</v>
      </c>
      <c r="K5" s="259" t="s">
        <v>112</v>
      </c>
      <c r="L5" s="253" t="s">
        <v>110</v>
      </c>
      <c r="M5" s="253" t="s">
        <v>111</v>
      </c>
      <c r="N5" s="259" t="s">
        <v>112</v>
      </c>
      <c r="O5" s="253" t="s">
        <v>110</v>
      </c>
      <c r="P5" s="253" t="s">
        <v>111</v>
      </c>
      <c r="Q5" s="257" t="s">
        <v>112</v>
      </c>
      <c r="R5" s="23"/>
      <c r="S5" s="20"/>
      <c r="T5" s="23"/>
      <c r="U5" s="23"/>
    </row>
    <row r="6" spans="1:26" x14ac:dyDescent="0.15">
      <c r="A6" s="445"/>
      <c r="B6" s="446"/>
      <c r="C6" s="260"/>
      <c r="D6" s="260"/>
      <c r="E6" s="260" t="s">
        <v>113</v>
      </c>
      <c r="F6" s="254"/>
      <c r="G6" s="254"/>
      <c r="H6" s="260" t="s">
        <v>113</v>
      </c>
      <c r="I6" s="254"/>
      <c r="J6" s="254"/>
      <c r="K6" s="260" t="s">
        <v>113</v>
      </c>
      <c r="L6" s="254"/>
      <c r="M6" s="254"/>
      <c r="N6" s="260" t="s">
        <v>113</v>
      </c>
      <c r="O6" s="254"/>
      <c r="P6" s="254"/>
      <c r="Q6" s="258" t="s">
        <v>113</v>
      </c>
      <c r="R6" s="23"/>
      <c r="S6" s="20"/>
      <c r="T6" s="23"/>
      <c r="U6" s="23"/>
    </row>
    <row r="7" spans="1:26" x14ac:dyDescent="0.15">
      <c r="A7" s="229"/>
      <c r="B7" s="273"/>
      <c r="C7" s="76"/>
      <c r="D7" s="76"/>
      <c r="E7" s="76"/>
      <c r="F7" s="227"/>
      <c r="G7" s="227"/>
      <c r="H7" s="76"/>
      <c r="I7" s="227"/>
      <c r="J7" s="227"/>
      <c r="K7" s="76"/>
      <c r="L7" s="227"/>
      <c r="M7" s="227"/>
      <c r="N7" s="76"/>
      <c r="O7" s="227"/>
      <c r="P7" s="227"/>
      <c r="Q7" s="77"/>
      <c r="R7" s="23"/>
      <c r="S7" s="20"/>
      <c r="T7" s="23"/>
      <c r="U7" s="23"/>
    </row>
    <row r="8" spans="1:26" x14ac:dyDescent="0.15">
      <c r="A8" s="439" t="s">
        <v>114</v>
      </c>
      <c r="B8" s="440"/>
      <c r="C8" s="133">
        <f>SUM(C10:C22)</f>
        <v>1099870</v>
      </c>
      <c r="D8" s="133">
        <f>SUM(D10:D22)</f>
        <v>309576</v>
      </c>
      <c r="E8" s="78">
        <f>(D8/C8)*100</f>
        <v>28.146599143535145</v>
      </c>
      <c r="F8" s="133">
        <f>SUM(F10:F22)</f>
        <v>940613</v>
      </c>
      <c r="G8" s="133">
        <f>SUM(G10:G22)</f>
        <v>162174</v>
      </c>
      <c r="H8" s="78">
        <f>(G8/F8)*100</f>
        <v>17.241309656575019</v>
      </c>
      <c r="I8" s="133">
        <f>SUM(I10:I22)</f>
        <v>34635</v>
      </c>
      <c r="J8" s="133">
        <f>SUM(J10:J22)</f>
        <v>30956</v>
      </c>
      <c r="K8" s="78">
        <f>(J8/I8)*100</f>
        <v>89.377797026129642</v>
      </c>
      <c r="L8" s="133">
        <f>SUM(L10:L22)</f>
        <v>21857</v>
      </c>
      <c r="M8" s="133">
        <f>SUM(M10:M22)</f>
        <v>20061</v>
      </c>
      <c r="N8" s="78">
        <f>(M8/L8)*100</f>
        <v>91.782952829757065</v>
      </c>
      <c r="O8" s="133">
        <f>SUM(O10:O22)</f>
        <v>102765</v>
      </c>
      <c r="P8" s="133">
        <f>SUM(P10:P22)</f>
        <v>96385</v>
      </c>
      <c r="Q8" s="79">
        <f>(P8/O8)*100</f>
        <v>93.791660584829458</v>
      </c>
    </row>
    <row r="9" spans="1:26" x14ac:dyDescent="0.15">
      <c r="A9" s="575"/>
      <c r="B9" s="576"/>
      <c r="C9" s="577"/>
      <c r="D9" s="577"/>
      <c r="E9" s="578"/>
      <c r="F9" s="579"/>
      <c r="G9" s="579"/>
      <c r="H9" s="578"/>
      <c r="I9" s="579"/>
      <c r="J9" s="579"/>
      <c r="K9" s="578"/>
      <c r="L9" s="579"/>
      <c r="M9" s="579"/>
      <c r="N9" s="578"/>
      <c r="O9" s="579"/>
      <c r="P9" s="579"/>
      <c r="Q9" s="580"/>
      <c r="R9" s="23"/>
      <c r="S9" s="20"/>
      <c r="T9" s="23"/>
      <c r="U9" s="23"/>
    </row>
    <row r="10" spans="1:26" x14ac:dyDescent="0.15">
      <c r="A10" s="581" t="s">
        <v>115</v>
      </c>
      <c r="B10" s="582"/>
      <c r="C10" s="577">
        <v>546074</v>
      </c>
      <c r="D10" s="577">
        <v>87480</v>
      </c>
      <c r="E10" s="578">
        <v>16.019806839366094</v>
      </c>
      <c r="F10" s="407">
        <v>484520</v>
      </c>
      <c r="G10" s="577">
        <v>34887</v>
      </c>
      <c r="H10" s="583">
        <v>7.2003219681334105</v>
      </c>
      <c r="I10" s="407">
        <v>17673</v>
      </c>
      <c r="J10" s="407">
        <v>14263</v>
      </c>
      <c r="K10" s="583">
        <v>80.705030272166582</v>
      </c>
      <c r="L10" s="407">
        <v>5577</v>
      </c>
      <c r="M10" s="407">
        <v>4899</v>
      </c>
      <c r="N10" s="583">
        <v>87.842926304464768</v>
      </c>
      <c r="O10" s="407">
        <v>38304</v>
      </c>
      <c r="P10" s="407">
        <v>33431</v>
      </c>
      <c r="Q10" s="584">
        <v>87.278091060985801</v>
      </c>
    </row>
    <row r="11" spans="1:26" x14ac:dyDescent="0.15">
      <c r="A11" s="439" t="s">
        <v>116</v>
      </c>
      <c r="B11" s="440"/>
      <c r="C11" s="133">
        <f>SUM(F11,I11,L11,O11)</f>
        <v>29893</v>
      </c>
      <c r="D11" s="133">
        <f>SUM(G11,J11,M11,P11)</f>
        <v>12359</v>
      </c>
      <c r="E11" s="78">
        <f t="shared" ref="E11:E22" si="0">(D11/C11)*100</f>
        <v>41.344127387682732</v>
      </c>
      <c r="F11" s="216">
        <v>25934</v>
      </c>
      <c r="G11" s="216">
        <v>8614</v>
      </c>
      <c r="H11" s="80">
        <f t="shared" ref="H11:H22" si="1">(G11/F11)*100</f>
        <v>33.215084445129946</v>
      </c>
      <c r="I11" s="216">
        <v>620</v>
      </c>
      <c r="J11" s="216">
        <v>615</v>
      </c>
      <c r="K11" s="80">
        <f t="shared" ref="K11:K22" si="2">(J11/I11)*100</f>
        <v>99.193548387096769</v>
      </c>
      <c r="L11" s="216">
        <v>740</v>
      </c>
      <c r="M11" s="216">
        <v>632</v>
      </c>
      <c r="N11" s="80">
        <f t="shared" ref="N11:N22" si="3">(M11/L11)*100</f>
        <v>85.405405405405403</v>
      </c>
      <c r="O11" s="216">
        <v>2599</v>
      </c>
      <c r="P11" s="216">
        <v>2498</v>
      </c>
      <c r="Q11" s="81">
        <f t="shared" ref="Q11:Q22" si="4">(P11/O11)*100</f>
        <v>96.113889957676022</v>
      </c>
    </row>
    <row r="12" spans="1:26" x14ac:dyDescent="0.15">
      <c r="A12" s="439" t="s">
        <v>117</v>
      </c>
      <c r="B12" s="440"/>
      <c r="C12" s="133">
        <f t="shared" ref="C12:D22" si="5">SUM(F12,I12,L12,O12)</f>
        <v>71752</v>
      </c>
      <c r="D12" s="133">
        <f t="shared" si="5"/>
        <v>29298</v>
      </c>
      <c r="E12" s="78">
        <f t="shared" si="0"/>
        <v>40.832311294458691</v>
      </c>
      <c r="F12" s="216">
        <v>59238</v>
      </c>
      <c r="G12" s="216">
        <v>17246</v>
      </c>
      <c r="H12" s="80">
        <f t="shared" si="1"/>
        <v>29.113069313616258</v>
      </c>
      <c r="I12" s="216">
        <v>1907</v>
      </c>
      <c r="J12" s="216">
        <v>1850</v>
      </c>
      <c r="K12" s="80">
        <f t="shared" si="2"/>
        <v>97.011012060828534</v>
      </c>
      <c r="L12" s="216">
        <v>2311</v>
      </c>
      <c r="M12" s="216">
        <v>2093</v>
      </c>
      <c r="N12" s="80">
        <f t="shared" si="3"/>
        <v>90.566854175681527</v>
      </c>
      <c r="O12" s="216">
        <v>8296</v>
      </c>
      <c r="P12" s="216">
        <v>8109</v>
      </c>
      <c r="Q12" s="81">
        <f t="shared" si="4"/>
        <v>97.745901639344254</v>
      </c>
    </row>
    <row r="13" spans="1:26" x14ac:dyDescent="0.15">
      <c r="A13" s="439" t="s">
        <v>118</v>
      </c>
      <c r="B13" s="440"/>
      <c r="C13" s="133">
        <f t="shared" si="5"/>
        <v>22319</v>
      </c>
      <c r="D13" s="133">
        <f t="shared" si="5"/>
        <v>7560</v>
      </c>
      <c r="E13" s="78">
        <f t="shared" si="0"/>
        <v>33.872485326403513</v>
      </c>
      <c r="F13" s="216">
        <v>18765</v>
      </c>
      <c r="G13" s="216">
        <v>4125</v>
      </c>
      <c r="H13" s="80">
        <f t="shared" si="1"/>
        <v>21.982414068745005</v>
      </c>
      <c r="I13" s="216">
        <v>242</v>
      </c>
      <c r="J13" s="216">
        <v>242</v>
      </c>
      <c r="K13" s="80">
        <f t="shared" si="2"/>
        <v>100</v>
      </c>
      <c r="L13" s="216">
        <v>846</v>
      </c>
      <c r="M13" s="216">
        <v>772</v>
      </c>
      <c r="N13" s="80">
        <f t="shared" si="3"/>
        <v>91.252955082742318</v>
      </c>
      <c r="O13" s="216">
        <v>2466</v>
      </c>
      <c r="P13" s="216">
        <v>2421</v>
      </c>
      <c r="Q13" s="81">
        <f t="shared" si="4"/>
        <v>98.175182481751818</v>
      </c>
    </row>
    <row r="14" spans="1:26" s="83" customFormat="1" x14ac:dyDescent="0.15">
      <c r="A14" s="439" t="s">
        <v>119</v>
      </c>
      <c r="B14" s="440"/>
      <c r="C14" s="133">
        <f t="shared" si="5"/>
        <v>59525</v>
      </c>
      <c r="D14" s="133">
        <f t="shared" si="5"/>
        <v>29524</v>
      </c>
      <c r="E14" s="78">
        <f t="shared" si="0"/>
        <v>49.599328013439731</v>
      </c>
      <c r="F14" s="216">
        <v>46619</v>
      </c>
      <c r="G14" s="216">
        <v>16868</v>
      </c>
      <c r="H14" s="80">
        <f t="shared" si="1"/>
        <v>36.182672300993154</v>
      </c>
      <c r="I14" s="216">
        <v>2070</v>
      </c>
      <c r="J14" s="216">
        <v>2057</v>
      </c>
      <c r="K14" s="80">
        <f t="shared" si="2"/>
        <v>99.371980676328491</v>
      </c>
      <c r="L14" s="216">
        <v>1850</v>
      </c>
      <c r="M14" s="216">
        <v>1772</v>
      </c>
      <c r="N14" s="80">
        <f t="shared" si="3"/>
        <v>95.783783783783775</v>
      </c>
      <c r="O14" s="216">
        <v>8986</v>
      </c>
      <c r="P14" s="216">
        <v>8827</v>
      </c>
      <c r="Q14" s="81">
        <f t="shared" si="4"/>
        <v>98.230580903627867</v>
      </c>
      <c r="R14" s="82"/>
      <c r="T14" s="82"/>
      <c r="U14" s="82"/>
      <c r="W14" s="82"/>
      <c r="X14" s="82"/>
      <c r="Z14" s="82"/>
    </row>
    <row r="15" spans="1:26" x14ac:dyDescent="0.15">
      <c r="A15" s="439" t="s">
        <v>120</v>
      </c>
      <c r="B15" s="440"/>
      <c r="C15" s="133">
        <f t="shared" si="5"/>
        <v>133309</v>
      </c>
      <c r="D15" s="133">
        <f t="shared" si="5"/>
        <v>49070</v>
      </c>
      <c r="E15" s="78">
        <f t="shared" si="0"/>
        <v>36.809217682227008</v>
      </c>
      <c r="F15" s="216">
        <v>109712</v>
      </c>
      <c r="G15" s="216">
        <v>26289</v>
      </c>
      <c r="H15" s="80">
        <f t="shared" si="1"/>
        <v>23.961827329736035</v>
      </c>
      <c r="I15" s="216">
        <v>5498</v>
      </c>
      <c r="J15" s="216">
        <v>5435</v>
      </c>
      <c r="K15" s="80">
        <f t="shared" si="2"/>
        <v>98.854128774099664</v>
      </c>
      <c r="L15" s="216">
        <v>3290</v>
      </c>
      <c r="M15" s="216">
        <v>2979</v>
      </c>
      <c r="N15" s="80">
        <f t="shared" si="3"/>
        <v>90.547112462006069</v>
      </c>
      <c r="O15" s="216">
        <v>14809</v>
      </c>
      <c r="P15" s="216">
        <v>14367</v>
      </c>
      <c r="Q15" s="81">
        <f t="shared" si="4"/>
        <v>97.015328516442707</v>
      </c>
    </row>
    <row r="16" spans="1:26" x14ac:dyDescent="0.15">
      <c r="A16" s="439" t="s">
        <v>121</v>
      </c>
      <c r="B16" s="440"/>
      <c r="C16" s="133">
        <f t="shared" si="5"/>
        <v>14933</v>
      </c>
      <c r="D16" s="133">
        <f t="shared" si="5"/>
        <v>6263</v>
      </c>
      <c r="E16" s="78">
        <f t="shared" si="0"/>
        <v>41.940668318489251</v>
      </c>
      <c r="F16" s="216">
        <v>12943</v>
      </c>
      <c r="G16" s="216">
        <v>4339</v>
      </c>
      <c r="H16" s="80">
        <f t="shared" si="1"/>
        <v>33.523912539596694</v>
      </c>
      <c r="I16" s="216">
        <v>248</v>
      </c>
      <c r="J16" s="216">
        <v>248</v>
      </c>
      <c r="K16" s="80">
        <f t="shared" si="2"/>
        <v>100</v>
      </c>
      <c r="L16" s="216">
        <v>429</v>
      </c>
      <c r="M16" s="216">
        <v>386</v>
      </c>
      <c r="N16" s="80">
        <f t="shared" si="3"/>
        <v>89.976689976689968</v>
      </c>
      <c r="O16" s="216">
        <v>1313</v>
      </c>
      <c r="P16" s="216">
        <v>1290</v>
      </c>
      <c r="Q16" s="81">
        <f t="shared" si="4"/>
        <v>98.248286367098245</v>
      </c>
    </row>
    <row r="17" spans="1:26" x14ac:dyDescent="0.15">
      <c r="A17" s="439" t="s">
        <v>122</v>
      </c>
      <c r="B17" s="440"/>
      <c r="C17" s="133">
        <f t="shared" si="5"/>
        <v>26966</v>
      </c>
      <c r="D17" s="133">
        <f t="shared" si="5"/>
        <v>11237</v>
      </c>
      <c r="E17" s="78">
        <f t="shared" si="0"/>
        <v>41.670993102425271</v>
      </c>
      <c r="F17" s="216">
        <v>21745</v>
      </c>
      <c r="G17" s="216">
        <v>6216</v>
      </c>
      <c r="H17" s="80">
        <f t="shared" si="1"/>
        <v>28.585881811910784</v>
      </c>
      <c r="I17" s="216">
        <v>699</v>
      </c>
      <c r="J17" s="216">
        <v>695</v>
      </c>
      <c r="K17" s="80">
        <f t="shared" si="2"/>
        <v>99.427753934191699</v>
      </c>
      <c r="L17" s="216">
        <v>822</v>
      </c>
      <c r="M17" s="216">
        <v>740</v>
      </c>
      <c r="N17" s="80">
        <f t="shared" si="3"/>
        <v>90.024330900243314</v>
      </c>
      <c r="O17" s="216">
        <v>3700</v>
      </c>
      <c r="P17" s="216">
        <v>3586</v>
      </c>
      <c r="Q17" s="81">
        <f t="shared" si="4"/>
        <v>96.918918918918919</v>
      </c>
    </row>
    <row r="18" spans="1:26" x14ac:dyDescent="0.15">
      <c r="A18" s="439" t="s">
        <v>123</v>
      </c>
      <c r="B18" s="440"/>
      <c r="C18" s="133">
        <f t="shared" si="5"/>
        <v>28056</v>
      </c>
      <c r="D18" s="133">
        <f t="shared" si="5"/>
        <v>10154</v>
      </c>
      <c r="E18" s="78">
        <f t="shared" si="0"/>
        <v>36.191901910464786</v>
      </c>
      <c r="F18" s="216">
        <v>23507</v>
      </c>
      <c r="G18" s="216">
        <v>5683</v>
      </c>
      <c r="H18" s="80">
        <f t="shared" si="1"/>
        <v>24.17577742800017</v>
      </c>
      <c r="I18" s="216">
        <v>532</v>
      </c>
      <c r="J18" s="216">
        <v>530</v>
      </c>
      <c r="K18" s="80">
        <f t="shared" si="2"/>
        <v>99.624060150375939</v>
      </c>
      <c r="L18" s="216">
        <v>1138</v>
      </c>
      <c r="M18" s="216">
        <v>1103</v>
      </c>
      <c r="N18" s="80">
        <f t="shared" si="3"/>
        <v>96.924428822495614</v>
      </c>
      <c r="O18" s="216">
        <v>2879</v>
      </c>
      <c r="P18" s="216">
        <v>2838</v>
      </c>
      <c r="Q18" s="81">
        <f t="shared" si="4"/>
        <v>98.575894407780481</v>
      </c>
    </row>
    <row r="19" spans="1:26" x14ac:dyDescent="0.15">
      <c r="A19" s="439" t="s">
        <v>124</v>
      </c>
      <c r="B19" s="440"/>
      <c r="C19" s="133">
        <f t="shared" si="5"/>
        <v>34567</v>
      </c>
      <c r="D19" s="133">
        <f t="shared" si="5"/>
        <v>16606</v>
      </c>
      <c r="E19" s="78">
        <f t="shared" si="0"/>
        <v>48.040038186709864</v>
      </c>
      <c r="F19" s="216">
        <v>28575</v>
      </c>
      <c r="G19" s="216">
        <v>10817</v>
      </c>
      <c r="H19" s="80">
        <f t="shared" si="1"/>
        <v>37.85476815398075</v>
      </c>
      <c r="I19" s="216">
        <v>1276</v>
      </c>
      <c r="J19" s="216">
        <v>1218</v>
      </c>
      <c r="K19" s="80">
        <f t="shared" si="2"/>
        <v>95.454545454545453</v>
      </c>
      <c r="L19" s="216">
        <v>880</v>
      </c>
      <c r="M19" s="216">
        <v>816</v>
      </c>
      <c r="N19" s="80">
        <f t="shared" si="3"/>
        <v>92.72727272727272</v>
      </c>
      <c r="O19" s="216">
        <v>3836</v>
      </c>
      <c r="P19" s="216">
        <v>3755</v>
      </c>
      <c r="Q19" s="81">
        <f t="shared" si="4"/>
        <v>97.888425443169965</v>
      </c>
    </row>
    <row r="20" spans="1:26" x14ac:dyDescent="0.15">
      <c r="A20" s="439" t="s">
        <v>125</v>
      </c>
      <c r="B20" s="440"/>
      <c r="C20" s="133">
        <f t="shared" si="5"/>
        <v>89431</v>
      </c>
      <c r="D20" s="133">
        <f t="shared" si="5"/>
        <v>33615</v>
      </c>
      <c r="E20" s="78">
        <f t="shared" si="0"/>
        <v>37.587637396428534</v>
      </c>
      <c r="F20" s="216">
        <v>72586</v>
      </c>
      <c r="G20" s="216">
        <v>17190</v>
      </c>
      <c r="H20" s="80">
        <f t="shared" si="1"/>
        <v>23.682252776017414</v>
      </c>
      <c r="I20" s="216">
        <v>3108</v>
      </c>
      <c r="J20" s="216">
        <v>3042</v>
      </c>
      <c r="K20" s="80">
        <f t="shared" si="2"/>
        <v>97.876447876447884</v>
      </c>
      <c r="L20" s="216">
        <v>2644</v>
      </c>
      <c r="M20" s="216">
        <v>2574</v>
      </c>
      <c r="N20" s="80">
        <f t="shared" si="3"/>
        <v>97.352496217851737</v>
      </c>
      <c r="O20" s="216">
        <v>11093</v>
      </c>
      <c r="P20" s="216">
        <v>10809</v>
      </c>
      <c r="Q20" s="81">
        <f t="shared" si="4"/>
        <v>97.439826917876132</v>
      </c>
    </row>
    <row r="21" spans="1:26" x14ac:dyDescent="0.15">
      <c r="A21" s="439" t="s">
        <v>126</v>
      </c>
      <c r="B21" s="440"/>
      <c r="C21" s="133">
        <f t="shared" si="5"/>
        <v>18588</v>
      </c>
      <c r="D21" s="133">
        <f t="shared" si="5"/>
        <v>5750</v>
      </c>
      <c r="E21" s="78">
        <f t="shared" si="0"/>
        <v>30.933935872605982</v>
      </c>
      <c r="F21" s="216">
        <v>15782</v>
      </c>
      <c r="G21" s="216">
        <v>2957</v>
      </c>
      <c r="H21" s="80">
        <f t="shared" si="1"/>
        <v>18.736535293372196</v>
      </c>
      <c r="I21" s="216">
        <v>306</v>
      </c>
      <c r="J21" s="216">
        <v>305</v>
      </c>
      <c r="K21" s="80">
        <f t="shared" si="2"/>
        <v>99.673202614379079</v>
      </c>
      <c r="L21" s="216">
        <v>478</v>
      </c>
      <c r="M21" s="216">
        <v>478</v>
      </c>
      <c r="N21" s="80">
        <f t="shared" si="3"/>
        <v>100</v>
      </c>
      <c r="O21" s="216">
        <v>2022</v>
      </c>
      <c r="P21" s="216">
        <v>2010</v>
      </c>
      <c r="Q21" s="81">
        <f t="shared" si="4"/>
        <v>99.406528189910986</v>
      </c>
    </row>
    <row r="22" spans="1:26" s="83" customFormat="1" x14ac:dyDescent="0.15">
      <c r="A22" s="439" t="s">
        <v>127</v>
      </c>
      <c r="B22" s="440"/>
      <c r="C22" s="133">
        <f t="shared" si="5"/>
        <v>24457</v>
      </c>
      <c r="D22" s="133">
        <f t="shared" si="5"/>
        <v>10660</v>
      </c>
      <c r="E22" s="78">
        <f t="shared" si="0"/>
        <v>43.586703193359774</v>
      </c>
      <c r="F22" s="216">
        <v>20687</v>
      </c>
      <c r="G22" s="216">
        <v>6943</v>
      </c>
      <c r="H22" s="80">
        <f t="shared" si="1"/>
        <v>33.562140474694253</v>
      </c>
      <c r="I22" s="216">
        <v>456</v>
      </c>
      <c r="J22" s="216">
        <v>456</v>
      </c>
      <c r="K22" s="80">
        <f t="shared" si="2"/>
        <v>100</v>
      </c>
      <c r="L22" s="216">
        <v>852</v>
      </c>
      <c r="M22" s="216">
        <v>817</v>
      </c>
      <c r="N22" s="80">
        <f t="shared" si="3"/>
        <v>95.89201877934272</v>
      </c>
      <c r="O22" s="216">
        <v>2462</v>
      </c>
      <c r="P22" s="216">
        <v>2444</v>
      </c>
      <c r="Q22" s="81">
        <f t="shared" si="4"/>
        <v>99.268887083671814</v>
      </c>
      <c r="R22" s="82"/>
      <c r="T22" s="82"/>
      <c r="U22" s="82"/>
      <c r="W22" s="82"/>
      <c r="X22" s="82"/>
      <c r="Z22" s="82"/>
    </row>
    <row r="23" spans="1:26" x14ac:dyDescent="0.15">
      <c r="A23" s="84"/>
      <c r="B23" s="85"/>
      <c r="C23" s="86"/>
      <c r="D23" s="86"/>
      <c r="E23" s="87"/>
      <c r="F23" s="88"/>
      <c r="G23" s="88"/>
      <c r="H23" s="87"/>
      <c r="I23" s="88"/>
      <c r="J23" s="88"/>
      <c r="K23" s="87"/>
      <c r="L23" s="88"/>
      <c r="M23" s="88"/>
      <c r="N23" s="87"/>
      <c r="O23" s="88"/>
      <c r="P23" s="88"/>
      <c r="Q23" s="89"/>
      <c r="R23" s="23"/>
      <c r="S23" s="20"/>
      <c r="T23" s="23"/>
      <c r="U23" s="23"/>
    </row>
  </sheetData>
  <mergeCells count="21">
    <mergeCell ref="A18:B18"/>
    <mergeCell ref="A12:B12"/>
    <mergeCell ref="A13:B13"/>
    <mergeCell ref="A22:B22"/>
    <mergeCell ref="A21:B21"/>
    <mergeCell ref="A20:B20"/>
    <mergeCell ref="A19:B19"/>
    <mergeCell ref="A14:B14"/>
    <mergeCell ref="A15:B15"/>
    <mergeCell ref="A16:B16"/>
    <mergeCell ref="A17:B17"/>
    <mergeCell ref="L4:N4"/>
    <mergeCell ref="O4:Q4"/>
    <mergeCell ref="O3:Q3"/>
    <mergeCell ref="A10:B10"/>
    <mergeCell ref="A11:B11"/>
    <mergeCell ref="A8:B8"/>
    <mergeCell ref="A4:B6"/>
    <mergeCell ref="C4:E4"/>
    <mergeCell ref="F4:H4"/>
    <mergeCell ref="I4:K4"/>
  </mergeCells>
  <phoneticPr fontId="2"/>
  <pageMargins left="0.74803149606299213" right="0.78740157480314965" top="0.9055118110236221" bottom="0.78740157480314965" header="0.51181102362204722" footer="0.51181102362204722"/>
  <pageSetup paperSize="9" scale="13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5601-4900-43C7-BD59-0B1ACF7F4DE8}">
  <sheetPr codeName="Sheet4">
    <tabColor rgb="FFFFFF00"/>
  </sheetPr>
  <dimension ref="A1:N26"/>
  <sheetViews>
    <sheetView showGridLines="0" zoomScale="140" zoomScaleNormal="140" workbookViewId="0">
      <selection activeCell="Q13" sqref="Q13"/>
    </sheetView>
  </sheetViews>
  <sheetFormatPr defaultColWidth="11.625" defaultRowHeight="13.35" customHeight="1" x14ac:dyDescent="0.15"/>
  <cols>
    <col min="1" max="1" width="6.25" style="141" customWidth="1"/>
    <col min="2" max="14" width="5.875" style="141" customWidth="1"/>
    <col min="15" max="16" width="8" style="141" customWidth="1"/>
    <col min="17" max="17" width="9.125" style="141" customWidth="1"/>
    <col min="18" max="26" width="8" style="141" customWidth="1"/>
    <col min="27" max="16384" width="11.625" style="141"/>
  </cols>
  <sheetData>
    <row r="1" spans="1:14" s="75" customFormat="1" ht="13.35" customHeight="1" x14ac:dyDescent="0.15">
      <c r="A1" s="213" t="s">
        <v>128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13.35" customHeight="1" x14ac:dyDescent="0.15">
      <c r="A2" s="102"/>
      <c r="B2" s="102"/>
      <c r="C2" s="102"/>
      <c r="D2" s="102"/>
      <c r="E2" s="102"/>
      <c r="F2" s="102"/>
      <c r="G2" s="102"/>
      <c r="H2" s="90"/>
      <c r="I2" s="102"/>
      <c r="J2" s="102"/>
      <c r="K2" s="102"/>
      <c r="L2" s="102"/>
      <c r="M2" s="438" t="s">
        <v>129</v>
      </c>
      <c r="N2" s="438"/>
    </row>
    <row r="3" spans="1:14" ht="13.35" customHeight="1" x14ac:dyDescent="0.15">
      <c r="A3" s="442" t="s">
        <v>130</v>
      </c>
      <c r="B3" s="447" t="s">
        <v>131</v>
      </c>
      <c r="C3" s="450" t="s">
        <v>132</v>
      </c>
      <c r="D3" s="450"/>
      <c r="E3" s="450"/>
      <c r="F3" s="450"/>
      <c r="G3" s="450"/>
      <c r="H3" s="450"/>
      <c r="I3" s="450"/>
      <c r="J3" s="450"/>
      <c r="K3" s="268"/>
      <c r="L3" s="268"/>
      <c r="M3" s="451"/>
      <c r="N3" s="452"/>
    </row>
    <row r="4" spans="1:14" ht="13.35" customHeight="1" x14ac:dyDescent="0.15">
      <c r="A4" s="444"/>
      <c r="B4" s="448"/>
      <c r="C4" s="450" t="s">
        <v>131</v>
      </c>
      <c r="D4" s="450" t="s">
        <v>133</v>
      </c>
      <c r="E4" s="450"/>
      <c r="F4" s="450"/>
      <c r="G4" s="450"/>
      <c r="H4" s="450"/>
      <c r="I4" s="450"/>
      <c r="J4" s="268" t="s">
        <v>134</v>
      </c>
      <c r="K4" s="253"/>
      <c r="L4" s="253"/>
      <c r="M4" s="454" t="s">
        <v>135</v>
      </c>
      <c r="N4" s="443"/>
    </row>
    <row r="5" spans="1:14" ht="13.35" customHeight="1" x14ac:dyDescent="0.15">
      <c r="A5" s="444"/>
      <c r="B5" s="448"/>
      <c r="C5" s="450"/>
      <c r="D5" s="450" t="s">
        <v>131</v>
      </c>
      <c r="E5" s="455" t="s">
        <v>136</v>
      </c>
      <c r="F5" s="456"/>
      <c r="G5" s="457"/>
      <c r="H5" s="248" t="s">
        <v>137</v>
      </c>
      <c r="I5" s="248" t="s">
        <v>137</v>
      </c>
      <c r="J5" s="253"/>
      <c r="K5" s="253" t="s">
        <v>138</v>
      </c>
      <c r="L5" s="253" t="s">
        <v>139</v>
      </c>
      <c r="M5" s="454"/>
      <c r="N5" s="443"/>
    </row>
    <row r="6" spans="1:14" ht="13.35" customHeight="1" x14ac:dyDescent="0.15">
      <c r="A6" s="444"/>
      <c r="B6" s="448"/>
      <c r="C6" s="450"/>
      <c r="D6" s="450"/>
      <c r="E6" s="91" t="s">
        <v>140</v>
      </c>
      <c r="F6" s="91" t="s">
        <v>141</v>
      </c>
      <c r="G6" s="91" t="s">
        <v>142</v>
      </c>
      <c r="H6" s="249" t="s">
        <v>143</v>
      </c>
      <c r="I6" s="249" t="s">
        <v>144</v>
      </c>
      <c r="J6" s="253" t="s">
        <v>145</v>
      </c>
      <c r="K6" s="253" t="s">
        <v>145</v>
      </c>
      <c r="L6" s="253" t="s">
        <v>146</v>
      </c>
      <c r="M6" s="454" t="s">
        <v>147</v>
      </c>
      <c r="N6" s="443"/>
    </row>
    <row r="7" spans="1:14" ht="13.35" customHeight="1" x14ac:dyDescent="0.15">
      <c r="A7" s="444"/>
      <c r="B7" s="448"/>
      <c r="C7" s="450"/>
      <c r="D7" s="450"/>
      <c r="E7" s="92"/>
      <c r="F7" s="92" t="s">
        <v>148</v>
      </c>
      <c r="G7" s="92"/>
      <c r="H7" s="249" t="s">
        <v>149</v>
      </c>
      <c r="I7" s="249" t="s">
        <v>150</v>
      </c>
      <c r="J7" s="253"/>
      <c r="K7" s="253"/>
      <c r="L7" s="253"/>
      <c r="M7" s="453"/>
      <c r="N7" s="445"/>
    </row>
    <row r="8" spans="1:14" ht="13.35" customHeight="1" x14ac:dyDescent="0.15">
      <c r="A8" s="446"/>
      <c r="B8" s="449"/>
      <c r="C8" s="450"/>
      <c r="D8" s="450"/>
      <c r="E8" s="93"/>
      <c r="F8" s="93"/>
      <c r="G8" s="93"/>
      <c r="H8" s="250" t="s">
        <v>151</v>
      </c>
      <c r="I8" s="250" t="s">
        <v>152</v>
      </c>
      <c r="J8" s="254" t="s">
        <v>139</v>
      </c>
      <c r="K8" s="254"/>
      <c r="L8" s="254"/>
      <c r="M8" s="255" t="s">
        <v>153</v>
      </c>
      <c r="N8" s="243" t="s">
        <v>154</v>
      </c>
    </row>
    <row r="9" spans="1:14" ht="13.35" customHeight="1" x14ac:dyDescent="0.15">
      <c r="A9" s="244"/>
      <c r="B9" s="248"/>
      <c r="C9" s="248"/>
      <c r="D9" s="248"/>
      <c r="E9" s="92"/>
      <c r="F9" s="92"/>
      <c r="G9" s="92"/>
      <c r="H9" s="249"/>
      <c r="I9" s="249"/>
      <c r="J9" s="253"/>
      <c r="K9" s="253"/>
      <c r="L9" s="253"/>
      <c r="M9" s="268"/>
      <c r="N9" s="269"/>
    </row>
    <row r="10" spans="1:14" ht="13.35" customHeight="1" x14ac:dyDescent="0.15">
      <c r="A10" s="215" t="s">
        <v>155</v>
      </c>
      <c r="B10" s="216">
        <v>1255</v>
      </c>
      <c r="C10" s="216">
        <v>566</v>
      </c>
      <c r="D10" s="216">
        <v>480</v>
      </c>
      <c r="E10" s="216">
        <v>195</v>
      </c>
      <c r="F10" s="216">
        <v>170</v>
      </c>
      <c r="G10" s="216">
        <v>25</v>
      </c>
      <c r="H10" s="216">
        <v>155</v>
      </c>
      <c r="I10" s="216">
        <v>130</v>
      </c>
      <c r="J10" s="94">
        <v>86</v>
      </c>
      <c r="K10" s="94">
        <v>603</v>
      </c>
      <c r="L10" s="94">
        <v>86</v>
      </c>
      <c r="M10" s="94">
        <v>38</v>
      </c>
      <c r="N10" s="217">
        <v>40</v>
      </c>
    </row>
    <row r="11" spans="1:14" ht="13.35" customHeight="1" x14ac:dyDescent="0.15">
      <c r="A11" s="215" t="s">
        <v>156</v>
      </c>
      <c r="B11" s="216">
        <v>865</v>
      </c>
      <c r="C11" s="216">
        <v>297</v>
      </c>
      <c r="D11" s="216">
        <v>238</v>
      </c>
      <c r="E11" s="216">
        <v>106</v>
      </c>
      <c r="F11" s="216">
        <v>95</v>
      </c>
      <c r="G11" s="216">
        <v>11</v>
      </c>
      <c r="H11" s="216">
        <v>88</v>
      </c>
      <c r="I11" s="216">
        <v>44</v>
      </c>
      <c r="J11" s="94">
        <v>59</v>
      </c>
      <c r="K11" s="94">
        <v>524</v>
      </c>
      <c r="L11" s="94">
        <v>44</v>
      </c>
      <c r="M11" s="94">
        <v>11</v>
      </c>
      <c r="N11" s="217">
        <v>18</v>
      </c>
    </row>
    <row r="12" spans="1:14" ht="13.35" customHeight="1" x14ac:dyDescent="0.15">
      <c r="A12" s="215" t="s">
        <v>157</v>
      </c>
      <c r="B12" s="95">
        <v>690</v>
      </c>
      <c r="C12" s="95">
        <v>253</v>
      </c>
      <c r="D12" s="95">
        <v>190</v>
      </c>
      <c r="E12" s="95">
        <v>82</v>
      </c>
      <c r="F12" s="95">
        <v>74</v>
      </c>
      <c r="G12" s="95">
        <v>8</v>
      </c>
      <c r="H12" s="95">
        <v>77</v>
      </c>
      <c r="I12" s="95">
        <v>31</v>
      </c>
      <c r="J12" s="96">
        <v>63</v>
      </c>
      <c r="K12" s="96">
        <v>396</v>
      </c>
      <c r="L12" s="96">
        <v>41</v>
      </c>
      <c r="M12" s="96">
        <v>27</v>
      </c>
      <c r="N12" s="97">
        <v>54</v>
      </c>
    </row>
    <row r="13" spans="1:14" ht="13.35" customHeight="1" x14ac:dyDescent="0.15">
      <c r="A13" s="215"/>
      <c r="B13" s="216"/>
      <c r="C13" s="216"/>
      <c r="D13" s="216"/>
      <c r="E13" s="216"/>
      <c r="F13" s="216"/>
      <c r="G13" s="216"/>
      <c r="H13" s="216"/>
      <c r="I13" s="216"/>
      <c r="J13" s="94"/>
      <c r="K13" s="94"/>
      <c r="L13" s="94"/>
      <c r="M13" s="94"/>
      <c r="N13" s="217"/>
    </row>
    <row r="14" spans="1:14" ht="13.35" customHeight="1" x14ac:dyDescent="0.15">
      <c r="A14" s="98" t="s">
        <v>158</v>
      </c>
      <c r="B14" s="95">
        <v>610</v>
      </c>
      <c r="C14" s="95">
        <v>208</v>
      </c>
      <c r="D14" s="95">
        <v>169</v>
      </c>
      <c r="E14" s="95">
        <v>69</v>
      </c>
      <c r="F14" s="95">
        <v>67</v>
      </c>
      <c r="G14" s="95">
        <v>2</v>
      </c>
      <c r="H14" s="95">
        <v>63</v>
      </c>
      <c r="I14" s="95">
        <v>37</v>
      </c>
      <c r="J14" s="96">
        <v>39</v>
      </c>
      <c r="K14" s="96">
        <v>339</v>
      </c>
      <c r="L14" s="96">
        <v>63</v>
      </c>
      <c r="M14" s="96">
        <v>64</v>
      </c>
      <c r="N14" s="97">
        <v>138</v>
      </c>
    </row>
    <row r="15" spans="1:14" ht="13.35" customHeight="1" x14ac:dyDescent="0.15">
      <c r="A15" s="98" t="s">
        <v>159</v>
      </c>
      <c r="B15" s="95">
        <v>567</v>
      </c>
      <c r="C15" s="95">
        <v>162</v>
      </c>
      <c r="D15" s="95">
        <v>134</v>
      </c>
      <c r="E15" s="95">
        <v>62</v>
      </c>
      <c r="F15" s="95">
        <v>61</v>
      </c>
      <c r="G15" s="95">
        <v>1</v>
      </c>
      <c r="H15" s="95">
        <v>47</v>
      </c>
      <c r="I15" s="95">
        <v>25</v>
      </c>
      <c r="J15" s="96">
        <v>28</v>
      </c>
      <c r="K15" s="96">
        <v>337</v>
      </c>
      <c r="L15" s="96">
        <v>68</v>
      </c>
      <c r="M15" s="96">
        <v>72</v>
      </c>
      <c r="N15" s="97">
        <v>176</v>
      </c>
    </row>
    <row r="16" spans="1:14" ht="13.35" customHeight="1" x14ac:dyDescent="0.15">
      <c r="A16" s="98" t="s">
        <v>160</v>
      </c>
      <c r="B16" s="94">
        <v>574</v>
      </c>
      <c r="C16" s="94">
        <v>171</v>
      </c>
      <c r="D16" s="94">
        <v>129</v>
      </c>
      <c r="E16" s="94">
        <v>69</v>
      </c>
      <c r="F16" s="94">
        <v>69</v>
      </c>
      <c r="G16" s="94">
        <v>0</v>
      </c>
      <c r="H16" s="94">
        <v>37</v>
      </c>
      <c r="I16" s="94">
        <v>23</v>
      </c>
      <c r="J16" s="94">
        <v>42</v>
      </c>
      <c r="K16" s="94">
        <v>336</v>
      </c>
      <c r="L16" s="94">
        <v>67</v>
      </c>
      <c r="M16" s="94">
        <v>61</v>
      </c>
      <c r="N16" s="217">
        <v>187</v>
      </c>
    </row>
    <row r="17" spans="1:14" ht="13.35" customHeight="1" x14ac:dyDescent="0.15">
      <c r="A17" s="98" t="s">
        <v>161</v>
      </c>
      <c r="B17" s="94">
        <v>480</v>
      </c>
      <c r="C17" s="94">
        <v>144</v>
      </c>
      <c r="D17" s="94">
        <v>112</v>
      </c>
      <c r="E17" s="94">
        <v>60</v>
      </c>
      <c r="F17" s="94">
        <v>52</v>
      </c>
      <c r="G17" s="94">
        <v>8</v>
      </c>
      <c r="H17" s="94">
        <v>36</v>
      </c>
      <c r="I17" s="94">
        <v>16</v>
      </c>
      <c r="J17" s="94">
        <v>32</v>
      </c>
      <c r="K17" s="94">
        <v>286</v>
      </c>
      <c r="L17" s="94">
        <v>50</v>
      </c>
      <c r="M17" s="94">
        <v>77</v>
      </c>
      <c r="N17" s="217">
        <v>114</v>
      </c>
    </row>
    <row r="18" spans="1:14" ht="13.35" customHeight="1" x14ac:dyDescent="0.15">
      <c r="A18" s="98" t="s">
        <v>162</v>
      </c>
      <c r="B18" s="94">
        <v>442</v>
      </c>
      <c r="C18" s="94">
        <v>149</v>
      </c>
      <c r="D18" s="94">
        <v>109</v>
      </c>
      <c r="E18" s="94">
        <v>55</v>
      </c>
      <c r="F18" s="94">
        <v>49</v>
      </c>
      <c r="G18" s="94">
        <v>6</v>
      </c>
      <c r="H18" s="94">
        <v>36</v>
      </c>
      <c r="I18" s="94">
        <v>18</v>
      </c>
      <c r="J18" s="94">
        <v>40</v>
      </c>
      <c r="K18" s="94">
        <v>230</v>
      </c>
      <c r="L18" s="94">
        <v>63</v>
      </c>
      <c r="M18" s="94">
        <v>59</v>
      </c>
      <c r="N18" s="217">
        <v>59</v>
      </c>
    </row>
    <row r="19" spans="1:14" ht="13.35" customHeight="1" x14ac:dyDescent="0.15">
      <c r="A19" s="98" t="s">
        <v>163</v>
      </c>
      <c r="B19" s="94">
        <v>410</v>
      </c>
      <c r="C19" s="94">
        <v>131</v>
      </c>
      <c r="D19" s="94">
        <v>99</v>
      </c>
      <c r="E19" s="94">
        <v>48</v>
      </c>
      <c r="F19" s="94">
        <v>43</v>
      </c>
      <c r="G19" s="94">
        <v>5</v>
      </c>
      <c r="H19" s="94">
        <v>42</v>
      </c>
      <c r="I19" s="94">
        <v>9</v>
      </c>
      <c r="J19" s="94">
        <v>32</v>
      </c>
      <c r="K19" s="94">
        <v>209</v>
      </c>
      <c r="L19" s="94">
        <v>70</v>
      </c>
      <c r="M19" s="94">
        <v>69</v>
      </c>
      <c r="N19" s="217">
        <v>80</v>
      </c>
    </row>
    <row r="20" spans="1:14" ht="13.35" customHeight="1" x14ac:dyDescent="0.15">
      <c r="A20" s="98" t="s">
        <v>601</v>
      </c>
      <c r="B20" s="94">
        <v>398</v>
      </c>
      <c r="C20" s="94">
        <v>102</v>
      </c>
      <c r="D20" s="94">
        <v>74</v>
      </c>
      <c r="E20" s="94">
        <v>25</v>
      </c>
      <c r="F20" s="94">
        <v>23</v>
      </c>
      <c r="G20" s="94">
        <v>2</v>
      </c>
      <c r="H20" s="94">
        <v>36</v>
      </c>
      <c r="I20" s="94">
        <v>13</v>
      </c>
      <c r="J20" s="94">
        <v>28</v>
      </c>
      <c r="K20" s="94">
        <v>252</v>
      </c>
      <c r="L20" s="94">
        <v>44</v>
      </c>
      <c r="M20" s="94">
        <v>80</v>
      </c>
      <c r="N20" s="217">
        <v>85</v>
      </c>
    </row>
    <row r="21" spans="1:14" ht="13.35" customHeight="1" x14ac:dyDescent="0.15">
      <c r="A21" s="98" t="s">
        <v>660</v>
      </c>
      <c r="B21" s="94">
        <v>359</v>
      </c>
      <c r="C21" s="94">
        <v>92</v>
      </c>
      <c r="D21" s="94">
        <v>62</v>
      </c>
      <c r="E21" s="94">
        <v>18</v>
      </c>
      <c r="F21" s="94">
        <v>17</v>
      </c>
      <c r="G21" s="94">
        <v>1</v>
      </c>
      <c r="H21" s="94">
        <v>33</v>
      </c>
      <c r="I21" s="94">
        <v>11</v>
      </c>
      <c r="J21" s="94">
        <v>30</v>
      </c>
      <c r="K21" s="94">
        <v>219</v>
      </c>
      <c r="L21" s="94">
        <v>48</v>
      </c>
      <c r="M21" s="94">
        <v>40</v>
      </c>
      <c r="N21" s="217">
        <v>79</v>
      </c>
    </row>
    <row r="22" spans="1:14" ht="13.35" customHeight="1" x14ac:dyDescent="0.15">
      <c r="A22" s="98" t="s">
        <v>661</v>
      </c>
      <c r="B22" s="94">
        <v>331</v>
      </c>
      <c r="C22" s="94">
        <v>86</v>
      </c>
      <c r="D22" s="94">
        <v>60</v>
      </c>
      <c r="E22" s="94">
        <v>32</v>
      </c>
      <c r="F22" s="94">
        <v>31</v>
      </c>
      <c r="G22" s="94">
        <v>1</v>
      </c>
      <c r="H22" s="94">
        <v>22</v>
      </c>
      <c r="I22" s="94">
        <v>6</v>
      </c>
      <c r="J22" s="94">
        <v>26</v>
      </c>
      <c r="K22" s="94">
        <v>175</v>
      </c>
      <c r="L22" s="94">
        <v>70</v>
      </c>
      <c r="M22" s="94">
        <v>74</v>
      </c>
      <c r="N22" s="217">
        <v>45</v>
      </c>
    </row>
    <row r="23" spans="1:14" ht="13.35" customHeight="1" x14ac:dyDescent="0.15">
      <c r="A23" s="98" t="s">
        <v>662</v>
      </c>
      <c r="B23" s="94">
        <v>252</v>
      </c>
      <c r="C23" s="94">
        <v>60</v>
      </c>
      <c r="D23" s="94">
        <v>44</v>
      </c>
      <c r="E23" s="94">
        <v>15</v>
      </c>
      <c r="F23" s="94">
        <v>15</v>
      </c>
      <c r="G23" s="94">
        <v>0</v>
      </c>
      <c r="H23" s="94">
        <v>21</v>
      </c>
      <c r="I23" s="94">
        <v>8</v>
      </c>
      <c r="J23" s="94">
        <v>16</v>
      </c>
      <c r="K23" s="94">
        <v>153</v>
      </c>
      <c r="L23" s="94">
        <v>39</v>
      </c>
      <c r="M23" s="94">
        <v>38</v>
      </c>
      <c r="N23" s="217">
        <v>44</v>
      </c>
    </row>
    <row r="24" spans="1:14" ht="13.35" customHeight="1" x14ac:dyDescent="0.15">
      <c r="A24" s="98" t="s">
        <v>663</v>
      </c>
      <c r="B24" s="94">
        <v>252</v>
      </c>
      <c r="C24" s="94">
        <v>73</v>
      </c>
      <c r="D24" s="94">
        <v>47</v>
      </c>
      <c r="E24" s="94">
        <v>15</v>
      </c>
      <c r="F24" s="94">
        <v>13</v>
      </c>
      <c r="G24" s="94">
        <v>2</v>
      </c>
      <c r="H24" s="94">
        <v>23</v>
      </c>
      <c r="I24" s="94">
        <v>9</v>
      </c>
      <c r="J24" s="94">
        <v>26</v>
      </c>
      <c r="K24" s="94">
        <v>120</v>
      </c>
      <c r="L24" s="94">
        <v>59</v>
      </c>
      <c r="M24" s="94">
        <v>41</v>
      </c>
      <c r="N24" s="217">
        <v>32</v>
      </c>
    </row>
    <row r="25" spans="1:14" ht="13.35" customHeight="1" x14ac:dyDescent="0.15">
      <c r="A25" s="99" t="s">
        <v>674</v>
      </c>
      <c r="B25" s="100">
        <v>223</v>
      </c>
      <c r="C25" s="100">
        <v>66</v>
      </c>
      <c r="D25" s="100">
        <v>39</v>
      </c>
      <c r="E25" s="100">
        <v>15</v>
      </c>
      <c r="F25" s="100">
        <v>15</v>
      </c>
      <c r="G25" s="100">
        <v>0</v>
      </c>
      <c r="H25" s="100">
        <v>18</v>
      </c>
      <c r="I25" s="100">
        <v>6</v>
      </c>
      <c r="J25" s="100">
        <v>27</v>
      </c>
      <c r="K25" s="100">
        <v>141</v>
      </c>
      <c r="L25" s="100">
        <v>16</v>
      </c>
      <c r="M25" s="100">
        <v>39</v>
      </c>
      <c r="N25" s="101">
        <v>37</v>
      </c>
    </row>
    <row r="26" spans="1:14" ht="13.35" customHeight="1" x14ac:dyDescent="0.15">
      <c r="E26" s="128"/>
    </row>
  </sheetData>
  <mergeCells count="13">
    <mergeCell ref="M2:N2"/>
    <mergeCell ref="C4:C8"/>
    <mergeCell ref="D4:I4"/>
    <mergeCell ref="D5:D8"/>
    <mergeCell ref="E5:G5"/>
    <mergeCell ref="A3:A8"/>
    <mergeCell ref="B3:B8"/>
    <mergeCell ref="C3:J3"/>
    <mergeCell ref="M3:N3"/>
    <mergeCell ref="M7:N7"/>
    <mergeCell ref="M4:N4"/>
    <mergeCell ref="M5:N5"/>
    <mergeCell ref="M6:N6"/>
  </mergeCells>
  <phoneticPr fontId="2"/>
  <pageMargins left="0.78740157480314965" right="0.78740157480314965" top="0.98425196850393704" bottom="0.59055118110236227" header="0.51181102362204722" footer="0.51181102362204722"/>
  <pageSetup paperSize="9" scale="1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9CF7-F63C-4E85-8632-6AAA1F6376CC}">
  <sheetPr codeName="Sheet5">
    <tabColor rgb="FFFFFF00"/>
  </sheetPr>
  <dimension ref="A1:N30"/>
  <sheetViews>
    <sheetView showGridLines="0" zoomScale="140" zoomScaleNormal="140" workbookViewId="0">
      <selection activeCell="K15" sqref="K15"/>
    </sheetView>
  </sheetViews>
  <sheetFormatPr defaultColWidth="11.625" defaultRowHeight="11.45" customHeight="1" x14ac:dyDescent="0.15"/>
  <cols>
    <col min="1" max="1" width="6.25" style="141" customWidth="1"/>
    <col min="2" max="14" width="5.875" style="141" customWidth="1"/>
    <col min="15" max="16" width="8" style="141" customWidth="1"/>
    <col min="17" max="17" width="9.125" style="141" customWidth="1"/>
    <col min="18" max="26" width="8" style="141" customWidth="1"/>
    <col min="27" max="16384" width="11.625" style="141"/>
  </cols>
  <sheetData>
    <row r="1" spans="1:14" ht="11.45" customHeight="1" x14ac:dyDescent="0.1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 customHeight="1" x14ac:dyDescent="0.15">
      <c r="A2" s="213" t="s">
        <v>164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4" ht="11.45" customHeight="1" x14ac:dyDescent="0.15">
      <c r="A3" s="102"/>
      <c r="B3" s="102"/>
      <c r="C3" s="102"/>
      <c r="D3" s="102"/>
      <c r="E3" s="102"/>
      <c r="F3" s="102"/>
      <c r="G3" s="102"/>
      <c r="H3" s="102"/>
      <c r="I3" s="102"/>
      <c r="J3" s="233" t="s">
        <v>165</v>
      </c>
      <c r="K3" s="102"/>
      <c r="L3" s="102"/>
      <c r="M3" s="102"/>
      <c r="N3" s="102"/>
    </row>
    <row r="4" spans="1:14" ht="11.45" customHeight="1" x14ac:dyDescent="0.15">
      <c r="A4" s="218"/>
      <c r="B4" s="219" t="s">
        <v>166</v>
      </c>
      <c r="C4" s="219"/>
      <c r="D4" s="219"/>
      <c r="E4" s="458" t="s">
        <v>167</v>
      </c>
      <c r="F4" s="459"/>
      <c r="G4" s="460"/>
      <c r="H4" s="219" t="s">
        <v>168</v>
      </c>
      <c r="I4" s="461" t="s">
        <v>169</v>
      </c>
      <c r="J4" s="462"/>
      <c r="K4" s="102"/>
      <c r="L4" s="102"/>
      <c r="M4" s="102"/>
      <c r="N4" s="102"/>
    </row>
    <row r="5" spans="1:14" ht="11.45" customHeight="1" x14ac:dyDescent="0.15">
      <c r="A5" s="220" t="s">
        <v>170</v>
      </c>
      <c r="B5" s="221"/>
      <c r="C5" s="221" t="s">
        <v>171</v>
      </c>
      <c r="D5" s="221" t="s">
        <v>172</v>
      </c>
      <c r="E5" s="221" t="s">
        <v>173</v>
      </c>
      <c r="F5" s="221" t="s">
        <v>174</v>
      </c>
      <c r="G5" s="221" t="s">
        <v>168</v>
      </c>
      <c r="H5" s="221"/>
      <c r="I5" s="222" t="s">
        <v>175</v>
      </c>
      <c r="J5" s="463" t="s">
        <v>176</v>
      </c>
      <c r="K5" s="102"/>
      <c r="L5" s="102"/>
      <c r="M5" s="102"/>
      <c r="N5" s="102"/>
    </row>
    <row r="6" spans="1:14" ht="11.45" customHeight="1" x14ac:dyDescent="0.15">
      <c r="A6" s="223"/>
      <c r="B6" s="224" t="s">
        <v>177</v>
      </c>
      <c r="C6" s="224"/>
      <c r="D6" s="224"/>
      <c r="E6" s="224" t="s">
        <v>178</v>
      </c>
      <c r="F6" s="224" t="s">
        <v>179</v>
      </c>
      <c r="G6" s="224"/>
      <c r="H6" s="224" t="s">
        <v>180</v>
      </c>
      <c r="I6" s="225" t="s">
        <v>181</v>
      </c>
      <c r="J6" s="464"/>
      <c r="K6" s="102"/>
      <c r="L6" s="102"/>
      <c r="M6" s="102"/>
      <c r="N6" s="102"/>
    </row>
    <row r="7" spans="1:14" ht="11.45" customHeight="1" x14ac:dyDescent="0.15">
      <c r="A7" s="226"/>
      <c r="B7" s="227"/>
      <c r="C7" s="227"/>
      <c r="D7" s="227"/>
      <c r="E7" s="227"/>
      <c r="F7" s="227"/>
      <c r="G7" s="227"/>
      <c r="H7" s="227"/>
      <c r="I7" s="228"/>
      <c r="J7" s="229"/>
      <c r="K7" s="102"/>
      <c r="L7" s="102"/>
      <c r="M7" s="102"/>
      <c r="N7" s="102"/>
    </row>
    <row r="8" spans="1:14" ht="11.45" customHeight="1" x14ac:dyDescent="0.15">
      <c r="A8" s="230" t="s">
        <v>182</v>
      </c>
      <c r="B8" s="216">
        <v>16219</v>
      </c>
      <c r="C8" s="216">
        <v>2022</v>
      </c>
      <c r="D8" s="216">
        <v>6455</v>
      </c>
      <c r="E8" s="216">
        <v>332</v>
      </c>
      <c r="F8" s="216">
        <v>7408</v>
      </c>
      <c r="G8" s="216" t="s">
        <v>183</v>
      </c>
      <c r="H8" s="216">
        <v>2</v>
      </c>
      <c r="I8" s="217"/>
      <c r="J8" s="231">
        <v>2.1</v>
      </c>
      <c r="K8" s="102"/>
      <c r="L8" s="102"/>
      <c r="M8" s="102"/>
      <c r="N8" s="102"/>
    </row>
    <row r="9" spans="1:14" ht="11.45" customHeight="1" x14ac:dyDescent="0.15">
      <c r="A9" s="230" t="s">
        <v>184</v>
      </c>
      <c r="B9" s="216">
        <v>11292</v>
      </c>
      <c r="C9" s="216">
        <v>1283</v>
      </c>
      <c r="D9" s="216">
        <v>4137</v>
      </c>
      <c r="E9" s="216">
        <v>106</v>
      </c>
      <c r="F9" s="216">
        <v>5501</v>
      </c>
      <c r="G9" s="216">
        <v>250</v>
      </c>
      <c r="H9" s="216">
        <v>15</v>
      </c>
      <c r="I9" s="217"/>
      <c r="J9" s="231">
        <v>1.1000000000000001</v>
      </c>
      <c r="K9" s="102"/>
      <c r="L9" s="102"/>
      <c r="M9" s="102"/>
      <c r="N9" s="102"/>
    </row>
    <row r="10" spans="1:14" ht="11.45" customHeight="1" x14ac:dyDescent="0.15">
      <c r="A10" s="230" t="s">
        <v>185</v>
      </c>
      <c r="B10" s="216">
        <v>7721</v>
      </c>
      <c r="C10" s="216">
        <v>653</v>
      </c>
      <c r="D10" s="216">
        <v>2002</v>
      </c>
      <c r="E10" s="216">
        <v>45</v>
      </c>
      <c r="F10" s="216">
        <v>4799</v>
      </c>
      <c r="G10" s="216">
        <v>211</v>
      </c>
      <c r="H10" s="216">
        <v>11</v>
      </c>
      <c r="I10" s="217"/>
      <c r="J10" s="231">
        <v>0.7</v>
      </c>
      <c r="K10" s="102"/>
      <c r="L10" s="102"/>
      <c r="M10" s="102"/>
      <c r="N10" s="102"/>
    </row>
    <row r="11" spans="1:14" ht="11.45" customHeight="1" x14ac:dyDescent="0.15">
      <c r="A11" s="230" t="s">
        <v>186</v>
      </c>
      <c r="B11" s="216">
        <v>4630</v>
      </c>
      <c r="C11" s="216">
        <v>411</v>
      </c>
      <c r="D11" s="216">
        <v>1258</v>
      </c>
      <c r="E11" s="216">
        <v>16</v>
      </c>
      <c r="F11" s="216">
        <v>2818</v>
      </c>
      <c r="G11" s="216">
        <v>123</v>
      </c>
      <c r="H11" s="216">
        <v>4</v>
      </c>
      <c r="I11" s="217"/>
      <c r="J11" s="231">
        <v>0.4</v>
      </c>
      <c r="K11" s="102"/>
      <c r="L11" s="102"/>
      <c r="M11" s="102"/>
      <c r="N11" s="102"/>
    </row>
    <row r="12" spans="1:14" ht="11.45" customHeight="1" x14ac:dyDescent="0.15">
      <c r="A12" s="230" t="s">
        <v>187</v>
      </c>
      <c r="B12" s="216">
        <v>3287</v>
      </c>
      <c r="C12" s="216">
        <v>247</v>
      </c>
      <c r="D12" s="216">
        <v>980</v>
      </c>
      <c r="E12" s="216">
        <v>9</v>
      </c>
      <c r="F12" s="216">
        <v>1943</v>
      </c>
      <c r="G12" s="216">
        <v>86</v>
      </c>
      <c r="H12" s="216">
        <v>22</v>
      </c>
      <c r="I12" s="217"/>
      <c r="J12" s="231">
        <v>0.9</v>
      </c>
      <c r="K12" s="102"/>
      <c r="L12" s="102"/>
      <c r="M12" s="102"/>
      <c r="N12" s="102"/>
    </row>
    <row r="13" spans="1:14" ht="11.45" customHeight="1" x14ac:dyDescent="0.15">
      <c r="A13" s="230" t="s">
        <v>188</v>
      </c>
      <c r="B13" s="216">
        <v>2270</v>
      </c>
      <c r="C13" s="216">
        <v>199</v>
      </c>
      <c r="D13" s="216">
        <v>777</v>
      </c>
      <c r="E13" s="216">
        <v>7</v>
      </c>
      <c r="F13" s="216">
        <v>1147</v>
      </c>
      <c r="G13" s="216">
        <v>111</v>
      </c>
      <c r="H13" s="216">
        <v>29</v>
      </c>
      <c r="I13" s="217"/>
      <c r="J13" s="231">
        <v>1.6</v>
      </c>
      <c r="K13" s="102"/>
      <c r="L13" s="102"/>
      <c r="M13" s="102"/>
      <c r="N13" s="102"/>
    </row>
    <row r="14" spans="1:14" ht="11.45" customHeight="1" x14ac:dyDescent="0.15">
      <c r="A14" s="230" t="s">
        <v>189</v>
      </c>
      <c r="B14" s="216">
        <v>1255</v>
      </c>
      <c r="C14" s="216">
        <v>135</v>
      </c>
      <c r="D14" s="216">
        <v>415</v>
      </c>
      <c r="E14" s="216">
        <v>9</v>
      </c>
      <c r="F14" s="216">
        <v>603</v>
      </c>
      <c r="G14" s="216">
        <v>70</v>
      </c>
      <c r="H14" s="216">
        <v>23</v>
      </c>
      <c r="I14" s="217"/>
      <c r="J14" s="231">
        <v>2.5</v>
      </c>
      <c r="K14" s="102"/>
      <c r="L14" s="102"/>
      <c r="M14" s="102"/>
      <c r="N14" s="102"/>
    </row>
    <row r="15" spans="1:14" ht="11.45" customHeight="1" x14ac:dyDescent="0.15">
      <c r="A15" s="215" t="s">
        <v>156</v>
      </c>
      <c r="B15" s="216">
        <v>865</v>
      </c>
      <c r="C15" s="216">
        <v>55</v>
      </c>
      <c r="D15" s="216">
        <v>232</v>
      </c>
      <c r="E15" s="216">
        <v>7</v>
      </c>
      <c r="F15" s="216">
        <v>524</v>
      </c>
      <c r="G15" s="216">
        <v>43</v>
      </c>
      <c r="H15" s="216">
        <v>4</v>
      </c>
      <c r="I15" s="217"/>
      <c r="J15" s="231">
        <v>1.3</v>
      </c>
      <c r="K15" s="102"/>
      <c r="L15" s="102"/>
      <c r="M15" s="102"/>
      <c r="N15" s="102"/>
    </row>
    <row r="16" spans="1:14" ht="11.45" customHeight="1" x14ac:dyDescent="0.15">
      <c r="A16" s="215" t="s">
        <v>157</v>
      </c>
      <c r="B16" s="216">
        <v>690</v>
      </c>
      <c r="C16" s="216">
        <v>64</v>
      </c>
      <c r="D16" s="216">
        <v>185</v>
      </c>
      <c r="E16" s="216">
        <v>1</v>
      </c>
      <c r="F16" s="216">
        <v>396</v>
      </c>
      <c r="G16" s="216">
        <v>37</v>
      </c>
      <c r="H16" s="216">
        <v>7</v>
      </c>
      <c r="I16" s="217"/>
      <c r="J16" s="231">
        <v>1.2</v>
      </c>
      <c r="K16" s="102"/>
      <c r="L16" s="102"/>
      <c r="M16" s="102"/>
      <c r="N16" s="102"/>
    </row>
    <row r="17" spans="1:14" ht="11.45" customHeight="1" x14ac:dyDescent="0.15">
      <c r="A17" s="215"/>
      <c r="B17" s="216"/>
      <c r="C17" s="216"/>
      <c r="D17" s="216"/>
      <c r="E17" s="216"/>
      <c r="F17" s="216"/>
      <c r="G17" s="216"/>
      <c r="H17" s="216"/>
      <c r="I17" s="217"/>
      <c r="J17" s="231"/>
      <c r="K17" s="102"/>
      <c r="L17" s="102"/>
      <c r="M17" s="102"/>
      <c r="N17" s="102"/>
    </row>
    <row r="18" spans="1:14" ht="11.45" customHeight="1" x14ac:dyDescent="0.15">
      <c r="A18" s="215" t="s">
        <v>190</v>
      </c>
      <c r="B18" s="216">
        <v>610</v>
      </c>
      <c r="C18" s="216">
        <v>46</v>
      </c>
      <c r="D18" s="216">
        <v>166</v>
      </c>
      <c r="E18" s="216">
        <v>4</v>
      </c>
      <c r="F18" s="216">
        <v>339</v>
      </c>
      <c r="G18" s="216">
        <v>50</v>
      </c>
      <c r="H18" s="216">
        <v>5</v>
      </c>
      <c r="I18" s="217"/>
      <c r="J18" s="231">
        <v>1.5</v>
      </c>
      <c r="K18" s="102"/>
      <c r="L18" s="102"/>
      <c r="M18" s="102"/>
      <c r="N18" s="102"/>
    </row>
    <row r="19" spans="1:14" ht="11.45" customHeight="1" x14ac:dyDescent="0.15">
      <c r="A19" s="215" t="s">
        <v>191</v>
      </c>
      <c r="B19" s="216">
        <v>567</v>
      </c>
      <c r="C19" s="216">
        <v>47</v>
      </c>
      <c r="D19" s="216">
        <v>124</v>
      </c>
      <c r="E19" s="216">
        <v>2</v>
      </c>
      <c r="F19" s="216">
        <v>337</v>
      </c>
      <c r="G19" s="216">
        <v>31</v>
      </c>
      <c r="H19" s="216">
        <v>26</v>
      </c>
      <c r="I19" s="217"/>
      <c r="J19" s="231">
        <v>4.9000000000000004</v>
      </c>
      <c r="K19" s="102"/>
      <c r="L19" s="102"/>
      <c r="M19" s="102"/>
      <c r="N19" s="102"/>
    </row>
    <row r="20" spans="1:14" ht="11.45" customHeight="1" x14ac:dyDescent="0.15">
      <c r="A20" s="147" t="s">
        <v>192</v>
      </c>
      <c r="B20" s="133">
        <v>574</v>
      </c>
      <c r="C20" s="133">
        <v>54</v>
      </c>
      <c r="D20" s="133">
        <v>111</v>
      </c>
      <c r="E20" s="133">
        <v>11</v>
      </c>
      <c r="F20" s="133">
        <v>336</v>
      </c>
      <c r="G20" s="133">
        <v>53</v>
      </c>
      <c r="H20" s="133">
        <v>9</v>
      </c>
      <c r="I20" s="135"/>
      <c r="J20" s="232">
        <v>3.5</v>
      </c>
      <c r="K20" s="102"/>
      <c r="L20" s="102"/>
      <c r="M20" s="102"/>
      <c r="N20" s="102"/>
    </row>
    <row r="21" spans="1:14" ht="11.45" customHeight="1" x14ac:dyDescent="0.15">
      <c r="A21" s="147" t="s">
        <v>193</v>
      </c>
      <c r="B21" s="133">
        <v>480</v>
      </c>
      <c r="C21" s="133">
        <v>47</v>
      </c>
      <c r="D21" s="133">
        <v>97</v>
      </c>
      <c r="E21" s="133">
        <v>4</v>
      </c>
      <c r="F21" s="133">
        <v>286</v>
      </c>
      <c r="G21" s="133">
        <v>34</v>
      </c>
      <c r="H21" s="133">
        <v>12</v>
      </c>
      <c r="I21" s="135"/>
      <c r="J21" s="232">
        <v>3.3</v>
      </c>
      <c r="K21" s="102"/>
      <c r="L21" s="102"/>
      <c r="M21" s="102"/>
      <c r="N21" s="102"/>
    </row>
    <row r="22" spans="1:14" ht="11.45" customHeight="1" x14ac:dyDescent="0.15">
      <c r="A22" s="147" t="s">
        <v>194</v>
      </c>
      <c r="B22" s="133">
        <v>442</v>
      </c>
      <c r="C22" s="133">
        <v>52</v>
      </c>
      <c r="D22" s="133">
        <v>95</v>
      </c>
      <c r="E22" s="133">
        <v>8</v>
      </c>
      <c r="F22" s="133">
        <v>230</v>
      </c>
      <c r="G22" s="133">
        <v>46</v>
      </c>
      <c r="H22" s="133">
        <v>11</v>
      </c>
      <c r="I22" s="135"/>
      <c r="J22" s="232">
        <v>4.3</v>
      </c>
      <c r="K22" s="102"/>
      <c r="L22" s="102"/>
      <c r="M22" s="102"/>
      <c r="N22" s="102"/>
    </row>
    <row r="23" spans="1:14" ht="11.45" customHeight="1" x14ac:dyDescent="0.15">
      <c r="A23" s="147" t="s">
        <v>277</v>
      </c>
      <c r="B23" s="216">
        <v>410</v>
      </c>
      <c r="C23" s="216">
        <v>39</v>
      </c>
      <c r="D23" s="216">
        <v>84</v>
      </c>
      <c r="E23" s="216">
        <v>15</v>
      </c>
      <c r="F23" s="216">
        <v>209</v>
      </c>
      <c r="G23" s="216">
        <v>56</v>
      </c>
      <c r="H23" s="216">
        <v>7</v>
      </c>
      <c r="I23" s="217"/>
      <c r="J23" s="231">
        <v>5.4</v>
      </c>
      <c r="K23" s="102"/>
      <c r="L23" s="102"/>
      <c r="M23" s="102"/>
      <c r="N23" s="102"/>
    </row>
    <row r="24" spans="1:14" ht="11.45" customHeight="1" x14ac:dyDescent="0.15">
      <c r="A24" s="98" t="s">
        <v>601</v>
      </c>
      <c r="B24" s="216">
        <v>398</v>
      </c>
      <c r="C24" s="216">
        <v>40</v>
      </c>
      <c r="D24" s="216">
        <v>71</v>
      </c>
      <c r="E24" s="216">
        <v>4</v>
      </c>
      <c r="F24" s="216">
        <v>252</v>
      </c>
      <c r="G24" s="216">
        <v>27</v>
      </c>
      <c r="H24" s="216">
        <v>4</v>
      </c>
      <c r="I24" s="217"/>
      <c r="J24" s="231">
        <v>1</v>
      </c>
    </row>
    <row r="25" spans="1:14" ht="11.45" customHeight="1" x14ac:dyDescent="0.15">
      <c r="A25" s="98" t="s">
        <v>660</v>
      </c>
      <c r="B25" s="216">
        <v>359</v>
      </c>
      <c r="C25" s="216">
        <v>41</v>
      </c>
      <c r="D25" s="216">
        <v>58</v>
      </c>
      <c r="E25" s="216">
        <v>5</v>
      </c>
      <c r="F25" s="216">
        <v>219</v>
      </c>
      <c r="G25" s="216">
        <v>36</v>
      </c>
      <c r="H25" s="236">
        <v>0</v>
      </c>
      <c r="I25" s="217"/>
      <c r="J25" s="231">
        <v>1.392757660167131</v>
      </c>
    </row>
    <row r="26" spans="1:14" ht="11.45" customHeight="1" x14ac:dyDescent="0.15">
      <c r="A26" s="98" t="s">
        <v>661</v>
      </c>
      <c r="B26" s="216">
        <v>331</v>
      </c>
      <c r="C26" s="216">
        <v>22</v>
      </c>
      <c r="D26" s="216">
        <v>69</v>
      </c>
      <c r="E26" s="216">
        <v>1</v>
      </c>
      <c r="F26" s="216">
        <v>175</v>
      </c>
      <c r="G26" s="216">
        <v>40</v>
      </c>
      <c r="H26" s="236">
        <v>8</v>
      </c>
      <c r="I26" s="217"/>
      <c r="J26" s="231">
        <v>2.7190332326283988</v>
      </c>
    </row>
    <row r="27" spans="1:14" ht="11.45" customHeight="1" x14ac:dyDescent="0.15">
      <c r="A27" s="98" t="s">
        <v>662</v>
      </c>
      <c r="B27" s="216">
        <v>252</v>
      </c>
      <c r="C27" s="216">
        <v>15</v>
      </c>
      <c r="D27" s="216">
        <v>36</v>
      </c>
      <c r="E27" s="216">
        <v>8</v>
      </c>
      <c r="F27" s="216">
        <v>153</v>
      </c>
      <c r="G27" s="216">
        <v>26</v>
      </c>
      <c r="H27" s="289">
        <v>2</v>
      </c>
      <c r="I27" s="217"/>
      <c r="J27" s="231">
        <f>(E27+H27)/B27*100</f>
        <v>3.9682539682539679</v>
      </c>
    </row>
    <row r="28" spans="1:14" ht="11.45" customHeight="1" x14ac:dyDescent="0.15">
      <c r="A28" s="98" t="s">
        <v>663</v>
      </c>
      <c r="B28" s="216">
        <v>252</v>
      </c>
      <c r="C28" s="216">
        <v>23</v>
      </c>
      <c r="D28" s="216">
        <v>61</v>
      </c>
      <c r="E28" s="216">
        <v>3</v>
      </c>
      <c r="F28" s="216">
        <v>120</v>
      </c>
      <c r="G28" s="216">
        <v>41</v>
      </c>
      <c r="H28" s="289">
        <v>4</v>
      </c>
      <c r="I28" s="217"/>
      <c r="J28" s="231">
        <f t="shared" ref="J28" si="0">(E28+H28)/B28*100</f>
        <v>2.7777777777777777</v>
      </c>
    </row>
    <row r="29" spans="1:14" ht="11.45" customHeight="1" x14ac:dyDescent="0.15">
      <c r="A29" s="99" t="s">
        <v>674</v>
      </c>
      <c r="B29" s="88">
        <v>223</v>
      </c>
      <c r="C29" s="88">
        <v>24</v>
      </c>
      <c r="D29" s="88">
        <v>38</v>
      </c>
      <c r="E29" s="88">
        <v>4</v>
      </c>
      <c r="F29" s="88">
        <v>141</v>
      </c>
      <c r="G29" s="88">
        <v>13</v>
      </c>
      <c r="H29" s="235">
        <v>3</v>
      </c>
      <c r="I29" s="101"/>
      <c r="J29" s="234">
        <v>3.1390134529147984</v>
      </c>
      <c r="K29" s="102"/>
      <c r="L29" s="102"/>
      <c r="M29" s="102"/>
      <c r="N29" s="102"/>
    </row>
    <row r="30" spans="1:14" ht="11.45" customHeight="1" x14ac:dyDescent="0.15">
      <c r="E30" s="128"/>
      <c r="F30" s="128"/>
    </row>
  </sheetData>
  <mergeCells count="3">
    <mergeCell ref="E4:G4"/>
    <mergeCell ref="I4:J4"/>
    <mergeCell ref="J5:J6"/>
  </mergeCells>
  <phoneticPr fontId="2"/>
  <pageMargins left="0.78740157480314965" right="0.78740157480314965" top="0.98425196850393704" bottom="0.59055118110236227" header="0.51181102362204722" footer="0.51181102362204722"/>
  <pageSetup paperSize="9" scale="12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16AC-925F-48A4-955B-3EF22C7DB856}">
  <sheetPr codeName="Sheet6">
    <tabColor rgb="FFFFFF00"/>
  </sheetPr>
  <dimension ref="A1:N19"/>
  <sheetViews>
    <sheetView showGridLines="0" zoomScale="140" zoomScaleNormal="140" workbookViewId="0">
      <selection activeCell="J17" sqref="J17"/>
    </sheetView>
  </sheetViews>
  <sheetFormatPr defaultColWidth="11.625" defaultRowHeight="17.25" customHeight="1" x14ac:dyDescent="0.15"/>
  <cols>
    <col min="1" max="1" width="6.25" style="141" customWidth="1"/>
    <col min="2" max="14" width="5.875" style="141" customWidth="1"/>
    <col min="15" max="16" width="8" style="141" customWidth="1"/>
    <col min="17" max="17" width="9.125" style="141" customWidth="1"/>
    <col min="18" max="26" width="8" style="141" customWidth="1"/>
    <col min="27" max="16384" width="11.625" style="141"/>
  </cols>
  <sheetData>
    <row r="1" spans="1:14" ht="9" x14ac:dyDescent="0.1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4.25" x14ac:dyDescent="0.15">
      <c r="A2" s="213" t="s">
        <v>195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4" ht="9" x14ac:dyDescent="0.1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90"/>
      <c r="N3" s="104" t="s">
        <v>675</v>
      </c>
    </row>
    <row r="4" spans="1:14" ht="9" x14ac:dyDescent="0.15">
      <c r="A4" s="466" t="s">
        <v>196</v>
      </c>
      <c r="B4" s="469" t="s">
        <v>140</v>
      </c>
      <c r="C4" s="470" t="s">
        <v>197</v>
      </c>
      <c r="D4" s="470"/>
      <c r="E4" s="470"/>
      <c r="F4" s="470"/>
      <c r="G4" s="470"/>
      <c r="H4" s="470"/>
      <c r="I4" s="470"/>
      <c r="J4" s="470"/>
      <c r="K4" s="105"/>
      <c r="L4" s="105"/>
      <c r="M4" s="471" t="s">
        <v>198</v>
      </c>
      <c r="N4" s="472"/>
    </row>
    <row r="5" spans="1:14" ht="9" x14ac:dyDescent="0.15">
      <c r="A5" s="467"/>
      <c r="B5" s="469"/>
      <c r="C5" s="470" t="s">
        <v>140</v>
      </c>
      <c r="D5" s="470" t="s">
        <v>199</v>
      </c>
      <c r="E5" s="470"/>
      <c r="F5" s="470"/>
      <c r="G5" s="470"/>
      <c r="H5" s="470"/>
      <c r="I5" s="470"/>
      <c r="J5" s="268" t="s">
        <v>200</v>
      </c>
      <c r="K5" s="106"/>
      <c r="L5" s="106"/>
      <c r="M5" s="473"/>
      <c r="N5" s="474"/>
    </row>
    <row r="6" spans="1:14" ht="9" x14ac:dyDescent="0.15">
      <c r="A6" s="467"/>
      <c r="B6" s="469"/>
      <c r="C6" s="470"/>
      <c r="D6" s="469" t="s">
        <v>140</v>
      </c>
      <c r="E6" s="470" t="s">
        <v>201</v>
      </c>
      <c r="F6" s="470"/>
      <c r="G6" s="470"/>
      <c r="H6" s="268" t="s">
        <v>137</v>
      </c>
      <c r="I6" s="268" t="s">
        <v>202</v>
      </c>
      <c r="J6" s="253"/>
      <c r="K6" s="253" t="s">
        <v>138</v>
      </c>
      <c r="L6" s="253" t="s">
        <v>203</v>
      </c>
      <c r="M6" s="475" t="s">
        <v>204</v>
      </c>
      <c r="N6" s="454"/>
    </row>
    <row r="7" spans="1:14" ht="9" x14ac:dyDescent="0.15">
      <c r="A7" s="467"/>
      <c r="B7" s="469"/>
      <c r="C7" s="470"/>
      <c r="D7" s="469"/>
      <c r="E7" s="239" t="s">
        <v>140</v>
      </c>
      <c r="F7" s="239" t="s">
        <v>141</v>
      </c>
      <c r="G7" s="239" t="s">
        <v>142</v>
      </c>
      <c r="H7" s="253" t="s">
        <v>143</v>
      </c>
      <c r="I7" s="253" t="s">
        <v>205</v>
      </c>
      <c r="J7" s="253" t="s">
        <v>206</v>
      </c>
      <c r="K7" s="253" t="s">
        <v>207</v>
      </c>
      <c r="L7" s="253" t="s">
        <v>208</v>
      </c>
      <c r="M7" s="476"/>
      <c r="N7" s="453"/>
    </row>
    <row r="8" spans="1:14" ht="9" x14ac:dyDescent="0.15">
      <c r="A8" s="467"/>
      <c r="B8" s="469"/>
      <c r="C8" s="470"/>
      <c r="D8" s="469"/>
      <c r="E8" s="106"/>
      <c r="F8" s="240" t="s">
        <v>148</v>
      </c>
      <c r="G8" s="106"/>
      <c r="H8" s="253" t="s">
        <v>149</v>
      </c>
      <c r="I8" s="253" t="s">
        <v>150</v>
      </c>
      <c r="J8" s="253"/>
      <c r="K8" s="106"/>
      <c r="L8" s="106"/>
      <c r="M8" s="469" t="s">
        <v>209</v>
      </c>
      <c r="N8" s="465" t="s">
        <v>210</v>
      </c>
    </row>
    <row r="9" spans="1:14" ht="9" x14ac:dyDescent="0.15">
      <c r="A9" s="468"/>
      <c r="B9" s="469"/>
      <c r="C9" s="470"/>
      <c r="D9" s="469"/>
      <c r="E9" s="212"/>
      <c r="F9" s="212"/>
      <c r="G9" s="212"/>
      <c r="H9" s="254" t="s">
        <v>211</v>
      </c>
      <c r="I9" s="254" t="s">
        <v>212</v>
      </c>
      <c r="J9" s="254" t="s">
        <v>203</v>
      </c>
      <c r="K9" s="212"/>
      <c r="L9" s="212"/>
      <c r="M9" s="469"/>
      <c r="N9" s="465"/>
    </row>
    <row r="10" spans="1:14" ht="9" x14ac:dyDescent="0.15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ht="9" x14ac:dyDescent="0.15">
      <c r="A11" s="192" t="s">
        <v>213</v>
      </c>
      <c r="B11" s="110">
        <v>223</v>
      </c>
      <c r="C11" s="110">
        <v>66</v>
      </c>
      <c r="D11" s="110">
        <v>39</v>
      </c>
      <c r="E11" s="110">
        <v>15</v>
      </c>
      <c r="F11" s="110">
        <v>15</v>
      </c>
      <c r="G11" s="110">
        <v>0</v>
      </c>
      <c r="H11" s="110">
        <v>18</v>
      </c>
      <c r="I11" s="110">
        <v>6</v>
      </c>
      <c r="J11" s="110">
        <v>27</v>
      </c>
      <c r="K11" s="110">
        <v>141</v>
      </c>
      <c r="L11" s="110">
        <v>16</v>
      </c>
      <c r="M11" s="111">
        <v>39</v>
      </c>
      <c r="N11" s="111">
        <v>37</v>
      </c>
    </row>
    <row r="12" spans="1:14" ht="9" x14ac:dyDescent="0.15">
      <c r="A12" s="192" t="s">
        <v>214</v>
      </c>
      <c r="B12" s="110">
        <v>24</v>
      </c>
      <c r="C12" s="110">
        <v>24</v>
      </c>
      <c r="D12" s="110">
        <v>17</v>
      </c>
      <c r="E12" s="110">
        <v>10</v>
      </c>
      <c r="F12" s="110">
        <v>10</v>
      </c>
      <c r="G12" s="110">
        <v>0</v>
      </c>
      <c r="H12" s="110">
        <v>7</v>
      </c>
      <c r="I12" s="110">
        <v>0</v>
      </c>
      <c r="J12" s="110">
        <v>7</v>
      </c>
      <c r="K12" s="110">
        <v>0</v>
      </c>
      <c r="L12" s="110">
        <v>0</v>
      </c>
      <c r="M12" s="110">
        <v>2</v>
      </c>
      <c r="N12" s="111">
        <v>0</v>
      </c>
    </row>
    <row r="13" spans="1:14" ht="9" x14ac:dyDescent="0.15">
      <c r="A13" s="192" t="s">
        <v>215</v>
      </c>
      <c r="B13" s="110">
        <v>38</v>
      </c>
      <c r="C13" s="112">
        <v>37</v>
      </c>
      <c r="D13" s="112">
        <v>20</v>
      </c>
      <c r="E13" s="112">
        <v>5</v>
      </c>
      <c r="F13" s="112">
        <v>5</v>
      </c>
      <c r="G13" s="112">
        <v>0</v>
      </c>
      <c r="H13" s="112">
        <v>9</v>
      </c>
      <c r="I13" s="112">
        <v>6</v>
      </c>
      <c r="J13" s="112">
        <v>17</v>
      </c>
      <c r="K13" s="112">
        <v>0</v>
      </c>
      <c r="L13" s="112">
        <v>1</v>
      </c>
      <c r="M13" s="112">
        <v>29</v>
      </c>
      <c r="N13" s="113">
        <v>0</v>
      </c>
    </row>
    <row r="14" spans="1:14" ht="9" x14ac:dyDescent="0.15">
      <c r="A14" s="192" t="s">
        <v>216</v>
      </c>
      <c r="B14" s="110">
        <v>158</v>
      </c>
      <c r="C14" s="112">
        <v>4</v>
      </c>
      <c r="D14" s="112">
        <v>2</v>
      </c>
      <c r="E14" s="112">
        <v>0</v>
      </c>
      <c r="F14" s="112">
        <v>0</v>
      </c>
      <c r="G14" s="112">
        <v>0</v>
      </c>
      <c r="H14" s="112">
        <v>2</v>
      </c>
      <c r="I14" s="112">
        <v>0</v>
      </c>
      <c r="J14" s="112">
        <v>2</v>
      </c>
      <c r="K14" s="112">
        <v>141</v>
      </c>
      <c r="L14" s="112">
        <v>13</v>
      </c>
      <c r="M14" s="112">
        <v>3</v>
      </c>
      <c r="N14" s="113">
        <v>37</v>
      </c>
    </row>
    <row r="15" spans="1:14" ht="9" x14ac:dyDescent="0.15">
      <c r="A15" s="192" t="s">
        <v>217</v>
      </c>
      <c r="B15" s="110">
        <v>3</v>
      </c>
      <c r="C15" s="112">
        <v>1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1</v>
      </c>
      <c r="K15" s="112">
        <v>0</v>
      </c>
      <c r="L15" s="112">
        <v>2</v>
      </c>
      <c r="M15" s="112">
        <v>5</v>
      </c>
      <c r="N15" s="113">
        <v>0</v>
      </c>
    </row>
    <row r="16" spans="1:14" ht="6" customHeight="1" x14ac:dyDescent="0.15">
      <c r="A16" s="114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6"/>
    </row>
    <row r="17" spans="5:6" ht="17.25" customHeight="1" x14ac:dyDescent="0.15">
      <c r="E17" s="128"/>
      <c r="F17" s="128"/>
    </row>
    <row r="18" spans="5:6" ht="17.25" customHeight="1" x14ac:dyDescent="0.15">
      <c r="E18" s="128"/>
      <c r="F18" s="128"/>
    </row>
    <row r="19" spans="5:6" ht="17.25" customHeight="1" x14ac:dyDescent="0.15">
      <c r="E19" s="128"/>
    </row>
  </sheetData>
  <mergeCells count="11">
    <mergeCell ref="N8:N9"/>
    <mergeCell ref="A4:A9"/>
    <mergeCell ref="B4:B9"/>
    <mergeCell ref="C4:J4"/>
    <mergeCell ref="M4:N5"/>
    <mergeCell ref="C5:C9"/>
    <mergeCell ref="D5:I5"/>
    <mergeCell ref="D6:D9"/>
    <mergeCell ref="E6:G6"/>
    <mergeCell ref="M6:N7"/>
    <mergeCell ref="M8:M9"/>
  </mergeCells>
  <phoneticPr fontId="2"/>
  <pageMargins left="0.78740157480314965" right="0.78740157480314965" top="0.98425196850393704" bottom="0.59055118110236227" header="0.51181102362204722" footer="0.51181102362204722"/>
  <pageSetup paperSize="9" scale="12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F31A-F183-4436-A1B6-C3A6A4BE57C6}">
  <sheetPr codeName="Sheet7">
    <tabColor rgb="FFFFFF00"/>
  </sheetPr>
  <dimension ref="A1:L21"/>
  <sheetViews>
    <sheetView showGridLines="0" zoomScale="175" zoomScaleNormal="175" workbookViewId="0">
      <selection activeCell="I24" sqref="I24"/>
    </sheetView>
  </sheetViews>
  <sheetFormatPr defaultRowHeight="9" x14ac:dyDescent="0.15"/>
  <cols>
    <col min="1" max="12" width="6.125" style="119" customWidth="1"/>
    <col min="13" max="16384" width="9" style="119"/>
  </cols>
  <sheetData>
    <row r="1" spans="1:12" s="118" customFormat="1" ht="14.25" x14ac:dyDescent="0.15">
      <c r="A1" s="117" t="s">
        <v>218</v>
      </c>
      <c r="B1" s="75"/>
      <c r="C1" s="75"/>
      <c r="D1" s="75"/>
      <c r="E1" s="75"/>
      <c r="F1" s="75"/>
      <c r="G1" s="75"/>
      <c r="H1" s="75"/>
      <c r="J1" s="75"/>
      <c r="K1" s="75"/>
      <c r="L1" s="75"/>
    </row>
    <row r="2" spans="1:12" x14ac:dyDescent="0.15">
      <c r="A2" s="141"/>
      <c r="B2" s="141"/>
      <c r="C2" s="141"/>
      <c r="D2" s="141"/>
      <c r="E2" s="141"/>
      <c r="F2" s="141"/>
      <c r="G2" s="141"/>
      <c r="H2" s="141"/>
      <c r="J2" s="141"/>
      <c r="K2" s="141" t="s">
        <v>676</v>
      </c>
      <c r="L2" s="141"/>
    </row>
    <row r="3" spans="1:12" x14ac:dyDescent="0.15">
      <c r="A3" s="120"/>
      <c r="B3" s="274"/>
      <c r="C3" s="477" t="s">
        <v>219</v>
      </c>
      <c r="D3" s="478"/>
      <c r="E3" s="477" t="s">
        <v>220</v>
      </c>
      <c r="F3" s="479"/>
      <c r="G3" s="478"/>
      <c r="H3" s="267" t="s">
        <v>221</v>
      </c>
      <c r="I3" s="267" t="s">
        <v>222</v>
      </c>
      <c r="J3" s="267" t="s">
        <v>223</v>
      </c>
      <c r="K3" s="480" t="s">
        <v>224</v>
      </c>
      <c r="L3" s="480" t="s">
        <v>225</v>
      </c>
    </row>
    <row r="4" spans="1:12" x14ac:dyDescent="0.15">
      <c r="A4" s="192" t="s">
        <v>226</v>
      </c>
      <c r="B4" s="259" t="s">
        <v>227</v>
      </c>
      <c r="C4" s="483" t="s">
        <v>228</v>
      </c>
      <c r="D4" s="483" t="s">
        <v>229</v>
      </c>
      <c r="E4" s="483" t="s">
        <v>230</v>
      </c>
      <c r="F4" s="259" t="s">
        <v>231</v>
      </c>
      <c r="G4" s="259" t="s">
        <v>231</v>
      </c>
      <c r="H4" s="259"/>
      <c r="I4" s="259" t="s">
        <v>232</v>
      </c>
      <c r="J4" s="259"/>
      <c r="K4" s="481"/>
      <c r="L4" s="481"/>
    </row>
    <row r="5" spans="1:12" x14ac:dyDescent="0.15">
      <c r="A5" s="275"/>
      <c r="B5" s="276"/>
      <c r="C5" s="484"/>
      <c r="D5" s="484"/>
      <c r="E5" s="484"/>
      <c r="F5" s="260" t="s">
        <v>228</v>
      </c>
      <c r="G5" s="260" t="s">
        <v>229</v>
      </c>
      <c r="H5" s="260" t="s">
        <v>233</v>
      </c>
      <c r="I5" s="260" t="s">
        <v>234</v>
      </c>
      <c r="J5" s="260" t="s">
        <v>235</v>
      </c>
      <c r="K5" s="482"/>
      <c r="L5" s="482"/>
    </row>
    <row r="6" spans="1:12" x14ac:dyDescent="0.15">
      <c r="A6" s="121"/>
      <c r="B6" s="76"/>
      <c r="C6" s="76"/>
      <c r="D6" s="76"/>
      <c r="E6" s="76"/>
      <c r="F6" s="76"/>
      <c r="G6" s="76"/>
      <c r="H6" s="76"/>
      <c r="I6" s="76"/>
      <c r="J6" s="76"/>
      <c r="K6" s="77"/>
      <c r="L6" s="77"/>
    </row>
    <row r="7" spans="1:12" x14ac:dyDescent="0.15">
      <c r="A7" s="122" t="s">
        <v>236</v>
      </c>
      <c r="B7" s="123">
        <v>223</v>
      </c>
      <c r="C7" s="123">
        <v>64</v>
      </c>
      <c r="D7" s="123">
        <v>4</v>
      </c>
      <c r="E7" s="123">
        <v>30</v>
      </c>
      <c r="F7" s="123">
        <v>2</v>
      </c>
      <c r="G7" s="123">
        <v>0</v>
      </c>
      <c r="H7" s="123">
        <v>0</v>
      </c>
      <c r="I7" s="123">
        <v>111</v>
      </c>
      <c r="J7" s="123">
        <v>7</v>
      </c>
      <c r="K7" s="123">
        <v>4</v>
      </c>
      <c r="L7" s="124">
        <v>0</v>
      </c>
    </row>
    <row r="8" spans="1:12" x14ac:dyDescent="0.15">
      <c r="A8" s="122"/>
      <c r="B8" s="125"/>
      <c r="C8" s="125"/>
      <c r="D8" s="125"/>
      <c r="E8" s="125"/>
      <c r="F8" s="125"/>
      <c r="G8" s="125"/>
      <c r="H8" s="125"/>
      <c r="I8" s="125"/>
      <c r="J8" s="125"/>
      <c r="K8" s="126"/>
      <c r="L8" s="126"/>
    </row>
    <row r="9" spans="1:12" x14ac:dyDescent="0.15">
      <c r="A9" s="122" t="s">
        <v>237</v>
      </c>
      <c r="B9" s="123">
        <v>24</v>
      </c>
      <c r="C9" s="123">
        <v>2</v>
      </c>
      <c r="D9" s="123">
        <v>1</v>
      </c>
      <c r="E9" s="123">
        <v>3</v>
      </c>
      <c r="F9" s="123">
        <v>0</v>
      </c>
      <c r="G9" s="123">
        <v>0</v>
      </c>
      <c r="H9" s="123">
        <v>0</v>
      </c>
      <c r="I9" s="123">
        <v>18</v>
      </c>
      <c r="J9" s="123">
        <v>0</v>
      </c>
      <c r="K9" s="123">
        <v>0</v>
      </c>
      <c r="L9" s="124">
        <v>0</v>
      </c>
    </row>
    <row r="10" spans="1:12" x14ac:dyDescent="0.15">
      <c r="A10" s="122"/>
      <c r="B10" s="125"/>
      <c r="C10" s="216"/>
      <c r="D10" s="216"/>
      <c r="E10" s="216"/>
      <c r="F10" s="216"/>
      <c r="G10" s="216"/>
      <c r="H10" s="216"/>
      <c r="I10" s="216"/>
      <c r="J10" s="216"/>
      <c r="K10" s="127"/>
      <c r="L10" s="127"/>
    </row>
    <row r="11" spans="1:12" x14ac:dyDescent="0.15">
      <c r="A11" s="122" t="s">
        <v>238</v>
      </c>
      <c r="B11" s="123">
        <v>38</v>
      </c>
      <c r="C11" s="216">
        <v>14</v>
      </c>
      <c r="D11" s="216">
        <v>1</v>
      </c>
      <c r="E11" s="216">
        <v>4</v>
      </c>
      <c r="F11" s="216">
        <v>0</v>
      </c>
      <c r="G11" s="216">
        <v>0</v>
      </c>
      <c r="H11" s="216">
        <v>0</v>
      </c>
      <c r="I11" s="216">
        <v>16</v>
      </c>
      <c r="J11" s="216">
        <v>1</v>
      </c>
      <c r="K11" s="127">
        <v>1</v>
      </c>
      <c r="L11" s="127">
        <v>1</v>
      </c>
    </row>
    <row r="12" spans="1:12" x14ac:dyDescent="0.15">
      <c r="A12" s="122"/>
      <c r="B12" s="123"/>
      <c r="C12" s="216"/>
      <c r="D12" s="216"/>
      <c r="E12" s="216"/>
      <c r="F12" s="216"/>
      <c r="G12" s="216"/>
      <c r="H12" s="216"/>
      <c r="I12" s="216"/>
      <c r="J12" s="216"/>
      <c r="K12" s="127"/>
      <c r="L12" s="127"/>
    </row>
    <row r="13" spans="1:12" x14ac:dyDescent="0.15">
      <c r="A13" s="122" t="s">
        <v>239</v>
      </c>
      <c r="B13" s="123">
        <v>158</v>
      </c>
      <c r="C13" s="216">
        <v>48</v>
      </c>
      <c r="D13" s="216">
        <v>2</v>
      </c>
      <c r="E13" s="216">
        <v>23</v>
      </c>
      <c r="F13" s="95">
        <v>2</v>
      </c>
      <c r="G13" s="216">
        <v>0</v>
      </c>
      <c r="H13" s="216">
        <v>0</v>
      </c>
      <c r="I13" s="216">
        <v>75</v>
      </c>
      <c r="J13" s="216">
        <v>6</v>
      </c>
      <c r="K13" s="216">
        <v>2</v>
      </c>
      <c r="L13" s="127">
        <v>0</v>
      </c>
    </row>
    <row r="14" spans="1:12" x14ac:dyDescent="0.15">
      <c r="A14" s="122"/>
      <c r="B14" s="123"/>
      <c r="C14" s="216"/>
      <c r="D14" s="216"/>
      <c r="E14" s="216"/>
      <c r="F14" s="216"/>
      <c r="G14" s="216"/>
      <c r="H14" s="216"/>
      <c r="I14" s="216"/>
      <c r="J14" s="216"/>
      <c r="K14" s="127"/>
      <c r="L14" s="127"/>
    </row>
    <row r="15" spans="1:12" x14ac:dyDescent="0.15">
      <c r="A15" s="122" t="s">
        <v>240</v>
      </c>
      <c r="B15" s="123">
        <v>3</v>
      </c>
      <c r="C15" s="216">
        <v>0</v>
      </c>
      <c r="D15" s="216">
        <v>0</v>
      </c>
      <c r="E15" s="216">
        <v>0</v>
      </c>
      <c r="F15" s="216">
        <v>0</v>
      </c>
      <c r="G15" s="216">
        <v>0</v>
      </c>
      <c r="H15" s="216">
        <v>0</v>
      </c>
      <c r="I15" s="216">
        <v>2</v>
      </c>
      <c r="J15" s="216">
        <v>0</v>
      </c>
      <c r="K15" s="127">
        <v>1</v>
      </c>
      <c r="L15" s="127">
        <v>0</v>
      </c>
    </row>
    <row r="16" spans="1:12" x14ac:dyDescent="0.15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  <c r="L16" s="279"/>
    </row>
    <row r="17" spans="1:12" x14ac:dyDescent="0.15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2" x14ac:dyDescent="0.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2" x14ac:dyDescent="0.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</row>
    <row r="20" spans="1:12" x14ac:dyDescent="0.15">
      <c r="A20" s="141"/>
      <c r="B20" s="128"/>
      <c r="C20" s="128"/>
      <c r="D20" s="128"/>
      <c r="E20" s="128"/>
      <c r="F20" s="128"/>
      <c r="G20" s="128"/>
      <c r="H20" s="128"/>
      <c r="I20" s="141"/>
      <c r="J20" s="141"/>
      <c r="K20" s="141"/>
    </row>
    <row r="21" spans="1:12" x14ac:dyDescent="0.15">
      <c r="A21" s="141"/>
      <c r="B21" s="128"/>
      <c r="C21" s="128"/>
      <c r="D21" s="128"/>
      <c r="E21" s="128"/>
      <c r="F21" s="128"/>
      <c r="G21" s="128"/>
      <c r="H21" s="128"/>
      <c r="I21" s="141"/>
      <c r="J21" s="141"/>
      <c r="K21" s="141"/>
    </row>
  </sheetData>
  <mergeCells count="7">
    <mergeCell ref="C3:D3"/>
    <mergeCell ref="E3:G3"/>
    <mergeCell ref="K3:K5"/>
    <mergeCell ref="L3:L5"/>
    <mergeCell ref="C4:C5"/>
    <mergeCell ref="D4:D5"/>
    <mergeCell ref="E4:E5"/>
  </mergeCells>
  <phoneticPr fontId="2"/>
  <pageMargins left="0.74803149606299213" right="0.74803149606299213" top="0.98425196850393704" bottom="0.98425196850393704" header="0.51181102362204722" footer="0.51181102362204722"/>
  <pageSetup paperSize="9" scale="12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7EF7-FBBF-45DD-A789-4A0017C95E90}">
  <sheetPr codeName="Sheet8">
    <tabColor rgb="FFFFFF00"/>
  </sheetPr>
  <dimension ref="A1:L28"/>
  <sheetViews>
    <sheetView showGridLines="0" topLeftCell="A3" zoomScale="140" zoomScaleNormal="140" workbookViewId="0">
      <selection activeCell="G34" sqref="G34"/>
    </sheetView>
  </sheetViews>
  <sheetFormatPr defaultRowHeight="9" x14ac:dyDescent="0.15"/>
  <cols>
    <col min="1" max="12" width="6.125" style="119" customWidth="1"/>
    <col min="13" max="16384" width="9" style="119"/>
  </cols>
  <sheetData>
    <row r="1" spans="1:12" x14ac:dyDescent="0.1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x14ac:dyDescent="0.1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18" customFormat="1" ht="14.25" x14ac:dyDescent="0.15">
      <c r="A3" s="117" t="s">
        <v>241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x14ac:dyDescent="0.15">
      <c r="A4" s="237"/>
      <c r="B4" s="238"/>
      <c r="C4" s="128"/>
      <c r="D4" s="128"/>
      <c r="E4" s="128"/>
      <c r="F4" s="128"/>
      <c r="G4" s="128"/>
      <c r="H4" s="128"/>
      <c r="I4" s="141"/>
      <c r="J4" s="141"/>
      <c r="K4" s="141"/>
    </row>
    <row r="5" spans="1:12" x14ac:dyDescent="0.15">
      <c r="A5" s="486" t="s">
        <v>130</v>
      </c>
      <c r="B5" s="489" t="s">
        <v>132</v>
      </c>
      <c r="C5" s="490"/>
      <c r="D5" s="490"/>
      <c r="E5" s="490"/>
      <c r="F5" s="490"/>
      <c r="G5" s="490"/>
      <c r="H5" s="490"/>
      <c r="I5" s="491"/>
      <c r="J5" s="129"/>
      <c r="K5" s="270"/>
    </row>
    <row r="6" spans="1:12" ht="9" customHeight="1" x14ac:dyDescent="0.15">
      <c r="A6" s="487"/>
      <c r="B6" s="492" t="s">
        <v>131</v>
      </c>
      <c r="C6" s="489" t="s">
        <v>133</v>
      </c>
      <c r="D6" s="490"/>
      <c r="E6" s="490"/>
      <c r="F6" s="490"/>
      <c r="G6" s="490"/>
      <c r="H6" s="491"/>
      <c r="I6" s="267" t="s">
        <v>134</v>
      </c>
      <c r="J6" s="485" t="s">
        <v>242</v>
      </c>
      <c r="K6" s="270"/>
    </row>
    <row r="7" spans="1:12" x14ac:dyDescent="0.15">
      <c r="A7" s="487"/>
      <c r="B7" s="493"/>
      <c r="C7" s="492" t="s">
        <v>131</v>
      </c>
      <c r="D7" s="495" t="s">
        <v>136</v>
      </c>
      <c r="E7" s="496"/>
      <c r="F7" s="497"/>
      <c r="G7" s="264" t="s">
        <v>137</v>
      </c>
      <c r="H7" s="264" t="s">
        <v>137</v>
      </c>
      <c r="I7" s="259"/>
      <c r="J7" s="485"/>
      <c r="K7" s="270"/>
    </row>
    <row r="8" spans="1:12" x14ac:dyDescent="0.15">
      <c r="A8" s="487"/>
      <c r="B8" s="493"/>
      <c r="C8" s="493"/>
      <c r="D8" s="130" t="s">
        <v>140</v>
      </c>
      <c r="E8" s="130" t="s">
        <v>141</v>
      </c>
      <c r="F8" s="130" t="s">
        <v>142</v>
      </c>
      <c r="G8" s="265" t="s">
        <v>143</v>
      </c>
      <c r="H8" s="265" t="s">
        <v>144</v>
      </c>
      <c r="I8" s="259" t="s">
        <v>145</v>
      </c>
      <c r="J8" s="257" t="s">
        <v>243</v>
      </c>
      <c r="K8" s="270"/>
    </row>
    <row r="9" spans="1:12" x14ac:dyDescent="0.15">
      <c r="A9" s="487"/>
      <c r="B9" s="493"/>
      <c r="C9" s="493"/>
      <c r="D9" s="131"/>
      <c r="E9" s="131" t="s">
        <v>148</v>
      </c>
      <c r="F9" s="131"/>
      <c r="G9" s="265" t="s">
        <v>149</v>
      </c>
      <c r="H9" s="265" t="s">
        <v>150</v>
      </c>
      <c r="I9" s="259"/>
      <c r="J9" s="258"/>
      <c r="K9" s="270"/>
    </row>
    <row r="10" spans="1:12" x14ac:dyDescent="0.15">
      <c r="A10" s="488"/>
      <c r="B10" s="494"/>
      <c r="C10" s="494"/>
      <c r="D10" s="132"/>
      <c r="E10" s="132"/>
      <c r="F10" s="132"/>
      <c r="G10" s="266" t="s">
        <v>151</v>
      </c>
      <c r="H10" s="266" t="s">
        <v>152</v>
      </c>
      <c r="I10" s="260" t="s">
        <v>139</v>
      </c>
      <c r="J10" s="261" t="s">
        <v>153</v>
      </c>
      <c r="K10" s="270"/>
    </row>
    <row r="11" spans="1:12" x14ac:dyDescent="0.15">
      <c r="A11" s="262"/>
      <c r="B11" s="264"/>
      <c r="C11" s="264"/>
      <c r="D11" s="131"/>
      <c r="E11" s="131"/>
      <c r="F11" s="131"/>
      <c r="G11" s="265"/>
      <c r="H11" s="265"/>
      <c r="I11" s="259"/>
      <c r="J11" s="256"/>
      <c r="K11" s="270"/>
    </row>
    <row r="12" spans="1:12" x14ac:dyDescent="0.15">
      <c r="A12" s="122" t="s">
        <v>244</v>
      </c>
      <c r="B12" s="133">
        <v>535</v>
      </c>
      <c r="C12" s="133">
        <v>450</v>
      </c>
      <c r="D12" s="133">
        <v>153</v>
      </c>
      <c r="E12" s="133">
        <v>131</v>
      </c>
      <c r="F12" s="133">
        <v>22</v>
      </c>
      <c r="G12" s="133">
        <v>148</v>
      </c>
      <c r="H12" s="134">
        <v>149</v>
      </c>
      <c r="I12" s="134">
        <v>85</v>
      </c>
      <c r="J12" s="135">
        <v>97</v>
      </c>
      <c r="K12" s="141"/>
    </row>
    <row r="13" spans="1:12" x14ac:dyDescent="0.15">
      <c r="A13" s="122" t="s">
        <v>245</v>
      </c>
      <c r="B13" s="133">
        <v>365</v>
      </c>
      <c r="C13" s="133">
        <v>299</v>
      </c>
      <c r="D13" s="133">
        <v>151</v>
      </c>
      <c r="E13" s="133">
        <v>139</v>
      </c>
      <c r="F13" s="133">
        <v>12</v>
      </c>
      <c r="G13" s="133">
        <v>94</v>
      </c>
      <c r="H13" s="134">
        <v>54</v>
      </c>
      <c r="I13" s="134">
        <v>66</v>
      </c>
      <c r="J13" s="135">
        <v>28</v>
      </c>
      <c r="K13" s="141"/>
    </row>
    <row r="14" spans="1:12" x14ac:dyDescent="0.15">
      <c r="A14" s="122" t="s">
        <v>246</v>
      </c>
      <c r="B14" s="133">
        <v>291</v>
      </c>
      <c r="C14" s="133">
        <v>222</v>
      </c>
      <c r="D14" s="133">
        <v>86</v>
      </c>
      <c r="E14" s="133">
        <v>80</v>
      </c>
      <c r="F14" s="133">
        <v>6</v>
      </c>
      <c r="G14" s="133">
        <v>98</v>
      </c>
      <c r="H14" s="133">
        <v>38</v>
      </c>
      <c r="I14" s="134">
        <v>69</v>
      </c>
      <c r="J14" s="135">
        <v>55</v>
      </c>
      <c r="K14" s="141"/>
    </row>
    <row r="15" spans="1:12" ht="8.25" customHeight="1" x14ac:dyDescent="0.15">
      <c r="A15" s="122"/>
      <c r="B15" s="133"/>
      <c r="C15" s="133"/>
      <c r="D15" s="133"/>
      <c r="E15" s="133"/>
      <c r="F15" s="133"/>
      <c r="G15" s="133"/>
      <c r="H15" s="134"/>
      <c r="I15" s="134"/>
      <c r="J15" s="135"/>
      <c r="K15" s="141"/>
    </row>
    <row r="16" spans="1:12" x14ac:dyDescent="0.15">
      <c r="A16" s="122" t="s">
        <v>247</v>
      </c>
      <c r="B16" s="133">
        <v>269</v>
      </c>
      <c r="C16" s="133">
        <v>216</v>
      </c>
      <c r="D16" s="133">
        <v>98</v>
      </c>
      <c r="E16" s="133">
        <v>94</v>
      </c>
      <c r="F16" s="133">
        <v>4</v>
      </c>
      <c r="G16" s="133">
        <v>75</v>
      </c>
      <c r="H16" s="133">
        <v>43</v>
      </c>
      <c r="I16" s="134">
        <v>53</v>
      </c>
      <c r="J16" s="135">
        <v>98</v>
      </c>
      <c r="K16" s="141"/>
    </row>
    <row r="17" spans="1:11" x14ac:dyDescent="0.15">
      <c r="A17" s="122" t="s">
        <v>248</v>
      </c>
      <c r="B17" s="133">
        <v>214</v>
      </c>
      <c r="C17" s="133">
        <v>169</v>
      </c>
      <c r="D17" s="133">
        <v>74</v>
      </c>
      <c r="E17" s="133">
        <v>73</v>
      </c>
      <c r="F17" s="133">
        <v>1</v>
      </c>
      <c r="G17" s="133">
        <v>61</v>
      </c>
      <c r="H17" s="133">
        <v>34</v>
      </c>
      <c r="I17" s="134">
        <v>45</v>
      </c>
      <c r="J17" s="135">
        <v>98</v>
      </c>
      <c r="K17" s="141"/>
    </row>
    <row r="18" spans="1:11" x14ac:dyDescent="0.15">
      <c r="A18" s="122" t="s">
        <v>249</v>
      </c>
      <c r="B18" s="133">
        <v>232</v>
      </c>
      <c r="C18" s="133">
        <v>176</v>
      </c>
      <c r="D18" s="133">
        <v>100</v>
      </c>
      <c r="E18" s="133">
        <v>98</v>
      </c>
      <c r="F18" s="133">
        <v>2</v>
      </c>
      <c r="G18" s="133">
        <v>52</v>
      </c>
      <c r="H18" s="133">
        <v>24</v>
      </c>
      <c r="I18" s="134">
        <v>56</v>
      </c>
      <c r="J18" s="135">
        <v>99</v>
      </c>
      <c r="K18" s="141"/>
    </row>
    <row r="19" spans="1:11" x14ac:dyDescent="0.15">
      <c r="A19" s="122" t="s">
        <v>250</v>
      </c>
      <c r="B19" s="133">
        <v>216</v>
      </c>
      <c r="C19" s="133">
        <v>164</v>
      </c>
      <c r="D19" s="133">
        <v>81</v>
      </c>
      <c r="E19" s="133">
        <v>71</v>
      </c>
      <c r="F19" s="133">
        <v>10</v>
      </c>
      <c r="G19" s="133">
        <v>58</v>
      </c>
      <c r="H19" s="133">
        <v>25</v>
      </c>
      <c r="I19" s="134">
        <v>52</v>
      </c>
      <c r="J19" s="135">
        <v>123</v>
      </c>
      <c r="K19" s="141"/>
    </row>
    <row r="20" spans="1:11" x14ac:dyDescent="0.15">
      <c r="A20" s="122" t="s">
        <v>251</v>
      </c>
      <c r="B20" s="133">
        <v>190</v>
      </c>
      <c r="C20" s="133">
        <v>145</v>
      </c>
      <c r="D20" s="133">
        <v>72</v>
      </c>
      <c r="E20" s="133">
        <v>67</v>
      </c>
      <c r="F20" s="133">
        <v>5</v>
      </c>
      <c r="G20" s="133">
        <v>49</v>
      </c>
      <c r="H20" s="133">
        <v>24</v>
      </c>
      <c r="I20" s="134">
        <v>45</v>
      </c>
      <c r="J20" s="135">
        <v>83</v>
      </c>
      <c r="K20" s="141"/>
    </row>
    <row r="21" spans="1:11" x14ac:dyDescent="0.15">
      <c r="A21" s="122" t="s">
        <v>648</v>
      </c>
      <c r="B21" s="216">
        <v>178</v>
      </c>
      <c r="C21" s="216">
        <v>138</v>
      </c>
      <c r="D21" s="216">
        <v>64</v>
      </c>
      <c r="E21" s="216">
        <v>59</v>
      </c>
      <c r="F21" s="216">
        <v>5</v>
      </c>
      <c r="G21" s="216">
        <v>58</v>
      </c>
      <c r="H21" s="216">
        <v>16</v>
      </c>
      <c r="I21" s="94">
        <v>40</v>
      </c>
      <c r="J21" s="217">
        <v>118</v>
      </c>
      <c r="K21" s="141"/>
    </row>
    <row r="22" spans="1:11" x14ac:dyDescent="0.15">
      <c r="A22" s="204" t="s">
        <v>669</v>
      </c>
      <c r="B22" s="216">
        <v>190</v>
      </c>
      <c r="C22" s="216">
        <v>148</v>
      </c>
      <c r="D22" s="216">
        <v>50</v>
      </c>
      <c r="E22" s="216">
        <v>47</v>
      </c>
      <c r="F22" s="216">
        <v>3</v>
      </c>
      <c r="G22" s="216">
        <v>73</v>
      </c>
      <c r="H22" s="216">
        <v>25</v>
      </c>
      <c r="I22" s="94">
        <v>42</v>
      </c>
      <c r="J22" s="217">
        <v>125</v>
      </c>
      <c r="K22" s="141"/>
    </row>
    <row r="23" spans="1:11" x14ac:dyDescent="0.15">
      <c r="A23" s="204" t="s">
        <v>665</v>
      </c>
      <c r="B23" s="216">
        <v>147</v>
      </c>
      <c r="C23" s="216">
        <v>102</v>
      </c>
      <c r="D23" s="216">
        <v>37</v>
      </c>
      <c r="E23" s="216">
        <v>36</v>
      </c>
      <c r="F23" s="216">
        <v>1</v>
      </c>
      <c r="G23" s="216">
        <v>51</v>
      </c>
      <c r="H23" s="216">
        <v>14</v>
      </c>
      <c r="I23" s="94">
        <v>45</v>
      </c>
      <c r="J23" s="217">
        <v>58</v>
      </c>
      <c r="K23" s="141"/>
    </row>
    <row r="24" spans="1:11" x14ac:dyDescent="0.15">
      <c r="A24" s="204" t="s">
        <v>666</v>
      </c>
      <c r="B24" s="216">
        <v>144</v>
      </c>
      <c r="C24" s="216">
        <v>104</v>
      </c>
      <c r="D24" s="216">
        <v>59</v>
      </c>
      <c r="E24" s="216">
        <v>55</v>
      </c>
      <c r="F24" s="216">
        <v>4</v>
      </c>
      <c r="G24" s="216">
        <v>35</v>
      </c>
      <c r="H24" s="216">
        <v>10</v>
      </c>
      <c r="I24" s="94">
        <v>40</v>
      </c>
      <c r="J24" s="217">
        <v>78</v>
      </c>
      <c r="K24" s="141"/>
    </row>
    <row r="25" spans="1:11" x14ac:dyDescent="0.15">
      <c r="A25" s="204" t="s">
        <v>667</v>
      </c>
      <c r="B25" s="216">
        <v>105</v>
      </c>
      <c r="C25" s="216">
        <v>76</v>
      </c>
      <c r="D25" s="216">
        <v>30</v>
      </c>
      <c r="E25" s="216">
        <v>29</v>
      </c>
      <c r="F25" s="216">
        <v>1</v>
      </c>
      <c r="G25" s="216">
        <v>34</v>
      </c>
      <c r="H25" s="216">
        <v>12</v>
      </c>
      <c r="I25" s="94">
        <v>29</v>
      </c>
      <c r="J25" s="217">
        <v>66</v>
      </c>
      <c r="K25" s="141"/>
    </row>
    <row r="26" spans="1:11" x14ac:dyDescent="0.15">
      <c r="A26" s="204" t="s">
        <v>668</v>
      </c>
      <c r="B26" s="216">
        <v>128</v>
      </c>
      <c r="C26" s="216">
        <v>87</v>
      </c>
      <c r="D26" s="216">
        <v>31</v>
      </c>
      <c r="E26" s="216">
        <v>27</v>
      </c>
      <c r="F26" s="216">
        <v>4</v>
      </c>
      <c r="G26" s="216">
        <v>38</v>
      </c>
      <c r="H26" s="216">
        <v>18</v>
      </c>
      <c r="I26" s="94">
        <v>41</v>
      </c>
      <c r="J26" s="217">
        <v>57</v>
      </c>
      <c r="K26" s="141"/>
    </row>
    <row r="27" spans="1:11" x14ac:dyDescent="0.15">
      <c r="A27" s="136" t="s">
        <v>677</v>
      </c>
      <c r="B27" s="88">
        <v>103</v>
      </c>
      <c r="C27" s="88">
        <v>68</v>
      </c>
      <c r="D27" s="88">
        <v>34</v>
      </c>
      <c r="E27" s="88">
        <v>34</v>
      </c>
      <c r="F27" s="88">
        <v>0</v>
      </c>
      <c r="G27" s="88">
        <v>22</v>
      </c>
      <c r="H27" s="88">
        <v>12</v>
      </c>
      <c r="I27" s="100">
        <v>35</v>
      </c>
      <c r="J27" s="101">
        <v>63</v>
      </c>
      <c r="K27" s="141"/>
    </row>
    <row r="28" spans="1:11" x14ac:dyDescent="0.15">
      <c r="A28" s="141"/>
      <c r="B28" s="128"/>
      <c r="C28" s="128"/>
      <c r="D28" s="128"/>
      <c r="E28" s="128"/>
      <c r="F28" s="128"/>
      <c r="G28" s="128"/>
      <c r="H28" s="128"/>
      <c r="I28" s="141"/>
      <c r="J28" s="141"/>
      <c r="K28" s="141"/>
    </row>
  </sheetData>
  <mergeCells count="7">
    <mergeCell ref="J6:J7"/>
    <mergeCell ref="A5:A10"/>
    <mergeCell ref="B5:I5"/>
    <mergeCell ref="B6:B10"/>
    <mergeCell ref="C6:H6"/>
    <mergeCell ref="C7:C10"/>
    <mergeCell ref="D7:F7"/>
  </mergeCells>
  <phoneticPr fontId="2"/>
  <pageMargins left="0.75" right="0.75" top="1" bottom="1" header="0.51200000000000001" footer="0.51200000000000001"/>
  <pageSetup paperSize="9" scale="12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9B39-CD89-416A-BDBF-B001507C7E2A}">
  <sheetPr codeName="Sheet9">
    <tabColor rgb="FFFFFF00"/>
  </sheetPr>
  <dimension ref="A1:P40"/>
  <sheetViews>
    <sheetView showGridLines="0" zoomScale="140" zoomScaleNormal="140" workbookViewId="0">
      <selection activeCell="E34" sqref="E34"/>
    </sheetView>
  </sheetViews>
  <sheetFormatPr defaultRowHeight="9" x14ac:dyDescent="0.15"/>
  <cols>
    <col min="1" max="1" width="6.125" style="119" customWidth="1"/>
    <col min="2" max="25" width="4.625" style="119" customWidth="1"/>
    <col min="26" max="16384" width="9" style="119"/>
  </cols>
  <sheetData>
    <row r="1" spans="1:16" s="137" customFormat="1" ht="14.25" x14ac:dyDescent="0.15">
      <c r="A1" s="117" t="s">
        <v>252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3.75" customHeight="1" x14ac:dyDescent="0.1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x14ac:dyDescent="0.15">
      <c r="A3" s="486" t="s">
        <v>170</v>
      </c>
      <c r="B3" s="498" t="s">
        <v>253</v>
      </c>
      <c r="C3" s="498" t="s">
        <v>254</v>
      </c>
      <c r="D3" s="498" t="s">
        <v>255</v>
      </c>
      <c r="E3" s="498" t="s">
        <v>256</v>
      </c>
      <c r="F3" s="498" t="s">
        <v>257</v>
      </c>
      <c r="G3" s="498" t="s">
        <v>258</v>
      </c>
      <c r="H3" s="498" t="s">
        <v>259</v>
      </c>
      <c r="I3" s="498" t="s">
        <v>260</v>
      </c>
      <c r="J3" s="498" t="s">
        <v>261</v>
      </c>
      <c r="K3" s="480" t="s">
        <v>262</v>
      </c>
      <c r="L3" s="141"/>
      <c r="M3" s="270"/>
      <c r="N3" s="270"/>
      <c r="O3" s="270"/>
      <c r="P3" s="141"/>
    </row>
    <row r="4" spans="1:16" ht="9" customHeight="1" x14ac:dyDescent="0.15">
      <c r="A4" s="488"/>
      <c r="B4" s="484"/>
      <c r="C4" s="484"/>
      <c r="D4" s="484"/>
      <c r="E4" s="484"/>
      <c r="F4" s="484"/>
      <c r="G4" s="484"/>
      <c r="H4" s="484"/>
      <c r="I4" s="484"/>
      <c r="J4" s="484"/>
      <c r="K4" s="482"/>
      <c r="L4" s="141"/>
      <c r="M4" s="270"/>
      <c r="N4" s="270"/>
      <c r="O4" s="270"/>
      <c r="P4" s="141"/>
    </row>
    <row r="5" spans="1:16" ht="3.75" customHeight="1" x14ac:dyDescent="0.15">
      <c r="B5" s="138"/>
      <c r="C5" s="138"/>
      <c r="D5" s="138"/>
      <c r="E5" s="138"/>
      <c r="F5" s="138"/>
      <c r="G5" s="138"/>
      <c r="H5" s="138"/>
      <c r="I5" s="138"/>
      <c r="J5" s="138"/>
      <c r="L5" s="141"/>
      <c r="M5" s="141"/>
      <c r="N5" s="141"/>
      <c r="O5" s="141"/>
      <c r="P5" s="141"/>
    </row>
    <row r="6" spans="1:16" x14ac:dyDescent="0.15">
      <c r="A6" s="122" t="s">
        <v>182</v>
      </c>
      <c r="B6" s="133">
        <v>2193</v>
      </c>
      <c r="C6" s="133">
        <v>58</v>
      </c>
      <c r="D6" s="133">
        <v>41</v>
      </c>
      <c r="E6" s="133">
        <v>91</v>
      </c>
      <c r="F6" s="133">
        <v>323</v>
      </c>
      <c r="G6" s="133">
        <v>280</v>
      </c>
      <c r="H6" s="133">
        <v>379</v>
      </c>
      <c r="I6" s="133">
        <v>369</v>
      </c>
      <c r="J6" s="133">
        <v>398</v>
      </c>
      <c r="K6" s="139">
        <v>254</v>
      </c>
      <c r="L6" s="141"/>
      <c r="M6" s="128"/>
      <c r="N6" s="128"/>
      <c r="O6" s="128"/>
      <c r="P6" s="141"/>
    </row>
    <row r="7" spans="1:16" ht="9" customHeight="1" x14ac:dyDescent="0.15">
      <c r="A7" s="122" t="s">
        <v>184</v>
      </c>
      <c r="B7" s="133">
        <v>1435</v>
      </c>
      <c r="C7" s="133">
        <v>11</v>
      </c>
      <c r="D7" s="133">
        <v>8</v>
      </c>
      <c r="E7" s="133">
        <v>38</v>
      </c>
      <c r="F7" s="133">
        <v>142</v>
      </c>
      <c r="G7" s="133">
        <v>142</v>
      </c>
      <c r="H7" s="133">
        <v>225</v>
      </c>
      <c r="I7" s="133">
        <v>290</v>
      </c>
      <c r="J7" s="133">
        <v>314</v>
      </c>
      <c r="K7" s="139">
        <v>265</v>
      </c>
      <c r="L7" s="141"/>
      <c r="M7" s="128"/>
      <c r="N7" s="128"/>
      <c r="O7" s="128"/>
      <c r="P7" s="141"/>
    </row>
    <row r="8" spans="1:16" ht="9" customHeight="1" x14ac:dyDescent="0.15">
      <c r="A8" s="122" t="s">
        <v>185</v>
      </c>
      <c r="B8" s="133">
        <v>997</v>
      </c>
      <c r="C8" s="133">
        <v>5</v>
      </c>
      <c r="D8" s="133">
        <v>6</v>
      </c>
      <c r="E8" s="133">
        <v>19</v>
      </c>
      <c r="F8" s="133">
        <v>72</v>
      </c>
      <c r="G8" s="133">
        <v>116</v>
      </c>
      <c r="H8" s="133">
        <v>124</v>
      </c>
      <c r="I8" s="133">
        <v>195</v>
      </c>
      <c r="J8" s="133">
        <v>206</v>
      </c>
      <c r="K8" s="139">
        <v>254</v>
      </c>
      <c r="L8" s="141"/>
      <c r="M8" s="128"/>
      <c r="N8" s="128"/>
      <c r="O8" s="128"/>
      <c r="P8" s="141"/>
    </row>
    <row r="9" spans="1:16" ht="9" customHeight="1" x14ac:dyDescent="0.15">
      <c r="A9" s="122" t="s">
        <v>186</v>
      </c>
      <c r="B9" s="133">
        <v>952</v>
      </c>
      <c r="C9" s="133">
        <v>3</v>
      </c>
      <c r="D9" s="133">
        <v>5</v>
      </c>
      <c r="E9" s="133">
        <v>14</v>
      </c>
      <c r="F9" s="133">
        <v>52</v>
      </c>
      <c r="G9" s="133">
        <v>56</v>
      </c>
      <c r="H9" s="133">
        <v>99</v>
      </c>
      <c r="I9" s="133">
        <v>196</v>
      </c>
      <c r="J9" s="133">
        <v>238</v>
      </c>
      <c r="K9" s="139">
        <v>289</v>
      </c>
      <c r="L9" s="141"/>
      <c r="M9" s="128"/>
      <c r="N9" s="128"/>
      <c r="O9" s="128"/>
      <c r="P9" s="141"/>
    </row>
    <row r="10" spans="1:16" ht="9" customHeight="1" x14ac:dyDescent="0.15">
      <c r="A10" s="122" t="s">
        <v>187</v>
      </c>
      <c r="B10" s="133">
        <v>836</v>
      </c>
      <c r="C10" s="133">
        <v>3</v>
      </c>
      <c r="D10" s="133">
        <v>2</v>
      </c>
      <c r="E10" s="133">
        <v>10</v>
      </c>
      <c r="F10" s="133">
        <v>38</v>
      </c>
      <c r="G10" s="133">
        <v>46</v>
      </c>
      <c r="H10" s="133">
        <v>90</v>
      </c>
      <c r="I10" s="133">
        <v>121</v>
      </c>
      <c r="J10" s="133">
        <v>208</v>
      </c>
      <c r="K10" s="139">
        <v>318</v>
      </c>
      <c r="L10" s="141"/>
      <c r="M10" s="128"/>
      <c r="N10" s="128"/>
      <c r="O10" s="128"/>
      <c r="P10" s="141"/>
    </row>
    <row r="11" spans="1:16" ht="9" customHeight="1" x14ac:dyDescent="0.15">
      <c r="A11" s="122" t="s">
        <v>188</v>
      </c>
      <c r="B11" s="133">
        <v>739</v>
      </c>
      <c r="C11" s="133">
        <v>5</v>
      </c>
      <c r="D11" s="133">
        <v>3</v>
      </c>
      <c r="E11" s="133">
        <v>7</v>
      </c>
      <c r="F11" s="133">
        <v>38</v>
      </c>
      <c r="G11" s="133">
        <v>54</v>
      </c>
      <c r="H11" s="133">
        <v>54</v>
      </c>
      <c r="I11" s="133">
        <v>83</v>
      </c>
      <c r="J11" s="133">
        <v>167</v>
      </c>
      <c r="K11" s="139">
        <v>328</v>
      </c>
      <c r="L11" s="141"/>
      <c r="M11" s="128"/>
      <c r="N11" s="128"/>
      <c r="O11" s="128"/>
      <c r="P11" s="141"/>
    </row>
    <row r="12" spans="1:16" ht="9" customHeight="1" x14ac:dyDescent="0.15">
      <c r="A12" s="122" t="s">
        <v>189</v>
      </c>
      <c r="B12" s="133">
        <v>535</v>
      </c>
      <c r="C12" s="133">
        <v>0</v>
      </c>
      <c r="D12" s="133">
        <v>0</v>
      </c>
      <c r="E12" s="133">
        <v>2</v>
      </c>
      <c r="F12" s="133">
        <v>21</v>
      </c>
      <c r="G12" s="133">
        <v>32</v>
      </c>
      <c r="H12" s="133">
        <v>44</v>
      </c>
      <c r="I12" s="133">
        <v>46</v>
      </c>
      <c r="J12" s="133">
        <v>105</v>
      </c>
      <c r="K12" s="139">
        <v>285</v>
      </c>
      <c r="L12" s="141"/>
      <c r="M12" s="128"/>
      <c r="N12" s="128"/>
      <c r="O12" s="128"/>
      <c r="P12" s="141"/>
    </row>
    <row r="13" spans="1:16" ht="9" customHeight="1" x14ac:dyDescent="0.15">
      <c r="A13" s="122" t="s">
        <v>263</v>
      </c>
      <c r="B13" s="133">
        <v>365</v>
      </c>
      <c r="C13" s="133">
        <v>1</v>
      </c>
      <c r="D13" s="133">
        <v>0</v>
      </c>
      <c r="E13" s="133">
        <v>4</v>
      </c>
      <c r="F13" s="133">
        <v>31</v>
      </c>
      <c r="G13" s="133">
        <v>24</v>
      </c>
      <c r="H13" s="133">
        <v>20</v>
      </c>
      <c r="I13" s="133">
        <v>45</v>
      </c>
      <c r="J13" s="133">
        <v>37</v>
      </c>
      <c r="K13" s="139">
        <v>203</v>
      </c>
      <c r="L13" s="141"/>
      <c r="M13" s="128"/>
      <c r="N13" s="128"/>
      <c r="O13" s="128"/>
      <c r="P13" s="141"/>
    </row>
    <row r="14" spans="1:16" x14ac:dyDescent="0.15">
      <c r="A14" s="140" t="s">
        <v>264</v>
      </c>
      <c r="B14" s="133">
        <v>291</v>
      </c>
      <c r="C14" s="133">
        <v>1</v>
      </c>
      <c r="D14" s="133">
        <v>1</v>
      </c>
      <c r="E14" s="133">
        <v>3</v>
      </c>
      <c r="F14" s="133">
        <v>16</v>
      </c>
      <c r="G14" s="133">
        <v>18</v>
      </c>
      <c r="H14" s="133">
        <v>13</v>
      </c>
      <c r="I14" s="133">
        <v>18</v>
      </c>
      <c r="J14" s="133">
        <v>38</v>
      </c>
      <c r="K14" s="139">
        <v>183</v>
      </c>
      <c r="L14" s="141"/>
      <c r="M14" s="128"/>
      <c r="N14" s="128"/>
      <c r="O14" s="128"/>
      <c r="P14" s="141"/>
    </row>
    <row r="15" spans="1:16" ht="7.5" customHeight="1" x14ac:dyDescent="0.15">
      <c r="A15" s="122"/>
      <c r="B15" s="133"/>
      <c r="C15" s="133"/>
      <c r="D15" s="133"/>
      <c r="E15" s="133"/>
      <c r="F15" s="133"/>
      <c r="G15" s="133"/>
      <c r="H15" s="133"/>
      <c r="I15" s="133"/>
      <c r="J15" s="133"/>
      <c r="K15" s="139"/>
      <c r="L15" s="141"/>
      <c r="M15" s="128"/>
      <c r="N15" s="128"/>
      <c r="O15" s="128"/>
      <c r="P15" s="141"/>
    </row>
    <row r="16" spans="1:16" x14ac:dyDescent="0.15">
      <c r="A16" s="140" t="s">
        <v>265</v>
      </c>
      <c r="B16" s="133">
        <v>269</v>
      </c>
      <c r="C16" s="133">
        <v>0</v>
      </c>
      <c r="D16" s="133">
        <v>1</v>
      </c>
      <c r="E16" s="133">
        <v>1</v>
      </c>
      <c r="F16" s="133">
        <v>8</v>
      </c>
      <c r="G16" s="133">
        <v>16</v>
      </c>
      <c r="H16" s="133">
        <v>6</v>
      </c>
      <c r="I16" s="133">
        <v>14</v>
      </c>
      <c r="J16" s="133">
        <v>44</v>
      </c>
      <c r="K16" s="139">
        <v>179</v>
      </c>
      <c r="L16" s="141"/>
      <c r="M16" s="128"/>
      <c r="N16" s="128"/>
      <c r="O16" s="128"/>
      <c r="P16" s="141"/>
    </row>
    <row r="17" spans="1:16" x14ac:dyDescent="0.15">
      <c r="A17" s="140" t="s">
        <v>266</v>
      </c>
      <c r="B17" s="133">
        <v>214</v>
      </c>
      <c r="C17" s="133">
        <v>0</v>
      </c>
      <c r="D17" s="133">
        <v>0</v>
      </c>
      <c r="E17" s="133">
        <v>2</v>
      </c>
      <c r="F17" s="133">
        <v>12</v>
      </c>
      <c r="G17" s="133">
        <v>10</v>
      </c>
      <c r="H17" s="133">
        <v>9</v>
      </c>
      <c r="I17" s="133">
        <v>21</v>
      </c>
      <c r="J17" s="133">
        <v>18</v>
      </c>
      <c r="K17" s="139">
        <v>142</v>
      </c>
      <c r="L17" s="141"/>
      <c r="M17" s="128"/>
      <c r="N17" s="128"/>
      <c r="O17" s="128"/>
      <c r="P17" s="141"/>
    </row>
    <row r="18" spans="1:16" x14ac:dyDescent="0.15">
      <c r="A18" s="140" t="s">
        <v>267</v>
      </c>
      <c r="B18" s="133">
        <v>232</v>
      </c>
      <c r="C18" s="133">
        <v>1</v>
      </c>
      <c r="D18" s="133">
        <v>0</v>
      </c>
      <c r="E18" s="133">
        <v>3</v>
      </c>
      <c r="F18" s="133">
        <v>16</v>
      </c>
      <c r="G18" s="133">
        <v>5</v>
      </c>
      <c r="H18" s="133">
        <v>11</v>
      </c>
      <c r="I18" s="133">
        <v>15</v>
      </c>
      <c r="J18" s="133">
        <v>17</v>
      </c>
      <c r="K18" s="139">
        <v>164</v>
      </c>
      <c r="L18" s="141"/>
      <c r="M18" s="128"/>
      <c r="N18" s="128"/>
      <c r="O18" s="128"/>
      <c r="P18" s="141"/>
    </row>
    <row r="19" spans="1:16" x14ac:dyDescent="0.15">
      <c r="A19" s="140" t="s">
        <v>268</v>
      </c>
      <c r="B19" s="133">
        <v>216</v>
      </c>
      <c r="C19" s="133">
        <v>0</v>
      </c>
      <c r="D19" s="133">
        <v>1</v>
      </c>
      <c r="E19" s="133">
        <v>2</v>
      </c>
      <c r="F19" s="133">
        <v>15</v>
      </c>
      <c r="G19" s="133">
        <v>6</v>
      </c>
      <c r="H19" s="133">
        <v>12</v>
      </c>
      <c r="I19" s="133">
        <v>9</v>
      </c>
      <c r="J19" s="133">
        <v>15</v>
      </c>
      <c r="K19" s="139">
        <v>156</v>
      </c>
      <c r="L19" s="141"/>
      <c r="M19" s="128"/>
      <c r="N19" s="128"/>
      <c r="O19" s="128"/>
      <c r="P19" s="141"/>
    </row>
    <row r="20" spans="1:16" x14ac:dyDescent="0.15">
      <c r="A20" s="140" t="s">
        <v>194</v>
      </c>
      <c r="B20" s="133">
        <v>190</v>
      </c>
      <c r="C20" s="133">
        <v>0</v>
      </c>
      <c r="D20" s="133">
        <v>0</v>
      </c>
      <c r="E20" s="133">
        <v>1</v>
      </c>
      <c r="F20" s="133">
        <v>15</v>
      </c>
      <c r="G20" s="133">
        <v>6</v>
      </c>
      <c r="H20" s="133">
        <v>3</v>
      </c>
      <c r="I20" s="133">
        <v>12</v>
      </c>
      <c r="J20" s="133">
        <v>16</v>
      </c>
      <c r="K20" s="139">
        <v>137</v>
      </c>
      <c r="L20" s="141"/>
      <c r="M20" s="128"/>
      <c r="N20" s="128"/>
      <c r="O20" s="128"/>
      <c r="P20" s="141"/>
    </row>
    <row r="21" spans="1:16" x14ac:dyDescent="0.15">
      <c r="A21" s="140" t="s">
        <v>664</v>
      </c>
      <c r="B21" s="133">
        <v>178</v>
      </c>
      <c r="C21" s="216">
        <v>0</v>
      </c>
      <c r="D21" s="216">
        <v>0</v>
      </c>
      <c r="E21" s="216">
        <v>1</v>
      </c>
      <c r="F21" s="216">
        <v>7</v>
      </c>
      <c r="G21" s="216">
        <v>5</v>
      </c>
      <c r="H21" s="216">
        <v>6</v>
      </c>
      <c r="I21" s="216">
        <v>9</v>
      </c>
      <c r="J21" s="216">
        <v>21</v>
      </c>
      <c r="K21" s="127">
        <v>129</v>
      </c>
      <c r="L21" s="141"/>
      <c r="M21" s="128"/>
      <c r="N21" s="128"/>
      <c r="O21" s="128"/>
      <c r="P21" s="141"/>
    </row>
    <row r="22" spans="1:16" x14ac:dyDescent="0.15">
      <c r="A22" s="205" t="s">
        <v>601</v>
      </c>
      <c r="B22" s="133">
        <v>190</v>
      </c>
      <c r="C22" s="216">
        <v>0</v>
      </c>
      <c r="D22" s="216">
        <v>0</v>
      </c>
      <c r="E22" s="216">
        <v>1</v>
      </c>
      <c r="F22" s="216">
        <v>8</v>
      </c>
      <c r="G22" s="216">
        <v>12</v>
      </c>
      <c r="H22" s="216">
        <v>17</v>
      </c>
      <c r="I22" s="216">
        <v>12</v>
      </c>
      <c r="J22" s="216">
        <v>28</v>
      </c>
      <c r="K22" s="127">
        <v>112</v>
      </c>
      <c r="L22" s="141"/>
      <c r="M22" s="128"/>
      <c r="N22" s="128"/>
      <c r="O22" s="128"/>
      <c r="P22" s="141"/>
    </row>
    <row r="23" spans="1:16" x14ac:dyDescent="0.15">
      <c r="A23" s="147" t="s">
        <v>652</v>
      </c>
      <c r="B23" s="133">
        <v>147</v>
      </c>
      <c r="C23" s="216">
        <v>0</v>
      </c>
      <c r="D23" s="216">
        <v>0</v>
      </c>
      <c r="E23" s="216">
        <v>0</v>
      </c>
      <c r="F23" s="216">
        <v>5</v>
      </c>
      <c r="G23" s="216">
        <v>11</v>
      </c>
      <c r="H23" s="216">
        <v>7</v>
      </c>
      <c r="I23" s="216">
        <v>6</v>
      </c>
      <c r="J23" s="216">
        <v>12</v>
      </c>
      <c r="K23" s="127">
        <v>106</v>
      </c>
      <c r="L23" s="141"/>
      <c r="M23" s="128"/>
      <c r="N23" s="128"/>
      <c r="O23" s="128"/>
      <c r="P23" s="141"/>
    </row>
    <row r="24" spans="1:16" x14ac:dyDescent="0.15">
      <c r="A24" s="147" t="s">
        <v>653</v>
      </c>
      <c r="B24" s="133">
        <v>144</v>
      </c>
      <c r="C24" s="216">
        <v>0</v>
      </c>
      <c r="D24" s="216">
        <v>0</v>
      </c>
      <c r="E24" s="216">
        <v>1</v>
      </c>
      <c r="F24" s="216">
        <v>8</v>
      </c>
      <c r="G24" s="216">
        <v>4</v>
      </c>
      <c r="H24" s="216">
        <v>7</v>
      </c>
      <c r="I24" s="216">
        <v>4</v>
      </c>
      <c r="J24" s="216">
        <v>17</v>
      </c>
      <c r="K24" s="127">
        <v>103</v>
      </c>
      <c r="L24" s="141"/>
      <c r="M24" s="128"/>
      <c r="N24" s="128"/>
      <c r="O24" s="128"/>
      <c r="P24" s="141"/>
    </row>
    <row r="25" spans="1:16" x14ac:dyDescent="0.15">
      <c r="A25" s="147" t="s">
        <v>654</v>
      </c>
      <c r="B25" s="133">
        <v>105</v>
      </c>
      <c r="C25" s="216">
        <v>0</v>
      </c>
      <c r="D25" s="216">
        <v>0</v>
      </c>
      <c r="E25" s="216">
        <v>0</v>
      </c>
      <c r="F25" s="216">
        <v>4</v>
      </c>
      <c r="G25" s="216">
        <v>5</v>
      </c>
      <c r="H25" s="216">
        <v>4</v>
      </c>
      <c r="I25" s="216">
        <v>6</v>
      </c>
      <c r="J25" s="216">
        <v>9</v>
      </c>
      <c r="K25" s="127">
        <v>77</v>
      </c>
      <c r="L25" s="141"/>
      <c r="M25" s="128"/>
      <c r="N25" s="128"/>
      <c r="O25" s="128"/>
      <c r="P25" s="141"/>
    </row>
    <row r="26" spans="1:16" x14ac:dyDescent="0.15">
      <c r="A26" s="147" t="s">
        <v>655</v>
      </c>
      <c r="B26" s="133">
        <v>128</v>
      </c>
      <c r="C26" s="216">
        <v>0</v>
      </c>
      <c r="D26" s="216">
        <v>0</v>
      </c>
      <c r="E26" s="216">
        <v>0</v>
      </c>
      <c r="F26" s="216">
        <v>12</v>
      </c>
      <c r="G26" s="216">
        <v>6</v>
      </c>
      <c r="H26" s="216">
        <v>1</v>
      </c>
      <c r="I26" s="216">
        <v>8</v>
      </c>
      <c r="J26" s="216">
        <v>12</v>
      </c>
      <c r="K26" s="127">
        <v>89</v>
      </c>
      <c r="L26" s="141"/>
      <c r="M26" s="128"/>
      <c r="N26" s="128"/>
      <c r="O26" s="128"/>
      <c r="P26" s="141"/>
    </row>
    <row r="27" spans="1:16" x14ac:dyDescent="0.15">
      <c r="A27" s="424" t="s">
        <v>678</v>
      </c>
      <c r="B27" s="86">
        <v>103</v>
      </c>
      <c r="C27" s="88">
        <v>0</v>
      </c>
      <c r="D27" s="88">
        <v>0</v>
      </c>
      <c r="E27" s="88">
        <v>0</v>
      </c>
      <c r="F27" s="88">
        <v>14</v>
      </c>
      <c r="G27" s="88">
        <v>5</v>
      </c>
      <c r="H27" s="88">
        <v>4</v>
      </c>
      <c r="I27" s="88">
        <v>4</v>
      </c>
      <c r="J27" s="88">
        <v>4</v>
      </c>
      <c r="K27" s="142">
        <v>72</v>
      </c>
      <c r="L27" s="141"/>
      <c r="M27" s="128"/>
      <c r="N27" s="128"/>
      <c r="O27" s="128"/>
      <c r="P27" s="141"/>
    </row>
    <row r="28" spans="1:16" x14ac:dyDescent="0.15">
      <c r="A28" s="143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41"/>
      <c r="M28" s="128"/>
      <c r="N28" s="128"/>
      <c r="O28" s="128"/>
      <c r="P28" s="141"/>
    </row>
    <row r="29" spans="1:16" x14ac:dyDescent="0.15">
      <c r="A29" s="143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41"/>
      <c r="M29" s="128"/>
      <c r="N29" s="128"/>
      <c r="O29" s="128"/>
      <c r="P29" s="141"/>
    </row>
    <row r="30" spans="1:16" x14ac:dyDescent="0.15">
      <c r="A30" s="143"/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6" x14ac:dyDescent="0.15">
      <c r="B31" s="144"/>
      <c r="C31" s="144"/>
      <c r="D31" s="144"/>
      <c r="E31" s="144"/>
      <c r="F31" s="144"/>
      <c r="G31" s="144"/>
      <c r="H31" s="144"/>
      <c r="I31" s="144"/>
      <c r="J31" s="144"/>
      <c r="K31" s="144"/>
    </row>
    <row r="32" spans="1:16" x14ac:dyDescent="0.15">
      <c r="B32" s="144"/>
      <c r="C32" s="144"/>
      <c r="D32" s="144"/>
      <c r="E32" s="144"/>
      <c r="F32" s="144"/>
      <c r="G32" s="144"/>
      <c r="H32" s="144"/>
      <c r="I32" s="144"/>
      <c r="J32" s="144"/>
      <c r="K32" s="144"/>
    </row>
    <row r="33" spans="2:11" x14ac:dyDescent="0.15">
      <c r="B33" s="144"/>
      <c r="C33" s="144"/>
      <c r="D33" s="144"/>
      <c r="E33" s="144"/>
      <c r="F33" s="144"/>
      <c r="G33" s="144"/>
      <c r="H33" s="144"/>
      <c r="I33" s="144"/>
      <c r="J33" s="144"/>
      <c r="K33" s="144"/>
    </row>
    <row r="34" spans="2:11" x14ac:dyDescent="0.15">
      <c r="B34" s="144"/>
      <c r="C34" s="144"/>
      <c r="D34" s="144"/>
      <c r="E34" s="144"/>
      <c r="F34" s="144"/>
      <c r="G34" s="144"/>
      <c r="H34" s="144"/>
      <c r="I34" s="144"/>
      <c r="J34" s="144"/>
      <c r="K34" s="144"/>
    </row>
    <row r="35" spans="2:11" x14ac:dyDescent="0.15"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2:11" x14ac:dyDescent="0.15">
      <c r="B36" s="144"/>
      <c r="C36" s="144"/>
      <c r="D36" s="144"/>
      <c r="E36" s="144"/>
      <c r="F36" s="144"/>
      <c r="G36" s="144"/>
      <c r="H36" s="144"/>
      <c r="I36" s="144"/>
      <c r="J36" s="144"/>
      <c r="K36" s="144"/>
    </row>
    <row r="37" spans="2:11" x14ac:dyDescent="0.15">
      <c r="B37" s="144"/>
      <c r="C37" s="144"/>
      <c r="D37" s="144"/>
      <c r="E37" s="144"/>
      <c r="F37" s="144"/>
      <c r="G37" s="144"/>
      <c r="H37" s="144"/>
      <c r="I37" s="144"/>
      <c r="J37" s="144"/>
      <c r="K37" s="144"/>
    </row>
    <row r="38" spans="2:11" x14ac:dyDescent="0.15"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  <row r="39" spans="2:11" x14ac:dyDescent="0.15">
      <c r="B39" s="144"/>
      <c r="C39" s="144"/>
      <c r="D39" s="144"/>
      <c r="E39" s="144"/>
      <c r="F39" s="144"/>
      <c r="G39" s="144"/>
      <c r="H39" s="144"/>
      <c r="I39" s="144"/>
      <c r="J39" s="144"/>
      <c r="K39" s="144"/>
    </row>
    <row r="40" spans="2:11" x14ac:dyDescent="0.15"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</sheetData>
  <mergeCells count="11">
    <mergeCell ref="A3:A4"/>
    <mergeCell ref="B3:B4"/>
    <mergeCell ref="C3:C4"/>
    <mergeCell ref="D3:D4"/>
    <mergeCell ref="E3:E4"/>
    <mergeCell ref="K3:K4"/>
    <mergeCell ref="F3:F4"/>
    <mergeCell ref="G3:G4"/>
    <mergeCell ref="H3:H4"/>
    <mergeCell ref="I3:I4"/>
    <mergeCell ref="J3:J4"/>
  </mergeCells>
  <phoneticPr fontId="2"/>
  <pageMargins left="0.78740157480314965" right="0.78740157480314965" top="0.98425196850393704" bottom="0.98425196850393704" header="0.51181102362204722" footer="0.51181102362204722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4</vt:i4>
      </vt:variant>
    </vt:vector>
  </HeadingPairs>
  <TitlesOfParts>
    <vt:vector size="26" baseType="lpstr">
      <vt:lpstr>目次</vt:lpstr>
      <vt:lpstr>17-1</vt:lpstr>
      <vt:lpstr>17-2</vt:lpstr>
      <vt:lpstr>17-3</vt:lpstr>
      <vt:lpstr>17-4-1</vt:lpstr>
      <vt:lpstr>17-4-2</vt:lpstr>
      <vt:lpstr>17-4-3</vt:lpstr>
      <vt:lpstr>17-5-1</vt:lpstr>
      <vt:lpstr>17-5-2</vt:lpstr>
      <vt:lpstr>17-6</vt:lpstr>
      <vt:lpstr>17-7-1</vt:lpstr>
      <vt:lpstr>17-7-2</vt:lpstr>
      <vt:lpstr>17-8</vt:lpstr>
      <vt:lpstr>17-9</vt:lpstr>
      <vt:lpstr>17-10</vt:lpstr>
      <vt:lpstr>17-11-1</vt:lpstr>
      <vt:lpstr>17-11-2</vt:lpstr>
      <vt:lpstr>17-11-3</vt:lpstr>
      <vt:lpstr>17-12-1</vt:lpstr>
      <vt:lpstr>17-12-2</vt:lpstr>
      <vt:lpstr>17-12-3</vt:lpstr>
      <vt:lpstr>17-12-4</vt:lpstr>
      <vt:lpstr>'17-10'!Print_Area</vt:lpstr>
      <vt:lpstr>'17-11-1'!Print_Area</vt:lpstr>
      <vt:lpstr>'17-11-2'!Print_Area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2025-02-04T05:50:23Z</cp:lastPrinted>
  <dcterms:created xsi:type="dcterms:W3CDTF">1999-02-19T08:50:18Z</dcterms:created>
  <dcterms:modified xsi:type="dcterms:W3CDTF">2026-01-29T06:24:31Z</dcterms:modified>
</cp:coreProperties>
</file>