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17│感薬・結核 感染症\"/>
    </mc:Choice>
  </mc:AlternateContent>
  <xr:revisionPtr revIDLastSave="0" documentId="13_ncr:1_{362F8586-37E1-4F26-99CE-DC57C31098D8}" xr6:coauthVersionLast="47" xr6:coauthVersionMax="47" xr10:uidLastSave="{00000000-0000-0000-0000-000000000000}"/>
  <bookViews>
    <workbookView xWindow="-98" yWindow="-98" windowWidth="20715" windowHeight="13155" xr2:uid="{9AA88A00-541B-4B09-ADDE-C731E7FC4588}"/>
  </bookViews>
  <sheets>
    <sheet name="17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D12" i="1"/>
  <c r="D13" i="1"/>
  <c r="D14" i="1"/>
  <c r="D15" i="1"/>
  <c r="D16" i="1"/>
  <c r="D17" i="1"/>
  <c r="D18" i="1"/>
  <c r="D19" i="1"/>
  <c r="D20" i="1"/>
  <c r="D21" i="1"/>
  <c r="C12" i="1"/>
  <c r="C13" i="1"/>
  <c r="C14" i="1"/>
  <c r="C15" i="1"/>
  <c r="C16" i="1"/>
  <c r="C17" i="1"/>
  <c r="C18" i="1"/>
  <c r="C19" i="1"/>
  <c r="C20" i="1"/>
  <c r="C21" i="1"/>
  <c r="C22" i="1"/>
  <c r="D11" i="1"/>
  <c r="C11" i="1"/>
  <c r="K11" i="1"/>
  <c r="E12" i="1"/>
  <c r="H11" i="1"/>
  <c r="H12" i="1"/>
  <c r="H13" i="1"/>
  <c r="H14" i="1"/>
  <c r="H15" i="1"/>
  <c r="H16" i="1"/>
  <c r="H17" i="1"/>
  <c r="H18" i="1"/>
  <c r="H19" i="1"/>
  <c r="H20" i="1"/>
  <c r="H21" i="1"/>
  <c r="K12" i="1"/>
  <c r="K13" i="1"/>
  <c r="K14" i="1"/>
  <c r="K15" i="1"/>
  <c r="K16" i="1"/>
  <c r="K17" i="1"/>
  <c r="K18" i="1"/>
  <c r="K19" i="1"/>
  <c r="K20" i="1"/>
  <c r="K21" i="1"/>
  <c r="K22" i="1"/>
  <c r="N11" i="1"/>
  <c r="N12" i="1"/>
  <c r="N13" i="1"/>
  <c r="N14" i="1"/>
  <c r="N15" i="1"/>
  <c r="N16" i="1"/>
  <c r="N17" i="1"/>
  <c r="N18" i="1"/>
  <c r="N19" i="1"/>
  <c r="N20" i="1"/>
  <c r="N21" i="1"/>
  <c r="N22" i="1"/>
  <c r="Q11" i="1"/>
  <c r="Q12" i="1"/>
  <c r="Q13" i="1"/>
  <c r="Q14" i="1"/>
  <c r="Q15" i="1"/>
  <c r="Q16" i="1"/>
  <c r="Q17" i="1"/>
  <c r="Q18" i="1"/>
  <c r="Q19" i="1"/>
  <c r="Q20" i="1"/>
  <c r="Q21" i="1"/>
  <c r="Q22" i="1"/>
  <c r="D22" i="1" l="1"/>
  <c r="E22" i="1" s="1"/>
  <c r="E21" i="1"/>
  <c r="E20" i="1"/>
  <c r="E16" i="1"/>
  <c r="E15" i="1"/>
  <c r="E14" i="1"/>
  <c r="E13" i="1"/>
  <c r="E18" i="1"/>
  <c r="E19" i="1"/>
  <c r="E17" i="1"/>
  <c r="E11" i="1"/>
  <c r="P8" i="1" l="1"/>
  <c r="O8" i="1"/>
  <c r="M8" i="1"/>
  <c r="L8" i="1"/>
  <c r="J8" i="1"/>
  <c r="I8" i="1"/>
  <c r="G8" i="1"/>
  <c r="F8" i="1"/>
  <c r="D8" i="1"/>
  <c r="C8" i="1"/>
  <c r="H8" i="1" l="1"/>
  <c r="E8" i="1"/>
  <c r="N8" i="1"/>
  <c r="K8" i="1"/>
  <c r="Q8" i="1"/>
</calcChain>
</file>

<file path=xl/sharedStrings.xml><?xml version="1.0" encoding="utf-8"?>
<sst xmlns="http://schemas.openxmlformats.org/spreadsheetml/2006/main" count="42" uniqueCount="26">
  <si>
    <t>17-2  結核検診受診状況，保健所別</t>
    <phoneticPr fontId="6"/>
  </si>
  <si>
    <t>保　健　所</t>
    <phoneticPr fontId="6"/>
  </si>
  <si>
    <t>総                 数</t>
    <phoneticPr fontId="6"/>
  </si>
  <si>
    <t>一    般    住    民</t>
    <phoneticPr fontId="6"/>
  </si>
  <si>
    <t>学       校       長</t>
    <phoneticPr fontId="6"/>
  </si>
  <si>
    <t>施                設</t>
    <phoneticPr fontId="6"/>
  </si>
  <si>
    <t>事　　　 業 　　　所</t>
    <phoneticPr fontId="6"/>
  </si>
  <si>
    <t>対 象 者</t>
    <phoneticPr fontId="6"/>
  </si>
  <si>
    <t>受 診 者</t>
    <phoneticPr fontId="6"/>
  </si>
  <si>
    <t>受診割合</t>
    <phoneticPr fontId="6"/>
  </si>
  <si>
    <t>(%)</t>
    <phoneticPr fontId="6"/>
  </si>
  <si>
    <t xml:space="preserve"> 総 　   数</t>
    <phoneticPr fontId="6"/>
  </si>
  <si>
    <t xml:space="preserve"> 新  潟  市</t>
    <phoneticPr fontId="6"/>
  </si>
  <si>
    <t xml:space="preserve"> 村      上</t>
    <phoneticPr fontId="6"/>
  </si>
  <si>
    <t xml:space="preserve"> 新  発  田</t>
    <phoneticPr fontId="6"/>
  </si>
  <si>
    <t xml:space="preserve"> 新      津</t>
    <phoneticPr fontId="6"/>
  </si>
  <si>
    <t xml:space="preserve"> 三      条</t>
    <phoneticPr fontId="6"/>
  </si>
  <si>
    <t xml:space="preserve"> 長      岡</t>
    <phoneticPr fontId="6"/>
  </si>
  <si>
    <t xml:space="preserve"> 魚      沼</t>
    <rPh sb="1" eb="2">
      <t>サカナ</t>
    </rPh>
    <rPh sb="8" eb="9">
      <t>ヌマ</t>
    </rPh>
    <phoneticPr fontId="6"/>
  </si>
  <si>
    <t xml:space="preserve"> 南  魚  沼</t>
    <rPh sb="1" eb="2">
      <t>ミナミ</t>
    </rPh>
    <rPh sb="4" eb="5">
      <t>ウオ</t>
    </rPh>
    <rPh sb="7" eb="8">
      <t>ヌマ</t>
    </rPh>
    <phoneticPr fontId="6"/>
  </si>
  <si>
    <t xml:space="preserve"> 十  日  町</t>
    <phoneticPr fontId="6"/>
  </si>
  <si>
    <t xml:space="preserve"> 柏      崎</t>
    <phoneticPr fontId="6"/>
  </si>
  <si>
    <t xml:space="preserve"> 上      越</t>
    <phoneticPr fontId="6"/>
  </si>
  <si>
    <t xml:space="preserve"> 糸  魚  川</t>
    <phoneticPr fontId="6"/>
  </si>
  <si>
    <t xml:space="preserve"> 佐      渡</t>
    <rPh sb="1" eb="2">
      <t>サ</t>
    </rPh>
    <rPh sb="8" eb="9">
      <t>ワタ</t>
    </rPh>
    <phoneticPr fontId="6"/>
  </si>
  <si>
    <t>令和6年度</t>
    <rPh sb="0" eb="2">
      <t>レイワ</t>
    </rPh>
    <rPh sb="3" eb="5">
      <t>ネンド</t>
    </rPh>
    <rPh sb="4" eb="5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</si>
</sst>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;\-#,##0;\-"/>
    <numFmt numFmtId="178" formatCode="#,##0.0;\-#,##0.0;\-"/>
  </numFmts>
  <fonts count="10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38" fontId="2" fillId="0" borderId="0" xfId="1" applyFont="1" applyProtection="1">
      <protection locked="0"/>
    </xf>
    <xf numFmtId="38" fontId="4" fillId="0" borderId="0" xfId="1" applyFont="1" applyProtection="1">
      <protection locked="0"/>
    </xf>
    <xf numFmtId="176" fontId="4" fillId="0" borderId="0" xfId="1" applyNumberFormat="1" applyFont="1" applyProtection="1">
      <protection locked="0"/>
    </xf>
    <xf numFmtId="176" fontId="2" fillId="0" borderId="0" xfId="1" applyNumberFormat="1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38" fontId="2" fillId="0" borderId="3" xfId="1" applyFont="1" applyFill="1" applyBorder="1" applyProtection="1">
      <protection locked="0"/>
    </xf>
    <xf numFmtId="0" fontId="4" fillId="0" borderId="13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177" fontId="4" fillId="0" borderId="8" xfId="0" applyNumberFormat="1" applyFont="1" applyBorder="1" applyProtection="1">
      <protection locked="0"/>
    </xf>
    <xf numFmtId="178" fontId="4" fillId="0" borderId="8" xfId="0" applyNumberFormat="1" applyFont="1" applyBorder="1" applyProtection="1">
      <protection locked="0"/>
    </xf>
    <xf numFmtId="178" fontId="4" fillId="0" borderId="9" xfId="0" applyNumberFormat="1" applyFont="1" applyBorder="1" applyProtection="1">
      <protection locked="0"/>
    </xf>
    <xf numFmtId="177" fontId="2" fillId="0" borderId="8" xfId="0" applyNumberFormat="1" applyFont="1" applyBorder="1" applyProtection="1">
      <protection locked="0"/>
    </xf>
    <xf numFmtId="178" fontId="2" fillId="0" borderId="8" xfId="0" applyNumberFormat="1" applyFont="1" applyBorder="1" applyAlignment="1" applyProtection="1">
      <alignment horizontal="right"/>
      <protection locked="0"/>
    </xf>
    <xf numFmtId="178" fontId="4" fillId="0" borderId="9" xfId="0" applyNumberFormat="1" applyFont="1" applyBorder="1" applyAlignment="1" applyProtection="1">
      <alignment horizontal="right"/>
      <protection locked="0"/>
    </xf>
    <xf numFmtId="176" fontId="4" fillId="0" borderId="0" xfId="1" applyNumberFormat="1" applyFont="1" applyFill="1" applyProtection="1">
      <protection locked="0"/>
    </xf>
    <xf numFmtId="38" fontId="4" fillId="0" borderId="0" xfId="1" applyFont="1" applyFill="1" applyProtection="1">
      <protection locked="0"/>
    </xf>
    <xf numFmtId="0" fontId="2" fillId="0" borderId="1" xfId="0" applyFont="1" applyBorder="1" applyProtection="1">
      <protection locked="0"/>
    </xf>
    <xf numFmtId="38" fontId="2" fillId="0" borderId="10" xfId="1" applyFont="1" applyBorder="1" applyProtection="1">
      <protection locked="0"/>
    </xf>
    <xf numFmtId="177" fontId="4" fillId="0" borderId="11" xfId="0" applyNumberFormat="1" applyFont="1" applyBorder="1" applyProtection="1">
      <protection locked="0"/>
    </xf>
    <xf numFmtId="178" fontId="4" fillId="0" borderId="11" xfId="0" applyNumberFormat="1" applyFont="1" applyBorder="1" applyProtection="1">
      <protection locked="0"/>
    </xf>
    <xf numFmtId="177" fontId="2" fillId="0" borderId="11" xfId="0" applyNumberFormat="1" applyFont="1" applyBorder="1" applyProtection="1">
      <protection locked="0"/>
    </xf>
    <xf numFmtId="178" fontId="4" fillId="0" borderId="12" xfId="0" applyNumberFormat="1" applyFont="1" applyBorder="1" applyProtection="1">
      <protection locked="0"/>
    </xf>
    <xf numFmtId="0" fontId="2" fillId="2" borderId="0" xfId="0" applyFont="1" applyFill="1" applyProtection="1">
      <protection locked="0"/>
    </xf>
    <xf numFmtId="38" fontId="2" fillId="2" borderId="7" xfId="1" applyFont="1" applyFill="1" applyBorder="1" applyProtection="1">
      <protection locked="0"/>
    </xf>
    <xf numFmtId="177" fontId="4" fillId="2" borderId="8" xfId="0" applyNumberFormat="1" applyFont="1" applyFill="1" applyBorder="1" applyProtection="1">
      <protection locked="0"/>
    </xf>
    <xf numFmtId="178" fontId="4" fillId="2" borderId="8" xfId="0" applyNumberFormat="1" applyFont="1" applyFill="1" applyBorder="1" applyProtection="1">
      <protection locked="0"/>
    </xf>
    <xf numFmtId="177" fontId="9" fillId="2" borderId="8" xfId="0" applyNumberFormat="1" applyFont="1" applyFill="1" applyBorder="1" applyProtection="1">
      <protection locked="0"/>
    </xf>
    <xf numFmtId="178" fontId="4" fillId="2" borderId="9" xfId="0" applyNumberFormat="1" applyFont="1" applyFill="1" applyBorder="1" applyProtection="1">
      <protection locked="0"/>
    </xf>
    <xf numFmtId="177" fontId="2" fillId="2" borderId="8" xfId="0" applyNumberFormat="1" applyFont="1" applyFill="1" applyBorder="1" applyProtection="1">
      <protection locked="0"/>
    </xf>
    <xf numFmtId="178" fontId="2" fillId="2" borderId="8" xfId="0" applyNumberFormat="1" applyFont="1" applyFill="1" applyBorder="1" applyAlignment="1" applyProtection="1">
      <alignment horizontal="right"/>
      <protection locked="0"/>
    </xf>
    <xf numFmtId="178" fontId="4" fillId="2" borderId="9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</cellXfs>
  <cellStyles count="2">
    <cellStyle name="桁区切り 3" xfId="1" xr:uid="{1BE8E47D-9A36-40AE-965A-60201BDAB1E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96C4-F189-438D-AAD5-917515150F2F}">
  <sheetPr>
    <tabColor theme="0"/>
  </sheetPr>
  <dimension ref="A1:Z23"/>
  <sheetViews>
    <sheetView showGridLines="0" tabSelected="1" zoomScale="175" zoomScaleNormal="175" zoomScaleSheetLayoutView="100" workbookViewId="0">
      <selection activeCell="J14" sqref="J14"/>
    </sheetView>
  </sheetViews>
  <sheetFormatPr defaultColWidth="11.625" defaultRowHeight="7.15" x14ac:dyDescent="0.15"/>
  <cols>
    <col min="1" max="1" width="4.875" style="2" customWidth="1"/>
    <col min="2" max="2" width="1.25" style="2" customWidth="1"/>
    <col min="3" max="3" width="6.875" style="2" customWidth="1"/>
    <col min="4" max="4" width="4.375" style="2" customWidth="1"/>
    <col min="5" max="5" width="4.375" style="3" customWidth="1"/>
    <col min="6" max="6" width="4.875" style="3" customWidth="1"/>
    <col min="7" max="7" width="4.375" style="2" customWidth="1"/>
    <col min="8" max="12" width="4.375" style="3" customWidth="1"/>
    <col min="13" max="13" width="4.375" style="2" customWidth="1"/>
    <col min="14" max="14" width="4.375" style="3" customWidth="1"/>
    <col min="15" max="15" width="5.625" style="3" customWidth="1"/>
    <col min="16" max="16" width="4.375" style="2" customWidth="1"/>
    <col min="17" max="17" width="4.375" style="3" customWidth="1"/>
    <col min="18" max="18" width="4.25" style="3" bestFit="1" customWidth="1"/>
    <col min="19" max="19" width="4.25" style="2" bestFit="1" customWidth="1"/>
    <col min="20" max="20" width="4.25" style="3" bestFit="1" customWidth="1"/>
    <col min="21" max="21" width="3.125" style="3" customWidth="1"/>
    <col min="22" max="22" width="4.5" style="2" customWidth="1"/>
    <col min="23" max="23" width="3.75" style="3" customWidth="1"/>
    <col min="24" max="24" width="3.875" style="3" customWidth="1"/>
    <col min="25" max="25" width="4" style="2" customWidth="1"/>
    <col min="26" max="26" width="4" style="3" customWidth="1"/>
    <col min="27" max="27" width="1.625" style="2" customWidth="1"/>
    <col min="28" max="16384" width="11.625" style="2"/>
  </cols>
  <sheetData>
    <row r="1" spans="1:26" x14ac:dyDescent="0.15">
      <c r="A1" s="1"/>
      <c r="B1" s="1"/>
      <c r="F1" s="4"/>
      <c r="G1" s="1"/>
      <c r="I1" s="4"/>
      <c r="J1" s="4"/>
      <c r="L1" s="4"/>
      <c r="M1" s="1"/>
      <c r="O1" s="4"/>
      <c r="P1" s="1"/>
      <c r="R1" s="4"/>
      <c r="S1" s="1"/>
      <c r="T1" s="4"/>
      <c r="U1" s="4"/>
    </row>
    <row r="2" spans="1:26" ht="14.25" x14ac:dyDescent="0.3">
      <c r="A2" s="5" t="s">
        <v>0</v>
      </c>
      <c r="B2" s="6"/>
      <c r="C2" s="7"/>
      <c r="D2" s="7"/>
      <c r="E2" s="7"/>
      <c r="F2" s="6"/>
      <c r="G2" s="6"/>
      <c r="H2" s="7"/>
      <c r="I2" s="6"/>
      <c r="J2" s="6"/>
      <c r="K2" s="7"/>
      <c r="L2" s="6"/>
      <c r="M2" s="6"/>
      <c r="N2" s="7"/>
      <c r="O2" s="6"/>
      <c r="P2" s="6"/>
      <c r="R2" s="4"/>
      <c r="S2" s="1"/>
      <c r="T2" s="4"/>
      <c r="U2" s="4"/>
    </row>
    <row r="3" spans="1:26" x14ac:dyDescent="0.15">
      <c r="A3" s="8"/>
      <c r="B3" s="8"/>
      <c r="C3" s="9"/>
      <c r="D3" s="9"/>
      <c r="E3" s="9"/>
      <c r="F3" s="8"/>
      <c r="G3" s="8"/>
      <c r="H3" s="9"/>
      <c r="I3" s="8"/>
      <c r="J3" s="8"/>
      <c r="K3" s="9"/>
      <c r="L3" s="8"/>
      <c r="M3" s="8"/>
      <c r="N3" s="9"/>
      <c r="O3" s="46" t="s">
        <v>25</v>
      </c>
      <c r="P3" s="46"/>
      <c r="Q3" s="46"/>
      <c r="R3" s="4"/>
      <c r="S3" s="1"/>
      <c r="T3" s="4"/>
      <c r="U3" s="4"/>
    </row>
    <row r="4" spans="1:26" x14ac:dyDescent="0.15">
      <c r="A4" s="47" t="s">
        <v>1</v>
      </c>
      <c r="B4" s="48"/>
      <c r="C4" s="53" t="s">
        <v>2</v>
      </c>
      <c r="D4" s="54"/>
      <c r="E4" s="55"/>
      <c r="F4" s="53" t="s">
        <v>3</v>
      </c>
      <c r="G4" s="54"/>
      <c r="H4" s="55"/>
      <c r="I4" s="53" t="s">
        <v>4</v>
      </c>
      <c r="J4" s="54"/>
      <c r="K4" s="55"/>
      <c r="L4" s="53" t="s">
        <v>5</v>
      </c>
      <c r="M4" s="54"/>
      <c r="N4" s="55"/>
      <c r="O4" s="53" t="s">
        <v>6</v>
      </c>
      <c r="P4" s="54"/>
      <c r="Q4" s="54"/>
      <c r="R4" s="4"/>
      <c r="S4" s="1"/>
      <c r="T4" s="4"/>
      <c r="U4" s="4"/>
    </row>
    <row r="5" spans="1:26" x14ac:dyDescent="0.15">
      <c r="A5" s="49"/>
      <c r="B5" s="50"/>
      <c r="C5" s="10" t="s">
        <v>7</v>
      </c>
      <c r="D5" s="10" t="s">
        <v>8</v>
      </c>
      <c r="E5" s="10" t="s">
        <v>9</v>
      </c>
      <c r="F5" s="11" t="s">
        <v>7</v>
      </c>
      <c r="G5" s="11" t="s">
        <v>8</v>
      </c>
      <c r="H5" s="10" t="s">
        <v>9</v>
      </c>
      <c r="I5" s="11" t="s">
        <v>7</v>
      </c>
      <c r="J5" s="11" t="s">
        <v>8</v>
      </c>
      <c r="K5" s="10" t="s">
        <v>9</v>
      </c>
      <c r="L5" s="11" t="s">
        <v>7</v>
      </c>
      <c r="M5" s="11" t="s">
        <v>8</v>
      </c>
      <c r="N5" s="10" t="s">
        <v>9</v>
      </c>
      <c r="O5" s="11" t="s">
        <v>7</v>
      </c>
      <c r="P5" s="11" t="s">
        <v>8</v>
      </c>
      <c r="Q5" s="12" t="s">
        <v>9</v>
      </c>
      <c r="R5" s="4"/>
      <c r="S5" s="1"/>
      <c r="T5" s="4"/>
      <c r="U5" s="4"/>
    </row>
    <row r="6" spans="1:26" x14ac:dyDescent="0.15">
      <c r="A6" s="51"/>
      <c r="B6" s="52"/>
      <c r="C6" s="13"/>
      <c r="D6" s="13"/>
      <c r="E6" s="13" t="s">
        <v>10</v>
      </c>
      <c r="F6" s="14"/>
      <c r="G6" s="14"/>
      <c r="H6" s="13" t="s">
        <v>10</v>
      </c>
      <c r="I6" s="14"/>
      <c r="J6" s="14"/>
      <c r="K6" s="13" t="s">
        <v>10</v>
      </c>
      <c r="L6" s="14"/>
      <c r="M6" s="14"/>
      <c r="N6" s="13" t="s">
        <v>10</v>
      </c>
      <c r="O6" s="14"/>
      <c r="P6" s="14"/>
      <c r="Q6" s="15" t="s">
        <v>10</v>
      </c>
      <c r="R6" s="4"/>
      <c r="S6" s="1"/>
      <c r="T6" s="4"/>
      <c r="U6" s="4"/>
    </row>
    <row r="7" spans="1:26" x14ac:dyDescent="0.15">
      <c r="A7" s="16"/>
      <c r="B7" s="17"/>
      <c r="C7" s="18"/>
      <c r="D7" s="18"/>
      <c r="E7" s="18"/>
      <c r="F7" s="19"/>
      <c r="G7" s="19"/>
      <c r="H7" s="18"/>
      <c r="I7" s="19"/>
      <c r="J7" s="19"/>
      <c r="K7" s="18"/>
      <c r="L7" s="19"/>
      <c r="M7" s="19"/>
      <c r="N7" s="18"/>
      <c r="O7" s="19"/>
      <c r="P7" s="19"/>
      <c r="Q7" s="20"/>
      <c r="R7" s="4"/>
      <c r="S7" s="1"/>
      <c r="T7" s="4"/>
      <c r="U7" s="4"/>
    </row>
    <row r="8" spans="1:26" x14ac:dyDescent="0.15">
      <c r="A8" s="44" t="s">
        <v>11</v>
      </c>
      <c r="B8" s="45"/>
      <c r="C8" s="21">
        <f>SUM(C10:C22)</f>
        <v>1099870</v>
      </c>
      <c r="D8" s="21">
        <f>SUM(D10:D22)</f>
        <v>309576</v>
      </c>
      <c r="E8" s="22">
        <f>(D8/C8)*100</f>
        <v>28.146599143535145</v>
      </c>
      <c r="F8" s="21">
        <f>SUM(F10:F22)</f>
        <v>940613</v>
      </c>
      <c r="G8" s="21">
        <f>SUM(G10:G22)</f>
        <v>162174</v>
      </c>
      <c r="H8" s="22">
        <f>(G8/F8)*100</f>
        <v>17.241309656575019</v>
      </c>
      <c r="I8" s="21">
        <f>SUM(I10:I22)</f>
        <v>34635</v>
      </c>
      <c r="J8" s="21">
        <f>SUM(J10:J22)</f>
        <v>30956</v>
      </c>
      <c r="K8" s="22">
        <f>(J8/I8)*100</f>
        <v>89.377797026129642</v>
      </c>
      <c r="L8" s="21">
        <f>SUM(L10:L22)</f>
        <v>21857</v>
      </c>
      <c r="M8" s="21">
        <f>SUM(M10:M22)</f>
        <v>20061</v>
      </c>
      <c r="N8" s="22">
        <f>(M8/L8)*100</f>
        <v>91.782952829757065</v>
      </c>
      <c r="O8" s="21">
        <f>SUM(O10:O22)</f>
        <v>102765</v>
      </c>
      <c r="P8" s="21">
        <f>SUM(P10:P22)</f>
        <v>96385</v>
      </c>
      <c r="Q8" s="23">
        <f>(P8/O8)*100</f>
        <v>93.791660584829458</v>
      </c>
    </row>
    <row r="9" spans="1:26" x14ac:dyDescent="0.15">
      <c r="A9" s="35"/>
      <c r="B9" s="36"/>
      <c r="C9" s="37"/>
      <c r="D9" s="37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Q9" s="40"/>
      <c r="R9" s="4"/>
      <c r="S9" s="1"/>
      <c r="T9" s="4"/>
      <c r="U9" s="4"/>
    </row>
    <row r="10" spans="1:26" x14ac:dyDescent="0.15">
      <c r="A10" s="56" t="s">
        <v>12</v>
      </c>
      <c r="B10" s="57"/>
      <c r="C10" s="37">
        <v>546074</v>
      </c>
      <c r="D10" s="37">
        <v>87480</v>
      </c>
      <c r="E10" s="38">
        <v>16.019806839366094</v>
      </c>
      <c r="F10" s="41">
        <v>484520</v>
      </c>
      <c r="G10" s="37">
        <v>34887</v>
      </c>
      <c r="H10" s="42">
        <v>7.2003219681334105</v>
      </c>
      <c r="I10" s="41">
        <v>17673</v>
      </c>
      <c r="J10" s="41">
        <v>14263</v>
      </c>
      <c r="K10" s="42">
        <v>80.705030272166582</v>
      </c>
      <c r="L10" s="41">
        <v>5577</v>
      </c>
      <c r="M10" s="41">
        <v>4899</v>
      </c>
      <c r="N10" s="42">
        <v>87.842926304464768</v>
      </c>
      <c r="O10" s="41">
        <v>38304</v>
      </c>
      <c r="P10" s="41">
        <v>33431</v>
      </c>
      <c r="Q10" s="43">
        <v>87.278091060985801</v>
      </c>
    </row>
    <row r="11" spans="1:26" x14ac:dyDescent="0.15">
      <c r="A11" s="44" t="s">
        <v>13</v>
      </c>
      <c r="B11" s="45"/>
      <c r="C11" s="21">
        <f>SUM(F11,I11,L11,O11)</f>
        <v>29893</v>
      </c>
      <c r="D11" s="21">
        <f>SUM(G11,J11,M11,P11)</f>
        <v>12359</v>
      </c>
      <c r="E11" s="22">
        <f t="shared" ref="E11:E22" si="0">(D11/C11)*100</f>
        <v>41.344127387682732</v>
      </c>
      <c r="F11" s="24">
        <v>25934</v>
      </c>
      <c r="G11" s="24">
        <v>8614</v>
      </c>
      <c r="H11" s="25">
        <f t="shared" ref="H11:H22" si="1">(G11/F11)*100</f>
        <v>33.215084445129946</v>
      </c>
      <c r="I11" s="24">
        <v>620</v>
      </c>
      <c r="J11" s="24">
        <v>615</v>
      </c>
      <c r="K11" s="25">
        <f t="shared" ref="K11:K22" si="2">(J11/I11)*100</f>
        <v>99.193548387096769</v>
      </c>
      <c r="L11" s="24">
        <v>740</v>
      </c>
      <c r="M11" s="24">
        <v>632</v>
      </c>
      <c r="N11" s="25">
        <f t="shared" ref="N11:N22" si="3">(M11/L11)*100</f>
        <v>85.405405405405403</v>
      </c>
      <c r="O11" s="24">
        <v>2599</v>
      </c>
      <c r="P11" s="24">
        <v>2498</v>
      </c>
      <c r="Q11" s="26">
        <f t="shared" ref="Q11:Q22" si="4">(P11/O11)*100</f>
        <v>96.113889957676022</v>
      </c>
    </row>
    <row r="12" spans="1:26" x14ac:dyDescent="0.15">
      <c r="A12" s="44" t="s">
        <v>14</v>
      </c>
      <c r="B12" s="45"/>
      <c r="C12" s="21">
        <f t="shared" ref="C12:C22" si="5">SUM(F12,I12,L12,O12)</f>
        <v>71752</v>
      </c>
      <c r="D12" s="21">
        <f t="shared" ref="D12:D22" si="6">SUM(G12,J12,M12,P12)</f>
        <v>29298</v>
      </c>
      <c r="E12" s="22">
        <f t="shared" si="0"/>
        <v>40.832311294458691</v>
      </c>
      <c r="F12" s="24">
        <v>59238</v>
      </c>
      <c r="G12" s="24">
        <v>17246</v>
      </c>
      <c r="H12" s="25">
        <f t="shared" si="1"/>
        <v>29.113069313616258</v>
      </c>
      <c r="I12" s="24">
        <v>1907</v>
      </c>
      <c r="J12" s="24">
        <v>1850</v>
      </c>
      <c r="K12" s="25">
        <f t="shared" si="2"/>
        <v>97.011012060828534</v>
      </c>
      <c r="L12" s="24">
        <v>2311</v>
      </c>
      <c r="M12" s="24">
        <v>2093</v>
      </c>
      <c r="N12" s="25">
        <f t="shared" si="3"/>
        <v>90.566854175681527</v>
      </c>
      <c r="O12" s="24">
        <v>8296</v>
      </c>
      <c r="P12" s="24">
        <v>8109</v>
      </c>
      <c r="Q12" s="26">
        <f t="shared" si="4"/>
        <v>97.745901639344254</v>
      </c>
    </row>
    <row r="13" spans="1:26" x14ac:dyDescent="0.15">
      <c r="A13" s="44" t="s">
        <v>15</v>
      </c>
      <c r="B13" s="45"/>
      <c r="C13" s="21">
        <f t="shared" si="5"/>
        <v>22319</v>
      </c>
      <c r="D13" s="21">
        <f t="shared" si="6"/>
        <v>7560</v>
      </c>
      <c r="E13" s="22">
        <f t="shared" si="0"/>
        <v>33.872485326403513</v>
      </c>
      <c r="F13" s="24">
        <v>18765</v>
      </c>
      <c r="G13" s="24">
        <v>4125</v>
      </c>
      <c r="H13" s="25">
        <f t="shared" si="1"/>
        <v>21.982414068745005</v>
      </c>
      <c r="I13" s="24">
        <v>242</v>
      </c>
      <c r="J13" s="24">
        <v>242</v>
      </c>
      <c r="K13" s="25">
        <f t="shared" si="2"/>
        <v>100</v>
      </c>
      <c r="L13" s="24">
        <v>846</v>
      </c>
      <c r="M13" s="24">
        <v>772</v>
      </c>
      <c r="N13" s="25">
        <f t="shared" si="3"/>
        <v>91.252955082742318</v>
      </c>
      <c r="O13" s="24">
        <v>2466</v>
      </c>
      <c r="P13" s="24">
        <v>2421</v>
      </c>
      <c r="Q13" s="26">
        <f t="shared" si="4"/>
        <v>98.175182481751818</v>
      </c>
    </row>
    <row r="14" spans="1:26" s="28" customFormat="1" x14ac:dyDescent="0.15">
      <c r="A14" s="44" t="s">
        <v>16</v>
      </c>
      <c r="B14" s="45"/>
      <c r="C14" s="21">
        <f t="shared" si="5"/>
        <v>59525</v>
      </c>
      <c r="D14" s="21">
        <f t="shared" si="6"/>
        <v>29524</v>
      </c>
      <c r="E14" s="22">
        <f t="shared" si="0"/>
        <v>49.599328013439731</v>
      </c>
      <c r="F14" s="24">
        <v>46619</v>
      </c>
      <c r="G14" s="24">
        <v>16868</v>
      </c>
      <c r="H14" s="25">
        <f t="shared" si="1"/>
        <v>36.182672300993154</v>
      </c>
      <c r="I14" s="24">
        <v>2070</v>
      </c>
      <c r="J14" s="24">
        <v>2057</v>
      </c>
      <c r="K14" s="25">
        <f t="shared" si="2"/>
        <v>99.371980676328491</v>
      </c>
      <c r="L14" s="24">
        <v>1850</v>
      </c>
      <c r="M14" s="24">
        <v>1772</v>
      </c>
      <c r="N14" s="25">
        <f t="shared" si="3"/>
        <v>95.783783783783775</v>
      </c>
      <c r="O14" s="24">
        <v>8986</v>
      </c>
      <c r="P14" s="24">
        <v>8827</v>
      </c>
      <c r="Q14" s="26">
        <f t="shared" si="4"/>
        <v>98.230580903627867</v>
      </c>
      <c r="R14" s="27"/>
      <c r="T14" s="27"/>
      <c r="U14" s="27"/>
      <c r="W14" s="27"/>
      <c r="X14" s="27"/>
      <c r="Z14" s="27"/>
    </row>
    <row r="15" spans="1:26" x14ac:dyDescent="0.15">
      <c r="A15" s="44" t="s">
        <v>17</v>
      </c>
      <c r="B15" s="45"/>
      <c r="C15" s="21">
        <f t="shared" si="5"/>
        <v>133309</v>
      </c>
      <c r="D15" s="21">
        <f t="shared" si="6"/>
        <v>49070</v>
      </c>
      <c r="E15" s="22">
        <f t="shared" si="0"/>
        <v>36.809217682227008</v>
      </c>
      <c r="F15" s="24">
        <v>109712</v>
      </c>
      <c r="G15" s="24">
        <v>26289</v>
      </c>
      <c r="H15" s="25">
        <f t="shared" si="1"/>
        <v>23.961827329736035</v>
      </c>
      <c r="I15" s="24">
        <v>5498</v>
      </c>
      <c r="J15" s="24">
        <v>5435</v>
      </c>
      <c r="K15" s="25">
        <f t="shared" si="2"/>
        <v>98.854128774099664</v>
      </c>
      <c r="L15" s="24">
        <v>3290</v>
      </c>
      <c r="M15" s="24">
        <v>2979</v>
      </c>
      <c r="N15" s="25">
        <f t="shared" si="3"/>
        <v>90.547112462006069</v>
      </c>
      <c r="O15" s="24">
        <v>14809</v>
      </c>
      <c r="P15" s="24">
        <v>14367</v>
      </c>
      <c r="Q15" s="26">
        <f t="shared" si="4"/>
        <v>97.015328516442707</v>
      </c>
    </row>
    <row r="16" spans="1:26" x14ac:dyDescent="0.15">
      <c r="A16" s="44" t="s">
        <v>18</v>
      </c>
      <c r="B16" s="45"/>
      <c r="C16" s="21">
        <f t="shared" si="5"/>
        <v>14933</v>
      </c>
      <c r="D16" s="21">
        <f t="shared" si="6"/>
        <v>6263</v>
      </c>
      <c r="E16" s="22">
        <f t="shared" si="0"/>
        <v>41.940668318489251</v>
      </c>
      <c r="F16" s="24">
        <v>12943</v>
      </c>
      <c r="G16" s="24">
        <v>4339</v>
      </c>
      <c r="H16" s="25">
        <f t="shared" si="1"/>
        <v>33.523912539596694</v>
      </c>
      <c r="I16" s="24">
        <v>248</v>
      </c>
      <c r="J16" s="24">
        <v>248</v>
      </c>
      <c r="K16" s="25">
        <f t="shared" si="2"/>
        <v>100</v>
      </c>
      <c r="L16" s="24">
        <v>429</v>
      </c>
      <c r="M16" s="24">
        <v>386</v>
      </c>
      <c r="N16" s="25">
        <f t="shared" si="3"/>
        <v>89.976689976689968</v>
      </c>
      <c r="O16" s="24">
        <v>1313</v>
      </c>
      <c r="P16" s="24">
        <v>1290</v>
      </c>
      <c r="Q16" s="26">
        <f t="shared" si="4"/>
        <v>98.248286367098245</v>
      </c>
    </row>
    <row r="17" spans="1:26" x14ac:dyDescent="0.15">
      <c r="A17" s="44" t="s">
        <v>19</v>
      </c>
      <c r="B17" s="45"/>
      <c r="C17" s="21">
        <f t="shared" si="5"/>
        <v>26966</v>
      </c>
      <c r="D17" s="21">
        <f t="shared" si="6"/>
        <v>11237</v>
      </c>
      <c r="E17" s="22">
        <f t="shared" si="0"/>
        <v>41.670993102425271</v>
      </c>
      <c r="F17" s="24">
        <v>21745</v>
      </c>
      <c r="G17" s="24">
        <v>6216</v>
      </c>
      <c r="H17" s="25">
        <f t="shared" si="1"/>
        <v>28.585881811910784</v>
      </c>
      <c r="I17" s="24">
        <v>699</v>
      </c>
      <c r="J17" s="24">
        <v>695</v>
      </c>
      <c r="K17" s="25">
        <f t="shared" si="2"/>
        <v>99.427753934191699</v>
      </c>
      <c r="L17" s="24">
        <v>822</v>
      </c>
      <c r="M17" s="24">
        <v>740</v>
      </c>
      <c r="N17" s="25">
        <f t="shared" si="3"/>
        <v>90.024330900243314</v>
      </c>
      <c r="O17" s="24">
        <v>3700</v>
      </c>
      <c r="P17" s="24">
        <v>3586</v>
      </c>
      <c r="Q17" s="26">
        <f t="shared" si="4"/>
        <v>96.918918918918919</v>
      </c>
    </row>
    <row r="18" spans="1:26" x14ac:dyDescent="0.15">
      <c r="A18" s="44" t="s">
        <v>20</v>
      </c>
      <c r="B18" s="45"/>
      <c r="C18" s="21">
        <f t="shared" si="5"/>
        <v>28056</v>
      </c>
      <c r="D18" s="21">
        <f t="shared" si="6"/>
        <v>10154</v>
      </c>
      <c r="E18" s="22">
        <f t="shared" si="0"/>
        <v>36.191901910464786</v>
      </c>
      <c r="F18" s="24">
        <v>23507</v>
      </c>
      <c r="G18" s="24">
        <v>5683</v>
      </c>
      <c r="H18" s="25">
        <f t="shared" si="1"/>
        <v>24.17577742800017</v>
      </c>
      <c r="I18" s="24">
        <v>532</v>
      </c>
      <c r="J18" s="24">
        <v>530</v>
      </c>
      <c r="K18" s="25">
        <f t="shared" si="2"/>
        <v>99.624060150375939</v>
      </c>
      <c r="L18" s="24">
        <v>1138</v>
      </c>
      <c r="M18" s="24">
        <v>1103</v>
      </c>
      <c r="N18" s="25">
        <f t="shared" si="3"/>
        <v>96.924428822495614</v>
      </c>
      <c r="O18" s="24">
        <v>2879</v>
      </c>
      <c r="P18" s="24">
        <v>2838</v>
      </c>
      <c r="Q18" s="26">
        <f t="shared" si="4"/>
        <v>98.575894407780481</v>
      </c>
    </row>
    <row r="19" spans="1:26" x14ac:dyDescent="0.15">
      <c r="A19" s="44" t="s">
        <v>21</v>
      </c>
      <c r="B19" s="45"/>
      <c r="C19" s="21">
        <f t="shared" si="5"/>
        <v>34567</v>
      </c>
      <c r="D19" s="21">
        <f t="shared" si="6"/>
        <v>16606</v>
      </c>
      <c r="E19" s="22">
        <f t="shared" si="0"/>
        <v>48.040038186709864</v>
      </c>
      <c r="F19" s="24">
        <v>28575</v>
      </c>
      <c r="G19" s="24">
        <v>10817</v>
      </c>
      <c r="H19" s="25">
        <f t="shared" si="1"/>
        <v>37.85476815398075</v>
      </c>
      <c r="I19" s="24">
        <v>1276</v>
      </c>
      <c r="J19" s="24">
        <v>1218</v>
      </c>
      <c r="K19" s="25">
        <f t="shared" si="2"/>
        <v>95.454545454545453</v>
      </c>
      <c r="L19" s="24">
        <v>880</v>
      </c>
      <c r="M19" s="24">
        <v>816</v>
      </c>
      <c r="N19" s="25">
        <f t="shared" si="3"/>
        <v>92.72727272727272</v>
      </c>
      <c r="O19" s="24">
        <v>3836</v>
      </c>
      <c r="P19" s="24">
        <v>3755</v>
      </c>
      <c r="Q19" s="26">
        <f t="shared" si="4"/>
        <v>97.888425443169965</v>
      </c>
    </row>
    <row r="20" spans="1:26" x14ac:dyDescent="0.15">
      <c r="A20" s="44" t="s">
        <v>22</v>
      </c>
      <c r="B20" s="45"/>
      <c r="C20" s="21">
        <f t="shared" si="5"/>
        <v>89431</v>
      </c>
      <c r="D20" s="21">
        <f t="shared" si="6"/>
        <v>33615</v>
      </c>
      <c r="E20" s="22">
        <f t="shared" si="0"/>
        <v>37.587637396428534</v>
      </c>
      <c r="F20" s="24">
        <v>72586</v>
      </c>
      <c r="G20" s="24">
        <v>17190</v>
      </c>
      <c r="H20" s="25">
        <f t="shared" si="1"/>
        <v>23.682252776017414</v>
      </c>
      <c r="I20" s="24">
        <v>3108</v>
      </c>
      <c r="J20" s="24">
        <v>3042</v>
      </c>
      <c r="K20" s="25">
        <f t="shared" si="2"/>
        <v>97.876447876447884</v>
      </c>
      <c r="L20" s="24">
        <v>2644</v>
      </c>
      <c r="M20" s="24">
        <v>2574</v>
      </c>
      <c r="N20" s="25">
        <f t="shared" si="3"/>
        <v>97.352496217851737</v>
      </c>
      <c r="O20" s="24">
        <v>11093</v>
      </c>
      <c r="P20" s="24">
        <v>10809</v>
      </c>
      <c r="Q20" s="26">
        <f t="shared" si="4"/>
        <v>97.439826917876132</v>
      </c>
    </row>
    <row r="21" spans="1:26" x14ac:dyDescent="0.15">
      <c r="A21" s="44" t="s">
        <v>23</v>
      </c>
      <c r="B21" s="45"/>
      <c r="C21" s="21">
        <f t="shared" si="5"/>
        <v>18588</v>
      </c>
      <c r="D21" s="21">
        <f t="shared" si="6"/>
        <v>5750</v>
      </c>
      <c r="E21" s="22">
        <f t="shared" si="0"/>
        <v>30.933935872605982</v>
      </c>
      <c r="F21" s="24">
        <v>15782</v>
      </c>
      <c r="G21" s="24">
        <v>2957</v>
      </c>
      <c r="H21" s="25">
        <f t="shared" si="1"/>
        <v>18.736535293372196</v>
      </c>
      <c r="I21" s="24">
        <v>306</v>
      </c>
      <c r="J21" s="24">
        <v>305</v>
      </c>
      <c r="K21" s="25">
        <f t="shared" si="2"/>
        <v>99.673202614379079</v>
      </c>
      <c r="L21" s="24">
        <v>478</v>
      </c>
      <c r="M21" s="24">
        <v>478</v>
      </c>
      <c r="N21" s="25">
        <f t="shared" si="3"/>
        <v>100</v>
      </c>
      <c r="O21" s="24">
        <v>2022</v>
      </c>
      <c r="P21" s="24">
        <v>2010</v>
      </c>
      <c r="Q21" s="26">
        <f t="shared" si="4"/>
        <v>99.406528189910986</v>
      </c>
    </row>
    <row r="22" spans="1:26" s="28" customFormat="1" x14ac:dyDescent="0.15">
      <c r="A22" s="44" t="s">
        <v>24</v>
      </c>
      <c r="B22" s="45"/>
      <c r="C22" s="21">
        <f t="shared" si="5"/>
        <v>24457</v>
      </c>
      <c r="D22" s="21">
        <f t="shared" si="6"/>
        <v>10660</v>
      </c>
      <c r="E22" s="22">
        <f t="shared" si="0"/>
        <v>43.586703193359774</v>
      </c>
      <c r="F22" s="24">
        <v>20687</v>
      </c>
      <c r="G22" s="24">
        <v>6943</v>
      </c>
      <c r="H22" s="25">
        <f t="shared" si="1"/>
        <v>33.562140474694253</v>
      </c>
      <c r="I22" s="24">
        <v>456</v>
      </c>
      <c r="J22" s="24">
        <v>456</v>
      </c>
      <c r="K22" s="25">
        <f t="shared" si="2"/>
        <v>100</v>
      </c>
      <c r="L22" s="24">
        <v>852</v>
      </c>
      <c r="M22" s="24">
        <v>817</v>
      </c>
      <c r="N22" s="25">
        <f t="shared" si="3"/>
        <v>95.89201877934272</v>
      </c>
      <c r="O22" s="24">
        <v>2462</v>
      </c>
      <c r="P22" s="24">
        <v>2444</v>
      </c>
      <c r="Q22" s="26">
        <f t="shared" si="4"/>
        <v>99.268887083671814</v>
      </c>
      <c r="R22" s="27"/>
      <c r="T22" s="27"/>
      <c r="U22" s="27"/>
      <c r="W22" s="27"/>
      <c r="X22" s="27"/>
      <c r="Z22" s="27"/>
    </row>
    <row r="23" spans="1:26" x14ac:dyDescent="0.15">
      <c r="A23" s="29"/>
      <c r="B23" s="30"/>
      <c r="C23" s="31"/>
      <c r="D23" s="31"/>
      <c r="E23" s="32"/>
      <c r="F23" s="33"/>
      <c r="G23" s="33"/>
      <c r="H23" s="32"/>
      <c r="I23" s="33"/>
      <c r="J23" s="33"/>
      <c r="K23" s="32"/>
      <c r="L23" s="33"/>
      <c r="M23" s="33"/>
      <c r="N23" s="32"/>
      <c r="O23" s="33"/>
      <c r="P23" s="33"/>
      <c r="Q23" s="34"/>
      <c r="R23" s="4"/>
      <c r="S23" s="1"/>
      <c r="T23" s="4"/>
      <c r="U23" s="4"/>
    </row>
  </sheetData>
  <mergeCells count="21">
    <mergeCell ref="A21:B21"/>
    <mergeCell ref="A22:B22"/>
    <mergeCell ref="A15:B15"/>
    <mergeCell ref="A16:B16"/>
    <mergeCell ref="A17:B17"/>
    <mergeCell ref="A18:B18"/>
    <mergeCell ref="A19:B19"/>
    <mergeCell ref="A20:B20"/>
    <mergeCell ref="A14:B14"/>
    <mergeCell ref="O3:Q3"/>
    <mergeCell ref="A4:B6"/>
    <mergeCell ref="C4:E4"/>
    <mergeCell ref="F4:H4"/>
    <mergeCell ref="I4:K4"/>
    <mergeCell ref="L4:N4"/>
    <mergeCell ref="O4:Q4"/>
    <mergeCell ref="A8:B8"/>
    <mergeCell ref="A10:B10"/>
    <mergeCell ref="A11:B11"/>
    <mergeCell ref="A12:B12"/>
    <mergeCell ref="A13:B13"/>
  </mergeCells>
  <phoneticPr fontId="3"/>
  <pageMargins left="0.74803149606299213" right="0.78740157480314965" top="0.9055118110236221" bottom="0.78740157480314965" header="0.51181102362204722" footer="0.51181102362204722"/>
  <pageSetup paperSize="9" scale="130" orientation="landscape" r:id="rId1"/>
  <headerFooter alignWithMargins="0"/>
  <ignoredErrors>
    <ignoredError sqref="C9:Q22 C8:D8 O8:Q8" unlockedFormula="1"/>
    <ignoredError sqref="E8:N8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17-2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2025-02-04T05:53:07Z</cp:lastPrinted>
  <dcterms:created xsi:type="dcterms:W3CDTF">2025-02-04T05:53:04Z</dcterms:created>
  <dcterms:modified xsi:type="dcterms:W3CDTF">2026-03-02T02:38:07Z</dcterms:modified>
</cp:coreProperties>
</file>