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項目別総括表\"/>
    </mc:Choice>
  </mc:AlternateContent>
  <xr:revisionPtr revIDLastSave="0" documentId="13_ncr:1_{5538C219-2DBB-44C2-95AF-F03D31A4A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9" r:id="rId1"/>
    <sheet name="25-1(No.1)" sheetId="3" r:id="rId2"/>
    <sheet name="25-1(No.2)" sheetId="5" r:id="rId3"/>
    <sheet name="25-1(No.3)" sheetId="6" r:id="rId4"/>
    <sheet name="25-1(No.4)" sheetId="7" r:id="rId5"/>
    <sheet name="25-1(No.5)" sheetId="8" r:id="rId6"/>
    <sheet name="25-2" sheetId="10" r:id="rId7"/>
    <sheet name="25-3" sheetId="11" r:id="rId8"/>
    <sheet name="25-4" sheetId="12" r:id="rId9"/>
  </sheets>
  <definedNames>
    <definedName name="_xlnm.Print_Area" localSheetId="5">'25-1(No.5)'!$A$1:$U$27</definedName>
    <definedName name="_xlnm.Print_Area" localSheetId="6">'25-2'!$A$1:$M$21</definedName>
    <definedName name="_xlnm.Print_Area" localSheetId="7">'25-3'!$A$1:$K$21</definedName>
    <definedName name="_xlnm.Print_Area" localSheetId="0">目次!$B$1:$F$8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2" l="1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Q6" i="12"/>
  <c r="P6" i="12"/>
  <c r="I6" i="12"/>
  <c r="H6" i="12"/>
  <c r="G6" i="12"/>
  <c r="F6" i="12"/>
  <c r="E6" i="12"/>
  <c r="D6" i="12"/>
  <c r="C6" i="12"/>
  <c r="B6" i="12"/>
  <c r="F6" i="11"/>
  <c r="E7" i="10" l="1"/>
  <c r="C7" i="10"/>
  <c r="B7" i="10"/>
  <c r="T25" i="8"/>
  <c r="S25" i="8"/>
  <c r="M25" i="8"/>
  <c r="L25" i="8"/>
  <c r="E25" i="8"/>
  <c r="T24" i="8"/>
  <c r="S24" i="8"/>
  <c r="M24" i="8"/>
  <c r="L24" i="8"/>
  <c r="E24" i="8"/>
  <c r="T23" i="8"/>
  <c r="S23" i="8"/>
  <c r="M23" i="8"/>
  <c r="L23" i="8"/>
  <c r="E23" i="8"/>
  <c r="T22" i="8"/>
  <c r="S22" i="8"/>
  <c r="M22" i="8"/>
  <c r="L22" i="8"/>
  <c r="E22" i="8"/>
  <c r="T21" i="8"/>
  <c r="S21" i="8"/>
  <c r="M21" i="8"/>
  <c r="L21" i="8"/>
  <c r="E21" i="8"/>
  <c r="T20" i="8"/>
  <c r="S20" i="8"/>
  <c r="M20" i="8"/>
  <c r="L20" i="8"/>
  <c r="E20" i="8"/>
  <c r="T19" i="8"/>
  <c r="T11" i="8" s="1"/>
  <c r="S19" i="8"/>
  <c r="M19" i="8"/>
  <c r="L19" i="8"/>
  <c r="E19" i="8"/>
  <c r="T18" i="8"/>
  <c r="S18" i="8"/>
  <c r="M18" i="8"/>
  <c r="L18" i="8"/>
  <c r="L11" i="8" s="1"/>
  <c r="E18" i="8"/>
  <c r="T17" i="8"/>
  <c r="S17" i="8"/>
  <c r="M17" i="8"/>
  <c r="L17" i="8"/>
  <c r="E17" i="8"/>
  <c r="T16" i="8"/>
  <c r="S16" i="8"/>
  <c r="S11" i="8" s="1"/>
  <c r="M16" i="8"/>
  <c r="L16" i="8"/>
  <c r="E16" i="8"/>
  <c r="T15" i="8"/>
  <c r="S15" i="8"/>
  <c r="M15" i="8"/>
  <c r="L15" i="8"/>
  <c r="E15" i="8"/>
  <c r="E11" i="8" s="1"/>
  <c r="T14" i="8"/>
  <c r="S14" i="8"/>
  <c r="M14" i="8"/>
  <c r="L14" i="8"/>
  <c r="E14" i="8"/>
  <c r="T13" i="8"/>
  <c r="S13" i="8"/>
  <c r="M13" i="8"/>
  <c r="M11" i="8" s="1"/>
  <c r="L13" i="8"/>
  <c r="E13" i="8"/>
  <c r="U11" i="8"/>
  <c r="R11" i="8"/>
  <c r="Q11" i="8"/>
  <c r="P11" i="8"/>
  <c r="O11" i="8"/>
  <c r="N11" i="8"/>
  <c r="K11" i="8"/>
  <c r="J11" i="8"/>
  <c r="I11" i="8"/>
  <c r="H11" i="8"/>
  <c r="G11" i="8"/>
  <c r="F11" i="8"/>
  <c r="D11" i="8"/>
  <c r="C11" i="8"/>
  <c r="B11" i="8"/>
  <c r="M24" i="7"/>
  <c r="L24" i="7"/>
  <c r="K24" i="7"/>
  <c r="M22" i="7"/>
  <c r="L22" i="7"/>
  <c r="K22" i="7"/>
  <c r="M21" i="7"/>
  <c r="L21" i="7"/>
  <c r="K21" i="7"/>
  <c r="M20" i="7"/>
  <c r="L20" i="7"/>
  <c r="K20" i="7"/>
  <c r="M19" i="7"/>
  <c r="L19" i="7"/>
  <c r="K19" i="7"/>
  <c r="M18" i="7"/>
  <c r="L18" i="7"/>
  <c r="K18" i="7"/>
  <c r="M17" i="7"/>
  <c r="L17" i="7"/>
  <c r="K17" i="7"/>
  <c r="M16" i="7"/>
  <c r="L16" i="7"/>
  <c r="K16" i="7"/>
  <c r="M14" i="7"/>
  <c r="L14" i="7"/>
  <c r="K14" i="7"/>
  <c r="M13" i="7"/>
  <c r="L13" i="7"/>
  <c r="K13" i="7"/>
  <c r="M12" i="7"/>
  <c r="M10" i="7" s="1"/>
  <c r="L12" i="7"/>
  <c r="L10" i="7" s="1"/>
  <c r="K12" i="7"/>
  <c r="K10" i="7" s="1"/>
  <c r="P10" i="7"/>
  <c r="O10" i="7"/>
  <c r="N10" i="7"/>
  <c r="J10" i="7"/>
  <c r="I10" i="7"/>
  <c r="H10" i="7"/>
  <c r="G10" i="7"/>
  <c r="F10" i="7"/>
  <c r="E10" i="7"/>
  <c r="D10" i="7"/>
  <c r="C10" i="7"/>
  <c r="B10" i="7"/>
  <c r="AB23" i="6"/>
  <c r="Z23" i="6"/>
  <c r="Y23" i="6"/>
  <c r="AB22" i="6"/>
  <c r="AA22" i="6"/>
  <c r="Z22" i="6"/>
  <c r="Y22" i="6"/>
  <c r="AB21" i="6"/>
  <c r="AA21" i="6"/>
  <c r="Z21" i="6"/>
  <c r="Y21" i="6"/>
  <c r="AB20" i="6"/>
  <c r="AA20" i="6"/>
  <c r="Z20" i="6"/>
  <c r="Y20" i="6"/>
  <c r="AB19" i="6"/>
  <c r="AA19" i="6"/>
  <c r="Z19" i="6"/>
  <c r="Y19" i="6"/>
  <c r="AB18" i="6"/>
  <c r="AA18" i="6"/>
  <c r="Z18" i="6"/>
  <c r="Y18" i="6"/>
  <c r="AB17" i="6"/>
  <c r="AA17" i="6"/>
  <c r="Z17" i="6"/>
  <c r="Y17" i="6"/>
  <c r="AB16" i="6"/>
  <c r="AA16" i="6"/>
  <c r="Y16" i="6"/>
  <c r="AB15" i="6"/>
  <c r="AA15" i="6"/>
  <c r="Z15" i="6"/>
  <c r="Y15" i="6"/>
  <c r="AB14" i="6"/>
  <c r="AA14" i="6"/>
  <c r="Z14" i="6"/>
  <c r="Y14" i="6"/>
  <c r="AB13" i="6"/>
  <c r="AA13" i="6"/>
  <c r="Z13" i="6"/>
  <c r="Y13" i="6"/>
  <c r="AB12" i="6"/>
  <c r="AA12" i="6"/>
  <c r="Z12" i="6"/>
  <c r="Y12" i="6"/>
  <c r="Y9" i="6" s="1"/>
  <c r="AB11" i="6"/>
  <c r="AB9" i="6" s="1"/>
  <c r="AA11" i="6"/>
  <c r="AA9" i="6" s="1"/>
  <c r="Y11" i="6"/>
  <c r="AF9" i="6"/>
  <c r="AE9" i="6"/>
  <c r="AD9" i="6"/>
  <c r="AC9" i="6"/>
  <c r="Z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M9" i="5"/>
  <c r="L9" i="5"/>
  <c r="K9" i="5"/>
  <c r="J9" i="5"/>
  <c r="I9" i="5"/>
  <c r="H9" i="5"/>
  <c r="G9" i="5"/>
  <c r="F9" i="5"/>
  <c r="E9" i="5"/>
  <c r="D9" i="5"/>
  <c r="C9" i="5"/>
  <c r="B9" i="5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P11" i="3" s="1"/>
  <c r="O14" i="3"/>
  <c r="N14" i="3"/>
  <c r="N11" i="3" s="1"/>
  <c r="M14" i="3"/>
  <c r="M11" i="3" s="1"/>
  <c r="P13" i="3"/>
  <c r="O13" i="3"/>
  <c r="N13" i="3"/>
  <c r="M13" i="3"/>
  <c r="T11" i="3"/>
  <c r="S11" i="3"/>
  <c r="R11" i="3"/>
  <c r="Q11" i="3"/>
  <c r="O11" i="3"/>
  <c r="L11" i="3"/>
  <c r="K11" i="3"/>
  <c r="J11" i="3"/>
  <c r="I11" i="3"/>
  <c r="H11" i="3"/>
  <c r="G11" i="3"/>
  <c r="F11" i="3"/>
  <c r="E11" i="3"/>
  <c r="D11" i="3"/>
  <c r="C11" i="3"/>
  <c r="B11" i="3"/>
</calcChain>
</file>

<file path=xl/sharedStrings.xml><?xml version="1.0" encoding="utf-8"?>
<sst xmlns="http://schemas.openxmlformats.org/spreadsheetml/2006/main" count="1362" uniqueCount="212">
  <si>
    <t xml:space="preserve">     旅          館          業</t>
  </si>
  <si>
    <t>施</t>
  </si>
  <si>
    <t>内</t>
  </si>
  <si>
    <t>客</t>
  </si>
  <si>
    <t>定</t>
  </si>
  <si>
    <t>設</t>
  </si>
  <si>
    <t>温</t>
  </si>
  <si>
    <t>室</t>
  </si>
  <si>
    <t>数</t>
  </si>
  <si>
    <t>泉</t>
  </si>
  <si>
    <t>員</t>
  </si>
  <si>
    <t>総      数</t>
  </si>
  <si>
    <t>村      上</t>
  </si>
  <si>
    <t>新  発  田</t>
  </si>
  <si>
    <t>新      津</t>
  </si>
  <si>
    <t>三      条</t>
  </si>
  <si>
    <t>長      岡</t>
  </si>
  <si>
    <t>十  日  町</t>
  </si>
  <si>
    <t>柏      崎</t>
  </si>
  <si>
    <t>上      越</t>
  </si>
  <si>
    <t>糸  魚  川</t>
  </si>
  <si>
    <t>佐　　　渡</t>
    <rPh sb="0" eb="1">
      <t>タスク</t>
    </rPh>
    <rPh sb="4" eb="5">
      <t>ワタリ</t>
    </rPh>
    <phoneticPr fontId="2"/>
  </si>
  <si>
    <t>区分</t>
    <rPh sb="0" eb="2">
      <t>クブン</t>
    </rPh>
    <phoneticPr fontId="2"/>
  </si>
  <si>
    <t>新　潟　市</t>
    <rPh sb="0" eb="5">
      <t>ニイガタシ</t>
    </rPh>
    <phoneticPr fontId="2"/>
  </si>
  <si>
    <t>魚　　　沼</t>
    <rPh sb="0" eb="1">
      <t>サカナ</t>
    </rPh>
    <rPh sb="4" eb="5">
      <t>ヌマ</t>
    </rPh>
    <phoneticPr fontId="3"/>
  </si>
  <si>
    <t>南　魚　沼</t>
    <rPh sb="0" eb="1">
      <t>ミナミ</t>
    </rPh>
    <rPh sb="2" eb="3">
      <t>ウオ</t>
    </rPh>
    <rPh sb="4" eb="5">
      <t>ヌマ</t>
    </rPh>
    <phoneticPr fontId="3"/>
  </si>
  <si>
    <t>資料：「生活衛生課調べ」</t>
    <rPh sb="0" eb="2">
      <t>シリョウ</t>
    </rPh>
    <rPh sb="4" eb="6">
      <t>セイカツ</t>
    </rPh>
    <rPh sb="6" eb="8">
      <t>エイセイ</t>
    </rPh>
    <rPh sb="8" eb="9">
      <t>カ</t>
    </rPh>
    <rPh sb="9" eb="10">
      <t>シラ</t>
    </rPh>
    <phoneticPr fontId="2"/>
  </si>
  <si>
    <t>佐      渡</t>
    <rPh sb="0" eb="1">
      <t>タスク</t>
    </rPh>
    <rPh sb="7" eb="8">
      <t>ワタリ</t>
    </rPh>
    <phoneticPr fontId="2"/>
  </si>
  <si>
    <t>南　魚　沼</t>
    <rPh sb="0" eb="1">
      <t>ミナミ</t>
    </rPh>
    <rPh sb="2" eb="3">
      <t>サカナ</t>
    </rPh>
    <rPh sb="4" eb="5">
      <t>ヌマ</t>
    </rPh>
    <phoneticPr fontId="3"/>
  </si>
  <si>
    <t>魚　　　沼</t>
    <rPh sb="0" eb="1">
      <t>ウオ</t>
    </rPh>
    <rPh sb="4" eb="5">
      <t>ヌマ</t>
    </rPh>
    <phoneticPr fontId="3"/>
  </si>
  <si>
    <t>営</t>
  </si>
  <si>
    <t>私</t>
  </si>
  <si>
    <t>公</t>
  </si>
  <si>
    <t>うち</t>
  </si>
  <si>
    <t xml:space="preserve"> 公         衆         浴         場         業</t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</si>
  <si>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3"/>
  </si>
  <si>
    <t xml:space="preserve">  保健所</t>
  </si>
  <si>
    <t>施設数内訳</t>
  </si>
  <si>
    <t>-</t>
  </si>
  <si>
    <t xml:space="preserve"> 保健所</t>
  </si>
  <si>
    <t xml:space="preserve">  区分</t>
    <rPh sb="2" eb="4">
      <t>クブン</t>
    </rPh>
    <phoneticPr fontId="2"/>
  </si>
  <si>
    <t>魚　　　沼</t>
    <rPh sb="0" eb="1">
      <t>ウオ</t>
    </rPh>
    <rPh sb="4" eb="5">
      <t>ヌマ</t>
    </rPh>
    <phoneticPr fontId="2"/>
  </si>
  <si>
    <t>南　魚　沼</t>
    <rPh sb="0" eb="1">
      <t>ミナミ</t>
    </rPh>
    <rPh sb="2" eb="3">
      <t>ウオ</t>
    </rPh>
    <rPh sb="4" eb="5">
      <t>ヌマ</t>
    </rPh>
    <phoneticPr fontId="2"/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</si>
  <si>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2"/>
  </si>
  <si>
    <t>&lt;表番号&gt;</t>
    <rPh sb="1" eb="2">
      <t>ヒョウ</t>
    </rPh>
    <rPh sb="2" eb="4">
      <t>バンゴウ</t>
    </rPh>
    <phoneticPr fontId="14"/>
  </si>
  <si>
    <t>&lt;　表　題　&gt;</t>
    <rPh sb="2" eb="3">
      <t>オモテ</t>
    </rPh>
    <rPh sb="4" eb="5">
      <t>ダイ</t>
    </rPh>
    <phoneticPr fontId="14"/>
  </si>
  <si>
    <t>&lt;担当所属&gt;</t>
    <rPh sb="1" eb="3">
      <t>タントウ</t>
    </rPh>
    <rPh sb="3" eb="5">
      <t>ショゾク</t>
    </rPh>
    <phoneticPr fontId="14"/>
  </si>
  <si>
    <t xml:space="preserve">生活衛生関係営業施設数、業種・保健所別       </t>
  </si>
  <si>
    <t>生活衛生課</t>
    <rPh sb="0" eb="2">
      <t>セイカツ</t>
    </rPh>
    <rPh sb="2" eb="5">
      <t>エイセイカ</t>
    </rPh>
    <phoneticPr fontId="14"/>
  </si>
  <si>
    <t xml:space="preserve">営業施設監視状況           </t>
  </si>
  <si>
    <t xml:space="preserve">クリーニング師資格試験等状況       </t>
  </si>
  <si>
    <t>日本政策金融公庫貸付件数・金額、保健所別</t>
    <rPh sb="0" eb="2">
      <t>ニホン</t>
    </rPh>
    <rPh sb="2" eb="4">
      <t>セイサク</t>
    </rPh>
    <rPh sb="4" eb="6">
      <t>キンユウ</t>
    </rPh>
    <rPh sb="6" eb="8">
      <t>コウコ</t>
    </rPh>
    <rPh sb="8" eb="10">
      <t>カシツケ</t>
    </rPh>
    <rPh sb="10" eb="12">
      <t>ケンスウ</t>
    </rPh>
    <rPh sb="13" eb="15">
      <t>キンガク</t>
    </rPh>
    <rPh sb="16" eb="19">
      <t>ホケンジョ</t>
    </rPh>
    <rPh sb="19" eb="20">
      <t>ベツ</t>
    </rPh>
    <phoneticPr fontId="14"/>
  </si>
  <si>
    <t>注：旅館（季節）、興行場（仮設）の数値は、年間の許可件数である。</t>
    <rPh sb="0" eb="1">
      <t>チュウ</t>
    </rPh>
    <rPh sb="2" eb="4">
      <t>リョカン</t>
    </rPh>
    <rPh sb="5" eb="7">
      <t>キセツ</t>
    </rPh>
    <rPh sb="9" eb="11">
      <t>コウギョウ</t>
    </rPh>
    <rPh sb="11" eb="12">
      <t>ジョウ</t>
    </rPh>
    <rPh sb="13" eb="15">
      <t>カセツ</t>
    </rPh>
    <rPh sb="17" eb="19">
      <t>スウチ</t>
    </rPh>
    <rPh sb="21" eb="23">
      <t>ネンカン</t>
    </rPh>
    <rPh sb="24" eb="26">
      <t>キョカ</t>
    </rPh>
    <rPh sb="26" eb="28">
      <t>ケンスウ</t>
    </rPh>
    <phoneticPr fontId="2"/>
  </si>
  <si>
    <t>　　なお、年間の許可件数と年度末の許可件数は異なるため、総数は年度末現在の施設数とは一致しない。</t>
    <rPh sb="5" eb="7">
      <t>ネンカン</t>
    </rPh>
    <rPh sb="8" eb="10">
      <t>キョカ</t>
    </rPh>
    <rPh sb="10" eb="12">
      <t>ケンスウ</t>
    </rPh>
    <rPh sb="13" eb="16">
      <t>ネンドマツ</t>
    </rPh>
    <rPh sb="17" eb="19">
      <t>キョカ</t>
    </rPh>
    <rPh sb="19" eb="21">
      <t>ケンスウ</t>
    </rPh>
    <rPh sb="22" eb="23">
      <t>コト</t>
    </rPh>
    <rPh sb="28" eb="30">
      <t>ソウスウ</t>
    </rPh>
    <rPh sb="31" eb="34">
      <t>ネンドマツ</t>
    </rPh>
    <rPh sb="34" eb="36">
      <t>ゲンザイ</t>
    </rPh>
    <rPh sb="37" eb="40">
      <t>シセツスウ</t>
    </rPh>
    <rPh sb="42" eb="44">
      <t>イッチ</t>
    </rPh>
    <phoneticPr fontId="2"/>
  </si>
  <si>
    <t>申込者数</t>
  </si>
  <si>
    <t>受験者数</t>
  </si>
  <si>
    <t>合格者数</t>
  </si>
  <si>
    <t>合格率(%)</t>
  </si>
  <si>
    <t>免許交付数</t>
  </si>
  <si>
    <t>クリーニング師</t>
  </si>
  <si>
    <t>業種</t>
    <rPh sb="0" eb="2">
      <t>ギョウシュ</t>
    </rPh>
    <phoneticPr fontId="2"/>
  </si>
  <si>
    <t>中　華</t>
    <rPh sb="0" eb="1">
      <t>ナカ</t>
    </rPh>
    <rPh sb="2" eb="3">
      <t>ハナ</t>
    </rPh>
    <phoneticPr fontId="2"/>
  </si>
  <si>
    <t>社交飲食</t>
  </si>
  <si>
    <t>喫茶飲食</t>
    <rPh sb="2" eb="4">
      <t>インショク</t>
    </rPh>
    <phoneticPr fontId="2"/>
  </si>
  <si>
    <t>件数</t>
  </si>
  <si>
    <t>金額</t>
  </si>
  <si>
    <t>魚      沼</t>
    <rPh sb="0" eb="1">
      <t>ウオ</t>
    </rPh>
    <rPh sb="7" eb="8">
      <t>ヌマ</t>
    </rPh>
    <phoneticPr fontId="3"/>
  </si>
  <si>
    <t>南　魚  沼</t>
    <rPh sb="0" eb="1">
      <t>ミナミ</t>
    </rPh>
    <rPh sb="2" eb="3">
      <t>ウオ</t>
    </rPh>
    <rPh sb="5" eb="6">
      <t>ヌマ</t>
    </rPh>
    <phoneticPr fontId="3"/>
  </si>
  <si>
    <t>金   額</t>
  </si>
  <si>
    <t>Ｎo.１</t>
    <phoneticPr fontId="3"/>
  </si>
  <si>
    <t>保健所</t>
    <phoneticPr fontId="3"/>
  </si>
  <si>
    <t>区分</t>
    <phoneticPr fontId="2"/>
  </si>
  <si>
    <t>一  般  公  衆  浴  場</t>
    <phoneticPr fontId="2"/>
  </si>
  <si>
    <t>銭   湯</t>
    <phoneticPr fontId="2"/>
  </si>
  <si>
    <t>そ の 他</t>
    <phoneticPr fontId="2"/>
  </si>
  <si>
    <t>計</t>
    <phoneticPr fontId="2"/>
  </si>
  <si>
    <t>施設数内訳</t>
    <phoneticPr fontId="2"/>
  </si>
  <si>
    <t>設</t>
    <phoneticPr fontId="2"/>
  </si>
  <si>
    <t>温</t>
    <phoneticPr fontId="2"/>
  </si>
  <si>
    <t>数</t>
    <phoneticPr fontId="2"/>
  </si>
  <si>
    <t>泉</t>
    <phoneticPr fontId="2"/>
  </si>
  <si>
    <t>Ｎo.３</t>
    <phoneticPr fontId="3"/>
  </si>
  <si>
    <t xml:space="preserve">   区分</t>
    <phoneticPr fontId="2"/>
  </si>
  <si>
    <t>公衆浴場業</t>
    <phoneticPr fontId="2"/>
  </si>
  <si>
    <t>その他の公衆浴場</t>
    <phoneticPr fontId="2"/>
  </si>
  <si>
    <t>合   計</t>
    <phoneticPr fontId="2"/>
  </si>
  <si>
    <t>サ ウ ナ</t>
    <phoneticPr fontId="2"/>
  </si>
  <si>
    <t>ヘルスセンター等</t>
    <phoneticPr fontId="2"/>
  </si>
  <si>
    <t>クアハウス及び類似施設</t>
    <phoneticPr fontId="2"/>
  </si>
  <si>
    <t>スポーツ施設付帯</t>
    <phoneticPr fontId="2"/>
  </si>
  <si>
    <t>厚生浴場</t>
    <phoneticPr fontId="2"/>
  </si>
  <si>
    <t>その他</t>
    <phoneticPr fontId="2"/>
  </si>
  <si>
    <t>新      津</t>
    <phoneticPr fontId="3"/>
  </si>
  <si>
    <t>Ｎo.４</t>
    <phoneticPr fontId="3"/>
  </si>
  <si>
    <t xml:space="preserve">  興                   行                   場</t>
    <phoneticPr fontId="2"/>
  </si>
  <si>
    <t>映    画    館</t>
    <phoneticPr fontId="2"/>
  </si>
  <si>
    <t>ス ポ ー ツ 施 設</t>
    <phoneticPr fontId="2"/>
  </si>
  <si>
    <t>そ    の    他</t>
    <phoneticPr fontId="2"/>
  </si>
  <si>
    <t>合          計</t>
    <phoneticPr fontId="2"/>
  </si>
  <si>
    <t>仮設興行場</t>
    <phoneticPr fontId="2"/>
  </si>
  <si>
    <t>総      数</t>
    <phoneticPr fontId="2"/>
  </si>
  <si>
    <t>Ｎo.５</t>
    <phoneticPr fontId="2"/>
  </si>
  <si>
    <t>ク  リ  ー  ニ  ン  グ  業</t>
    <phoneticPr fontId="2"/>
  </si>
  <si>
    <t>理          容          業</t>
    <phoneticPr fontId="2"/>
  </si>
  <si>
    <t>美           容           業</t>
    <phoneticPr fontId="2"/>
  </si>
  <si>
    <t>普     通</t>
    <phoneticPr fontId="2"/>
  </si>
  <si>
    <t>厚 生</t>
    <phoneticPr fontId="2"/>
  </si>
  <si>
    <t>合    計</t>
    <phoneticPr fontId="2"/>
  </si>
  <si>
    <t>合     計</t>
    <phoneticPr fontId="2"/>
  </si>
  <si>
    <t>施</t>
    <phoneticPr fontId="2"/>
  </si>
  <si>
    <t>椅</t>
    <phoneticPr fontId="2"/>
  </si>
  <si>
    <t>子</t>
    <phoneticPr fontId="2"/>
  </si>
  <si>
    <t>脚</t>
    <phoneticPr fontId="2"/>
  </si>
  <si>
    <t>保健所</t>
    <phoneticPr fontId="2"/>
  </si>
  <si>
    <t>年  間</t>
    <phoneticPr fontId="2"/>
  </si>
  <si>
    <t>年    間</t>
    <phoneticPr fontId="2"/>
  </si>
  <si>
    <t>改  善</t>
    <phoneticPr fontId="2"/>
  </si>
  <si>
    <t>改     善</t>
    <phoneticPr fontId="2"/>
  </si>
  <si>
    <t xml:space="preserve">  区     分</t>
    <phoneticPr fontId="2"/>
  </si>
  <si>
    <t>施 設 数</t>
    <phoneticPr fontId="2"/>
  </si>
  <si>
    <t>監  視</t>
    <phoneticPr fontId="2"/>
  </si>
  <si>
    <t>１施設当り</t>
    <phoneticPr fontId="2"/>
  </si>
  <si>
    <t>総  数</t>
    <phoneticPr fontId="2"/>
  </si>
  <si>
    <t>監視回数</t>
    <phoneticPr fontId="2"/>
  </si>
  <si>
    <t>指示数</t>
    <phoneticPr fontId="2"/>
  </si>
  <si>
    <t>指示率 (％)</t>
    <phoneticPr fontId="2"/>
  </si>
  <si>
    <t>総       数</t>
    <phoneticPr fontId="2"/>
  </si>
  <si>
    <t>旅 館 （通年）</t>
    <phoneticPr fontId="2"/>
  </si>
  <si>
    <t>旅 館 （季節）</t>
    <phoneticPr fontId="2"/>
  </si>
  <si>
    <t>公　衆　浴　場</t>
    <phoneticPr fontId="2"/>
  </si>
  <si>
    <t>興行場 （常設）</t>
    <phoneticPr fontId="2"/>
  </si>
  <si>
    <t>興行場 （仮設）</t>
    <phoneticPr fontId="2"/>
  </si>
  <si>
    <t>クリーニング所</t>
    <phoneticPr fontId="2"/>
  </si>
  <si>
    <t>理　　容　　所</t>
    <phoneticPr fontId="2"/>
  </si>
  <si>
    <t>美　　容　　所</t>
    <phoneticPr fontId="2"/>
  </si>
  <si>
    <t>（単位：万円）</t>
    <phoneticPr fontId="3"/>
  </si>
  <si>
    <t>総　　数</t>
    <phoneticPr fontId="2"/>
  </si>
  <si>
    <t>す　し</t>
    <phoneticPr fontId="2"/>
  </si>
  <si>
    <t>麺  類</t>
    <phoneticPr fontId="2"/>
  </si>
  <si>
    <t>料　理</t>
    <phoneticPr fontId="2"/>
  </si>
  <si>
    <t>食　肉</t>
    <rPh sb="0" eb="1">
      <t>ショク</t>
    </rPh>
    <rPh sb="2" eb="3">
      <t>ニク</t>
    </rPh>
    <phoneticPr fontId="3"/>
  </si>
  <si>
    <t>金   額</t>
    <phoneticPr fontId="2"/>
  </si>
  <si>
    <t>金 額</t>
    <phoneticPr fontId="2"/>
  </si>
  <si>
    <t>金額</t>
    <phoneticPr fontId="2"/>
  </si>
  <si>
    <t>その他飲食</t>
    <phoneticPr fontId="2"/>
  </si>
  <si>
    <t>理  容</t>
    <phoneticPr fontId="2"/>
  </si>
  <si>
    <t>美　容</t>
    <phoneticPr fontId="2"/>
  </si>
  <si>
    <t>旅　館</t>
    <phoneticPr fontId="2"/>
  </si>
  <si>
    <t>公衆浴場</t>
    <phoneticPr fontId="2"/>
  </si>
  <si>
    <t>ｸﾘｰﾆﾝｸﾞ</t>
    <phoneticPr fontId="2"/>
  </si>
  <si>
    <t>興  行</t>
    <phoneticPr fontId="2"/>
  </si>
  <si>
    <t>金  額</t>
    <phoneticPr fontId="2"/>
  </si>
  <si>
    <t>注：県が推薦を行った一般貸付の件数及び金額である．</t>
    <phoneticPr fontId="3"/>
  </si>
  <si>
    <t>椅左</t>
    <rPh sb="1" eb="2">
      <t>ヒダリ</t>
    </rPh>
    <phoneticPr fontId="3"/>
  </si>
  <si>
    <t>ニ普</t>
    <rPh sb="1" eb="2">
      <t>ススム</t>
    </rPh>
    <phoneticPr fontId="2"/>
  </si>
  <si>
    <t>従 免</t>
    <rPh sb="2" eb="3">
      <t>メン</t>
    </rPh>
    <phoneticPr fontId="2"/>
  </si>
  <si>
    <t>　 許</t>
    <rPh sb="2" eb="3">
      <t>モト</t>
    </rPh>
    <phoneticPr fontId="2"/>
  </si>
  <si>
    <t>事 取</t>
    <rPh sb="2" eb="3">
      <t>ト</t>
    </rPh>
    <phoneticPr fontId="2"/>
  </si>
  <si>
    <t>　 得</t>
    <rPh sb="2" eb="3">
      <t>トク</t>
    </rPh>
    <phoneticPr fontId="2"/>
  </si>
  <si>
    <t>者 　</t>
  </si>
  <si>
    <t>者 他</t>
    <rPh sb="2" eb="3">
      <t>ホカ</t>
    </rPh>
    <phoneticPr fontId="2"/>
  </si>
  <si>
    <t>２５　営業指導</t>
    <rPh sb="3" eb="5">
      <t>エイギョウ</t>
    </rPh>
    <rPh sb="5" eb="7">
      <t>シドウ</t>
    </rPh>
    <phoneticPr fontId="14"/>
  </si>
  <si>
    <t>25-1</t>
    <phoneticPr fontId="3"/>
  </si>
  <si>
    <t>25-2</t>
    <phoneticPr fontId="3"/>
  </si>
  <si>
    <t>25-3</t>
    <phoneticPr fontId="3"/>
  </si>
  <si>
    <t>25-4</t>
    <phoneticPr fontId="3"/>
  </si>
  <si>
    <t>25  営業指導</t>
    <rPh sb="4" eb="6">
      <t>エイギョウ</t>
    </rPh>
    <rPh sb="6" eb="8">
      <t>シドウ</t>
    </rPh>
    <phoneticPr fontId="2"/>
  </si>
  <si>
    <t>25-1  生活衛生関係営業施設数、業種・保健所別</t>
    <rPh sb="6" eb="8">
      <t>セイカツ</t>
    </rPh>
    <phoneticPr fontId="2"/>
  </si>
  <si>
    <t>旅 館 ・ ホ テ ル</t>
    <rPh sb="0" eb="1">
      <t>タビ</t>
    </rPh>
    <rPh sb="2" eb="3">
      <t>カン</t>
    </rPh>
    <phoneticPr fontId="2"/>
  </si>
  <si>
    <t>簡  易  宿  所</t>
    <phoneticPr fontId="2"/>
  </si>
  <si>
    <t>下     宿</t>
    <phoneticPr fontId="2"/>
  </si>
  <si>
    <t>合             計</t>
    <phoneticPr fontId="2"/>
  </si>
  <si>
    <t>季 節 営 業</t>
    <phoneticPr fontId="2"/>
  </si>
  <si>
    <t>Ｎo.２</t>
    <phoneticPr fontId="3"/>
  </si>
  <si>
    <t>25-2  営業施設監視状況</t>
    <phoneticPr fontId="2"/>
  </si>
  <si>
    <t>25-3  クリーニング師資格試験等状況</t>
    <phoneticPr fontId="2"/>
  </si>
  <si>
    <t>25-4  日本政策金融公庫貸付件数・金額、保健所別</t>
    <rPh sb="6" eb="8">
      <t>ニホン</t>
    </rPh>
    <rPh sb="8" eb="10">
      <t>セイサク</t>
    </rPh>
    <phoneticPr fontId="2"/>
  </si>
  <si>
    <t>-</t>
    <phoneticPr fontId="3"/>
  </si>
  <si>
    <t>-</t>
    <phoneticPr fontId="2"/>
  </si>
  <si>
    <t>令和７年３月３１日現在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</si>
  <si>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南　魚　沼</t>
    <phoneticPr fontId="3"/>
  </si>
  <si>
    <t>令和７年３月３１日現在</t>
    <rPh sb="0" eb="2">
      <t>レイワ</t>
    </rPh>
    <rPh sb="3" eb="4">
      <t>ネン</t>
    </rPh>
    <phoneticPr fontId="2"/>
  </si>
  <si>
    <t>令和７年３月３１日現在</t>
    <rPh sb="0" eb="2">
      <t>レイワ</t>
    </rPh>
    <phoneticPr fontId="2"/>
  </si>
  <si>
    <t>子の</t>
    <phoneticPr fontId="3"/>
  </si>
  <si>
    <t>席う</t>
    <phoneticPr fontId="3"/>
  </si>
  <si>
    <t>定ち</t>
    <phoneticPr fontId="3"/>
  </si>
  <si>
    <t>員　</t>
    <phoneticPr fontId="3"/>
  </si>
  <si>
    <t>取</t>
    <phoneticPr fontId="2"/>
  </si>
  <si>
    <t>ラリ</t>
    <phoneticPr fontId="2"/>
  </si>
  <si>
    <t>合</t>
    <phoneticPr fontId="2"/>
  </si>
  <si>
    <t>従 そ</t>
    <phoneticPr fontId="2"/>
  </si>
  <si>
    <t>ン通</t>
    <phoneticPr fontId="2"/>
  </si>
  <si>
    <t>次</t>
    <phoneticPr fontId="2"/>
  </si>
  <si>
    <t>イネ</t>
    <phoneticPr fontId="2"/>
  </si>
  <si>
    <t>椅セ</t>
    <phoneticPr fontId="2"/>
  </si>
  <si>
    <t>グク</t>
    <phoneticPr fontId="2"/>
  </si>
  <si>
    <t>専</t>
    <phoneticPr fontId="2"/>
  </si>
  <si>
    <t>業ン</t>
    <phoneticPr fontId="2"/>
  </si>
  <si>
    <t>事 の</t>
    <phoneticPr fontId="2"/>
  </si>
  <si>
    <t>子ッ</t>
    <phoneticPr fontId="2"/>
  </si>
  <si>
    <t>所リ</t>
    <phoneticPr fontId="2"/>
  </si>
  <si>
    <t>業</t>
    <phoneticPr fontId="2"/>
  </si>
  <si>
    <t>店サ</t>
    <phoneticPr fontId="2"/>
  </si>
  <si>
    <t>脚ト</t>
    <phoneticPr fontId="2"/>
  </si>
  <si>
    <t xml:space="preserve">  　│　</t>
    <phoneticPr fontId="2"/>
  </si>
  <si>
    <t>店</t>
    <phoneticPr fontId="2"/>
  </si>
  <si>
    <t>　　プ　</t>
    <phoneticPr fontId="2"/>
  </si>
  <si>
    <t>者 　</t>
    <phoneticPr fontId="2"/>
  </si>
  <si>
    <t>数　</t>
    <phoneticPr fontId="2"/>
  </si>
  <si>
    <t>令和６年度</t>
    <rPh sb="0" eb="2">
      <t>レイワ</t>
    </rPh>
    <rPh sb="3" eb="4">
      <t>ネン</t>
    </rPh>
    <rPh sb="4" eb="5">
      <t>ド</t>
    </rPh>
    <phoneticPr fontId="4"/>
  </si>
  <si>
    <t>令和6年度</t>
    <rPh sb="0" eb="2">
      <t>レイワ</t>
    </rPh>
    <phoneticPr fontId="2"/>
  </si>
  <si>
    <t>令和6年度</t>
    <rPh sb="0" eb="2">
      <t>レイワ</t>
    </rPh>
    <rPh sb="3" eb="5">
      <t>ネンド</t>
    </rPh>
    <rPh sb="4" eb="5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</si>
</sst>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_);\(#,##0\)"/>
    <numFmt numFmtId="178" formatCode="0.0"/>
    <numFmt numFmtId="179" formatCode="0.0%"/>
    <numFmt numFmtId="180" formatCode="0_);[Red]\(0\)"/>
    <numFmt numFmtId="181" formatCode="#,##0_);[Red]\(#,##0\)"/>
  </numFmts>
  <fonts count="21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FixedSys"/>
      <charset val="128"/>
    </font>
    <font>
      <sz val="6"/>
      <color theme="1"/>
      <name val="FixedSys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trike/>
      <sz val="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80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38" fontId="4" fillId="0" borderId="4" xfId="0" applyNumberFormat="1" applyFont="1" applyBorder="1" applyAlignment="1" applyProtection="1">
      <alignment horizontal="right"/>
      <protection locked="0"/>
    </xf>
    <xf numFmtId="38" fontId="4" fillId="0" borderId="6" xfId="0" applyNumberFormat="1" applyFont="1" applyBorder="1" applyProtection="1">
      <protection locked="0"/>
    </xf>
    <xf numFmtId="38" fontId="4" fillId="0" borderId="5" xfId="0" applyNumberFormat="1" applyFont="1" applyBorder="1" applyProtection="1">
      <protection locked="0"/>
    </xf>
    <xf numFmtId="38" fontId="4" fillId="0" borderId="6" xfId="0" applyNumberFormat="1" applyFont="1" applyBorder="1" applyAlignment="1" applyProtection="1">
      <alignment horizontal="right"/>
      <protection locked="0"/>
    </xf>
    <xf numFmtId="38" fontId="4" fillId="0" borderId="1" xfId="0" applyNumberFormat="1" applyFont="1" applyBorder="1" applyProtection="1">
      <protection locked="0"/>
    </xf>
    <xf numFmtId="38" fontId="4" fillId="0" borderId="10" xfId="0" applyNumberFormat="1" applyFont="1" applyBorder="1" applyAlignment="1" applyProtection="1">
      <alignment horizontal="right"/>
      <protection locked="0"/>
    </xf>
    <xf numFmtId="38" fontId="4" fillId="0" borderId="4" xfId="1" applyFont="1" applyBorder="1"/>
    <xf numFmtId="38" fontId="4" fillId="0" borderId="4" xfId="1" applyFont="1" applyBorder="1" applyAlignment="1">
      <alignment horizontal="right"/>
    </xf>
    <xf numFmtId="38" fontId="4" fillId="0" borderId="4" xfId="1" applyFont="1" applyFill="1" applyBorder="1"/>
    <xf numFmtId="38" fontId="4" fillId="0" borderId="4" xfId="1" applyFont="1" applyFill="1" applyBorder="1" applyAlignment="1">
      <alignment horizontal="right"/>
    </xf>
    <xf numFmtId="38" fontId="4" fillId="0" borderId="10" xfId="1" applyFont="1" applyBorder="1"/>
    <xf numFmtId="0" fontId="4" fillId="0" borderId="0" xfId="0" applyFont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0" fontId="4" fillId="0" borderId="5" xfId="0" applyFont="1" applyBorder="1" applyProtection="1">
      <protection locked="0"/>
    </xf>
    <xf numFmtId="38" fontId="4" fillId="0" borderId="10" xfId="1" applyFont="1" applyFill="1" applyBorder="1" applyAlignment="1">
      <alignment horizontal="right"/>
    </xf>
    <xf numFmtId="0" fontId="4" fillId="0" borderId="10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9" fillId="0" borderId="6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right"/>
      <protection locked="0"/>
    </xf>
    <xf numFmtId="0" fontId="9" fillId="0" borderId="1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38" fontId="9" fillId="0" borderId="10" xfId="1" applyFont="1" applyFill="1" applyBorder="1" applyAlignment="1">
      <alignment horizontal="right"/>
    </xf>
    <xf numFmtId="38" fontId="9" fillId="0" borderId="4" xfId="1" applyFont="1" applyFill="1" applyBorder="1" applyAlignment="1">
      <alignment horizontal="right"/>
    </xf>
    <xf numFmtId="38" fontId="9" fillId="0" borderId="4" xfId="1" applyFont="1" applyBorder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right"/>
      <protection locked="0"/>
    </xf>
    <xf numFmtId="38" fontId="9" fillId="0" borderId="3" xfId="0" applyNumberFormat="1" applyFont="1" applyBorder="1" applyAlignment="1" applyProtection="1">
      <alignment horizontal="right"/>
      <protection locked="0"/>
    </xf>
    <xf numFmtId="38" fontId="9" fillId="0" borderId="4" xfId="0" applyNumberFormat="1" applyFon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4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right"/>
      <protection locked="0"/>
    </xf>
    <xf numFmtId="3" fontId="9" fillId="0" borderId="4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0" fontId="9" fillId="0" borderId="13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2" fillId="0" borderId="0" xfId="2" applyFont="1" applyAlignment="1">
      <alignment horizontal="center" vertical="center"/>
    </xf>
    <xf numFmtId="0" fontId="13" fillId="2" borderId="15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/>
    </xf>
    <xf numFmtId="0" fontId="13" fillId="2" borderId="15" xfId="2" applyFont="1" applyFill="1" applyBorder="1" applyAlignment="1">
      <alignment horizontal="left" vertical="center" shrinkToFit="1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49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3" fillId="0" borderId="0" xfId="2" applyFont="1">
      <alignment vertical="center"/>
    </xf>
    <xf numFmtId="0" fontId="13" fillId="0" borderId="0" xfId="2" applyFont="1" applyAlignment="1">
      <alignment vertical="top"/>
    </xf>
    <xf numFmtId="49" fontId="13" fillId="0" borderId="0" xfId="2" applyNumberFormat="1" applyFont="1" applyAlignment="1">
      <alignment vertical="top"/>
    </xf>
    <xf numFmtId="0" fontId="13" fillId="0" borderId="0" xfId="2" applyFont="1" applyAlignment="1">
      <alignment vertical="top" wrapText="1"/>
    </xf>
    <xf numFmtId="0" fontId="15" fillId="0" borderId="0" xfId="2" applyFont="1">
      <alignment vertical="center"/>
    </xf>
    <xf numFmtId="0" fontId="17" fillId="0" borderId="0" xfId="2" applyFont="1" applyAlignment="1">
      <alignment vertical="top" shrinkToFit="1"/>
    </xf>
    <xf numFmtId="0" fontId="18" fillId="0" borderId="0" xfId="2" applyFont="1">
      <alignment vertical="center"/>
    </xf>
    <xf numFmtId="0" fontId="13" fillId="0" borderId="0" xfId="2" applyFont="1" applyAlignment="1">
      <alignment vertical="top" shrinkToFit="1"/>
    </xf>
    <xf numFmtId="0" fontId="6" fillId="0" borderId="0" xfId="0" applyFont="1" applyProtection="1"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38" fontId="4" fillId="0" borderId="3" xfId="0" applyNumberFormat="1" applyFont="1" applyBorder="1" applyAlignment="1" applyProtection="1">
      <alignment horizontal="right"/>
      <protection locked="0"/>
    </xf>
    <xf numFmtId="38" fontId="4" fillId="0" borderId="0" xfId="0" applyNumberFormat="1" applyFont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14" xfId="0" applyFont="1" applyBorder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38" fontId="9" fillId="0" borderId="4" xfId="1" quotePrefix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quotePrefix="1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0" fontId="4" fillId="0" borderId="2" xfId="0" applyFont="1" applyBorder="1" applyProtection="1">
      <protection locked="0"/>
    </xf>
    <xf numFmtId="38" fontId="4" fillId="0" borderId="3" xfId="1" applyFont="1" applyFill="1" applyBorder="1"/>
    <xf numFmtId="0" fontId="4" fillId="0" borderId="12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0" fontId="4" fillId="0" borderId="4" xfId="0" applyNumberFormat="1" applyFont="1" applyBorder="1" applyAlignment="1" applyProtection="1">
      <alignment horizontal="right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77" fontId="4" fillId="0" borderId="4" xfId="0" applyNumberFormat="1" applyFont="1" applyBorder="1" applyAlignment="1" applyProtection="1">
      <alignment horizontal="right"/>
      <protection locked="0"/>
    </xf>
    <xf numFmtId="40" fontId="4" fillId="0" borderId="6" xfId="0" applyNumberFormat="1" applyFont="1" applyBorder="1" applyAlignment="1" applyProtection="1">
      <alignment horizontal="right"/>
      <protection locked="0"/>
    </xf>
    <xf numFmtId="178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8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78" fontId="4" fillId="0" borderId="6" xfId="0" applyNumberFormat="1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right"/>
      <protection locked="0"/>
    </xf>
    <xf numFmtId="38" fontId="9" fillId="0" borderId="4" xfId="1" applyFont="1" applyBorder="1"/>
    <xf numFmtId="38" fontId="9" fillId="0" borderId="0" xfId="1" applyFont="1" applyBorder="1"/>
    <xf numFmtId="38" fontId="9" fillId="0" borderId="4" xfId="1" applyFont="1" applyBorder="1" applyAlignment="1"/>
    <xf numFmtId="180" fontId="4" fillId="0" borderId="4" xfId="1" applyNumberFormat="1" applyFont="1" applyFill="1" applyBorder="1" applyAlignment="1">
      <alignment horizontal="right"/>
    </xf>
    <xf numFmtId="0" fontId="4" fillId="0" borderId="4" xfId="1" applyNumberFormat="1" applyFont="1" applyFill="1" applyBorder="1" applyAlignment="1">
      <alignment horizontal="right"/>
    </xf>
    <xf numFmtId="38" fontId="4" fillId="0" borderId="3" xfId="1" applyFont="1" applyFill="1" applyBorder="1" applyAlignment="1">
      <alignment horizontal="right"/>
    </xf>
    <xf numFmtId="38" fontId="4" fillId="0" borderId="10" xfId="1" applyFont="1" applyFill="1" applyBorder="1"/>
    <xf numFmtId="38" fontId="4" fillId="0" borderId="4" xfId="1" quotePrefix="1" applyFont="1" applyFill="1" applyBorder="1" applyAlignment="1">
      <alignment horizontal="right"/>
    </xf>
    <xf numFmtId="38" fontId="4" fillId="0" borderId="10" xfId="1" applyFont="1" applyBorder="1" applyAlignment="1">
      <alignment horizontal="right"/>
    </xf>
    <xf numFmtId="181" fontId="9" fillId="0" borderId="4" xfId="0" applyNumberFormat="1" applyFont="1" applyBorder="1" applyAlignment="1" applyProtection="1">
      <alignment horizontal="right"/>
      <protection locked="0"/>
    </xf>
    <xf numFmtId="181" fontId="9" fillId="0" borderId="10" xfId="0" applyNumberFormat="1" applyFont="1" applyBorder="1" applyAlignment="1" applyProtection="1">
      <alignment horizontal="right"/>
      <protection locked="0"/>
    </xf>
    <xf numFmtId="181" fontId="9" fillId="0" borderId="0" xfId="0" applyNumberFormat="1" applyFont="1" applyAlignment="1" applyProtection="1">
      <alignment horizontal="right"/>
      <protection locked="0"/>
    </xf>
    <xf numFmtId="179" fontId="4" fillId="0" borderId="4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4" fillId="0" borderId="10" xfId="0" quotePrefix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49" fontId="13" fillId="2" borderId="15" xfId="2" applyNumberFormat="1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quotePrefix="1" applyFont="1" applyBorder="1" applyAlignment="1" applyProtection="1">
      <alignment horizontal="center" vertical="center"/>
      <protection locked="0"/>
    </xf>
    <xf numFmtId="0" fontId="4" fillId="0" borderId="8" xfId="0" quotePrefix="1" applyFont="1" applyBorder="1" applyAlignment="1" applyProtection="1">
      <alignment horizontal="center" vertical="center"/>
      <protection locked="0"/>
    </xf>
    <xf numFmtId="0" fontId="4" fillId="0" borderId="9" xfId="0" quotePrefix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14" xfId="0" applyFont="1" applyBorder="1" applyAlignment="1" applyProtection="1">
      <alignment horizontal="distributed" vertical="center"/>
      <protection locked="0"/>
    </xf>
    <xf numFmtId="0" fontId="4" fillId="0" borderId="12" xfId="0" applyFont="1" applyBorder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showGridLines="0" tabSelected="1" zoomScaleNormal="100" zoomScaleSheetLayoutView="100" workbookViewId="0">
      <selection activeCell="C3" sqref="C3"/>
    </sheetView>
  </sheetViews>
  <sheetFormatPr defaultRowHeight="13.5" x14ac:dyDescent="0.15"/>
  <cols>
    <col min="1" max="1" width="9" style="77"/>
    <col min="2" max="2" width="2.375" style="78" customWidth="1"/>
    <col min="3" max="3" width="10.125" style="79" customWidth="1"/>
    <col min="4" max="4" width="57.625" style="80" customWidth="1"/>
    <col min="5" max="5" width="0.875" style="83" customWidth="1"/>
    <col min="6" max="6" width="18.625" style="84" customWidth="1"/>
    <col min="7" max="7" width="5.875" style="83" customWidth="1"/>
    <col min="8" max="257" width="9" style="83"/>
    <col min="258" max="258" width="2.375" style="83" customWidth="1"/>
    <col min="259" max="259" width="10.125" style="83" customWidth="1"/>
    <col min="260" max="260" width="57.625" style="83" customWidth="1"/>
    <col min="261" max="261" width="0.875" style="83" customWidth="1"/>
    <col min="262" max="262" width="18.625" style="83" customWidth="1"/>
    <col min="263" max="263" width="5.875" style="83" customWidth="1"/>
    <col min="264" max="513" width="9" style="83"/>
    <col min="514" max="514" width="2.375" style="83" customWidth="1"/>
    <col min="515" max="515" width="10.125" style="83" customWidth="1"/>
    <col min="516" max="516" width="57.625" style="83" customWidth="1"/>
    <col min="517" max="517" width="0.875" style="83" customWidth="1"/>
    <col min="518" max="518" width="18.625" style="83" customWidth="1"/>
    <col min="519" max="519" width="5.875" style="83" customWidth="1"/>
    <col min="520" max="769" width="9" style="83"/>
    <col min="770" max="770" width="2.375" style="83" customWidth="1"/>
    <col min="771" max="771" width="10.125" style="83" customWidth="1"/>
    <col min="772" max="772" width="57.625" style="83" customWidth="1"/>
    <col min="773" max="773" width="0.875" style="83" customWidth="1"/>
    <col min="774" max="774" width="18.625" style="83" customWidth="1"/>
    <col min="775" max="775" width="5.875" style="83" customWidth="1"/>
    <col min="776" max="1025" width="9" style="83"/>
    <col min="1026" max="1026" width="2.375" style="83" customWidth="1"/>
    <col min="1027" max="1027" width="10.125" style="83" customWidth="1"/>
    <col min="1028" max="1028" width="57.625" style="83" customWidth="1"/>
    <col min="1029" max="1029" width="0.875" style="83" customWidth="1"/>
    <col min="1030" max="1030" width="18.625" style="83" customWidth="1"/>
    <col min="1031" max="1031" width="5.875" style="83" customWidth="1"/>
    <col min="1032" max="1281" width="9" style="83"/>
    <col min="1282" max="1282" width="2.375" style="83" customWidth="1"/>
    <col min="1283" max="1283" width="10.125" style="83" customWidth="1"/>
    <col min="1284" max="1284" width="57.625" style="83" customWidth="1"/>
    <col min="1285" max="1285" width="0.875" style="83" customWidth="1"/>
    <col min="1286" max="1286" width="18.625" style="83" customWidth="1"/>
    <col min="1287" max="1287" width="5.875" style="83" customWidth="1"/>
    <col min="1288" max="1537" width="9" style="83"/>
    <col min="1538" max="1538" width="2.375" style="83" customWidth="1"/>
    <col min="1539" max="1539" width="10.125" style="83" customWidth="1"/>
    <col min="1540" max="1540" width="57.625" style="83" customWidth="1"/>
    <col min="1541" max="1541" width="0.875" style="83" customWidth="1"/>
    <col min="1542" max="1542" width="18.625" style="83" customWidth="1"/>
    <col min="1543" max="1543" width="5.875" style="83" customWidth="1"/>
    <col min="1544" max="1793" width="9" style="83"/>
    <col min="1794" max="1794" width="2.375" style="83" customWidth="1"/>
    <col min="1795" max="1795" width="10.125" style="83" customWidth="1"/>
    <col min="1796" max="1796" width="57.625" style="83" customWidth="1"/>
    <col min="1797" max="1797" width="0.875" style="83" customWidth="1"/>
    <col min="1798" max="1798" width="18.625" style="83" customWidth="1"/>
    <col min="1799" max="1799" width="5.875" style="83" customWidth="1"/>
    <col min="1800" max="2049" width="9" style="83"/>
    <col min="2050" max="2050" width="2.375" style="83" customWidth="1"/>
    <col min="2051" max="2051" width="10.125" style="83" customWidth="1"/>
    <col min="2052" max="2052" width="57.625" style="83" customWidth="1"/>
    <col min="2053" max="2053" width="0.875" style="83" customWidth="1"/>
    <col min="2054" max="2054" width="18.625" style="83" customWidth="1"/>
    <col min="2055" max="2055" width="5.875" style="83" customWidth="1"/>
    <col min="2056" max="2305" width="9" style="83"/>
    <col min="2306" max="2306" width="2.375" style="83" customWidth="1"/>
    <col min="2307" max="2307" width="10.125" style="83" customWidth="1"/>
    <col min="2308" max="2308" width="57.625" style="83" customWidth="1"/>
    <col min="2309" max="2309" width="0.875" style="83" customWidth="1"/>
    <col min="2310" max="2310" width="18.625" style="83" customWidth="1"/>
    <col min="2311" max="2311" width="5.875" style="83" customWidth="1"/>
    <col min="2312" max="2561" width="9" style="83"/>
    <col min="2562" max="2562" width="2.375" style="83" customWidth="1"/>
    <col min="2563" max="2563" width="10.125" style="83" customWidth="1"/>
    <col min="2564" max="2564" width="57.625" style="83" customWidth="1"/>
    <col min="2565" max="2565" width="0.875" style="83" customWidth="1"/>
    <col min="2566" max="2566" width="18.625" style="83" customWidth="1"/>
    <col min="2567" max="2567" width="5.875" style="83" customWidth="1"/>
    <col min="2568" max="2817" width="9" style="83"/>
    <col min="2818" max="2818" width="2.375" style="83" customWidth="1"/>
    <col min="2819" max="2819" width="10.125" style="83" customWidth="1"/>
    <col min="2820" max="2820" width="57.625" style="83" customWidth="1"/>
    <col min="2821" max="2821" width="0.875" style="83" customWidth="1"/>
    <col min="2822" max="2822" width="18.625" style="83" customWidth="1"/>
    <col min="2823" max="2823" width="5.875" style="83" customWidth="1"/>
    <col min="2824" max="3073" width="9" style="83"/>
    <col min="3074" max="3074" width="2.375" style="83" customWidth="1"/>
    <col min="3075" max="3075" width="10.125" style="83" customWidth="1"/>
    <col min="3076" max="3076" width="57.625" style="83" customWidth="1"/>
    <col min="3077" max="3077" width="0.875" style="83" customWidth="1"/>
    <col min="3078" max="3078" width="18.625" style="83" customWidth="1"/>
    <col min="3079" max="3079" width="5.875" style="83" customWidth="1"/>
    <col min="3080" max="3329" width="9" style="83"/>
    <col min="3330" max="3330" width="2.375" style="83" customWidth="1"/>
    <col min="3331" max="3331" width="10.125" style="83" customWidth="1"/>
    <col min="3332" max="3332" width="57.625" style="83" customWidth="1"/>
    <col min="3333" max="3333" width="0.875" style="83" customWidth="1"/>
    <col min="3334" max="3334" width="18.625" style="83" customWidth="1"/>
    <col min="3335" max="3335" width="5.875" style="83" customWidth="1"/>
    <col min="3336" max="3585" width="9" style="83"/>
    <col min="3586" max="3586" width="2.375" style="83" customWidth="1"/>
    <col min="3587" max="3587" width="10.125" style="83" customWidth="1"/>
    <col min="3588" max="3588" width="57.625" style="83" customWidth="1"/>
    <col min="3589" max="3589" width="0.875" style="83" customWidth="1"/>
    <col min="3590" max="3590" width="18.625" style="83" customWidth="1"/>
    <col min="3591" max="3591" width="5.875" style="83" customWidth="1"/>
    <col min="3592" max="3841" width="9" style="83"/>
    <col min="3842" max="3842" width="2.375" style="83" customWidth="1"/>
    <col min="3843" max="3843" width="10.125" style="83" customWidth="1"/>
    <col min="3844" max="3844" width="57.625" style="83" customWidth="1"/>
    <col min="3845" max="3845" width="0.875" style="83" customWidth="1"/>
    <col min="3846" max="3846" width="18.625" style="83" customWidth="1"/>
    <col min="3847" max="3847" width="5.875" style="83" customWidth="1"/>
    <col min="3848" max="4097" width="9" style="83"/>
    <col min="4098" max="4098" width="2.375" style="83" customWidth="1"/>
    <col min="4099" max="4099" width="10.125" style="83" customWidth="1"/>
    <col min="4100" max="4100" width="57.625" style="83" customWidth="1"/>
    <col min="4101" max="4101" width="0.875" style="83" customWidth="1"/>
    <col min="4102" max="4102" width="18.625" style="83" customWidth="1"/>
    <col min="4103" max="4103" width="5.875" style="83" customWidth="1"/>
    <col min="4104" max="4353" width="9" style="83"/>
    <col min="4354" max="4354" width="2.375" style="83" customWidth="1"/>
    <col min="4355" max="4355" width="10.125" style="83" customWidth="1"/>
    <col min="4356" max="4356" width="57.625" style="83" customWidth="1"/>
    <col min="4357" max="4357" width="0.875" style="83" customWidth="1"/>
    <col min="4358" max="4358" width="18.625" style="83" customWidth="1"/>
    <col min="4359" max="4359" width="5.875" style="83" customWidth="1"/>
    <col min="4360" max="4609" width="9" style="83"/>
    <col min="4610" max="4610" width="2.375" style="83" customWidth="1"/>
    <col min="4611" max="4611" width="10.125" style="83" customWidth="1"/>
    <col min="4612" max="4612" width="57.625" style="83" customWidth="1"/>
    <col min="4613" max="4613" width="0.875" style="83" customWidth="1"/>
    <col min="4614" max="4614" width="18.625" style="83" customWidth="1"/>
    <col min="4615" max="4615" width="5.875" style="83" customWidth="1"/>
    <col min="4616" max="4865" width="9" style="83"/>
    <col min="4866" max="4866" width="2.375" style="83" customWidth="1"/>
    <col min="4867" max="4867" width="10.125" style="83" customWidth="1"/>
    <col min="4868" max="4868" width="57.625" style="83" customWidth="1"/>
    <col min="4869" max="4869" width="0.875" style="83" customWidth="1"/>
    <col min="4870" max="4870" width="18.625" style="83" customWidth="1"/>
    <col min="4871" max="4871" width="5.875" style="83" customWidth="1"/>
    <col min="4872" max="5121" width="9" style="83"/>
    <col min="5122" max="5122" width="2.375" style="83" customWidth="1"/>
    <col min="5123" max="5123" width="10.125" style="83" customWidth="1"/>
    <col min="5124" max="5124" width="57.625" style="83" customWidth="1"/>
    <col min="5125" max="5125" width="0.875" style="83" customWidth="1"/>
    <col min="5126" max="5126" width="18.625" style="83" customWidth="1"/>
    <col min="5127" max="5127" width="5.875" style="83" customWidth="1"/>
    <col min="5128" max="5377" width="9" style="83"/>
    <col min="5378" max="5378" width="2.375" style="83" customWidth="1"/>
    <col min="5379" max="5379" width="10.125" style="83" customWidth="1"/>
    <col min="5380" max="5380" width="57.625" style="83" customWidth="1"/>
    <col min="5381" max="5381" width="0.875" style="83" customWidth="1"/>
    <col min="5382" max="5382" width="18.625" style="83" customWidth="1"/>
    <col min="5383" max="5383" width="5.875" style="83" customWidth="1"/>
    <col min="5384" max="5633" width="9" style="83"/>
    <col min="5634" max="5634" width="2.375" style="83" customWidth="1"/>
    <col min="5635" max="5635" width="10.125" style="83" customWidth="1"/>
    <col min="5636" max="5636" width="57.625" style="83" customWidth="1"/>
    <col min="5637" max="5637" width="0.875" style="83" customWidth="1"/>
    <col min="5638" max="5638" width="18.625" style="83" customWidth="1"/>
    <col min="5639" max="5639" width="5.875" style="83" customWidth="1"/>
    <col min="5640" max="5889" width="9" style="83"/>
    <col min="5890" max="5890" width="2.375" style="83" customWidth="1"/>
    <col min="5891" max="5891" width="10.125" style="83" customWidth="1"/>
    <col min="5892" max="5892" width="57.625" style="83" customWidth="1"/>
    <col min="5893" max="5893" width="0.875" style="83" customWidth="1"/>
    <col min="5894" max="5894" width="18.625" style="83" customWidth="1"/>
    <col min="5895" max="5895" width="5.875" style="83" customWidth="1"/>
    <col min="5896" max="6145" width="9" style="83"/>
    <col min="6146" max="6146" width="2.375" style="83" customWidth="1"/>
    <col min="6147" max="6147" width="10.125" style="83" customWidth="1"/>
    <col min="6148" max="6148" width="57.625" style="83" customWidth="1"/>
    <col min="6149" max="6149" width="0.875" style="83" customWidth="1"/>
    <col min="6150" max="6150" width="18.625" style="83" customWidth="1"/>
    <col min="6151" max="6151" width="5.875" style="83" customWidth="1"/>
    <col min="6152" max="6401" width="9" style="83"/>
    <col min="6402" max="6402" width="2.375" style="83" customWidth="1"/>
    <col min="6403" max="6403" width="10.125" style="83" customWidth="1"/>
    <col min="6404" max="6404" width="57.625" style="83" customWidth="1"/>
    <col min="6405" max="6405" width="0.875" style="83" customWidth="1"/>
    <col min="6406" max="6406" width="18.625" style="83" customWidth="1"/>
    <col min="6407" max="6407" width="5.875" style="83" customWidth="1"/>
    <col min="6408" max="6657" width="9" style="83"/>
    <col min="6658" max="6658" width="2.375" style="83" customWidth="1"/>
    <col min="6659" max="6659" width="10.125" style="83" customWidth="1"/>
    <col min="6660" max="6660" width="57.625" style="83" customWidth="1"/>
    <col min="6661" max="6661" width="0.875" style="83" customWidth="1"/>
    <col min="6662" max="6662" width="18.625" style="83" customWidth="1"/>
    <col min="6663" max="6663" width="5.875" style="83" customWidth="1"/>
    <col min="6664" max="6913" width="9" style="83"/>
    <col min="6914" max="6914" width="2.375" style="83" customWidth="1"/>
    <col min="6915" max="6915" width="10.125" style="83" customWidth="1"/>
    <col min="6916" max="6916" width="57.625" style="83" customWidth="1"/>
    <col min="6917" max="6917" width="0.875" style="83" customWidth="1"/>
    <col min="6918" max="6918" width="18.625" style="83" customWidth="1"/>
    <col min="6919" max="6919" width="5.875" style="83" customWidth="1"/>
    <col min="6920" max="7169" width="9" style="83"/>
    <col min="7170" max="7170" width="2.375" style="83" customWidth="1"/>
    <col min="7171" max="7171" width="10.125" style="83" customWidth="1"/>
    <col min="7172" max="7172" width="57.625" style="83" customWidth="1"/>
    <col min="7173" max="7173" width="0.875" style="83" customWidth="1"/>
    <col min="7174" max="7174" width="18.625" style="83" customWidth="1"/>
    <col min="7175" max="7175" width="5.875" style="83" customWidth="1"/>
    <col min="7176" max="7425" width="9" style="83"/>
    <col min="7426" max="7426" width="2.375" style="83" customWidth="1"/>
    <col min="7427" max="7427" width="10.125" style="83" customWidth="1"/>
    <col min="7428" max="7428" width="57.625" style="83" customWidth="1"/>
    <col min="7429" max="7429" width="0.875" style="83" customWidth="1"/>
    <col min="7430" max="7430" width="18.625" style="83" customWidth="1"/>
    <col min="7431" max="7431" width="5.875" style="83" customWidth="1"/>
    <col min="7432" max="7681" width="9" style="83"/>
    <col min="7682" max="7682" width="2.375" style="83" customWidth="1"/>
    <col min="7683" max="7683" width="10.125" style="83" customWidth="1"/>
    <col min="7684" max="7684" width="57.625" style="83" customWidth="1"/>
    <col min="7685" max="7685" width="0.875" style="83" customWidth="1"/>
    <col min="7686" max="7686" width="18.625" style="83" customWidth="1"/>
    <col min="7687" max="7687" width="5.875" style="83" customWidth="1"/>
    <col min="7688" max="7937" width="9" style="83"/>
    <col min="7938" max="7938" width="2.375" style="83" customWidth="1"/>
    <col min="7939" max="7939" width="10.125" style="83" customWidth="1"/>
    <col min="7940" max="7940" width="57.625" style="83" customWidth="1"/>
    <col min="7941" max="7941" width="0.875" style="83" customWidth="1"/>
    <col min="7942" max="7942" width="18.625" style="83" customWidth="1"/>
    <col min="7943" max="7943" width="5.875" style="83" customWidth="1"/>
    <col min="7944" max="8193" width="9" style="83"/>
    <col min="8194" max="8194" width="2.375" style="83" customWidth="1"/>
    <col min="8195" max="8195" width="10.125" style="83" customWidth="1"/>
    <col min="8196" max="8196" width="57.625" style="83" customWidth="1"/>
    <col min="8197" max="8197" width="0.875" style="83" customWidth="1"/>
    <col min="8198" max="8198" width="18.625" style="83" customWidth="1"/>
    <col min="8199" max="8199" width="5.875" style="83" customWidth="1"/>
    <col min="8200" max="8449" width="9" style="83"/>
    <col min="8450" max="8450" width="2.375" style="83" customWidth="1"/>
    <col min="8451" max="8451" width="10.125" style="83" customWidth="1"/>
    <col min="8452" max="8452" width="57.625" style="83" customWidth="1"/>
    <col min="8453" max="8453" width="0.875" style="83" customWidth="1"/>
    <col min="8454" max="8454" width="18.625" style="83" customWidth="1"/>
    <col min="8455" max="8455" width="5.875" style="83" customWidth="1"/>
    <col min="8456" max="8705" width="9" style="83"/>
    <col min="8706" max="8706" width="2.375" style="83" customWidth="1"/>
    <col min="8707" max="8707" width="10.125" style="83" customWidth="1"/>
    <col min="8708" max="8708" width="57.625" style="83" customWidth="1"/>
    <col min="8709" max="8709" width="0.875" style="83" customWidth="1"/>
    <col min="8710" max="8710" width="18.625" style="83" customWidth="1"/>
    <col min="8711" max="8711" width="5.875" style="83" customWidth="1"/>
    <col min="8712" max="8961" width="9" style="83"/>
    <col min="8962" max="8962" width="2.375" style="83" customWidth="1"/>
    <col min="8963" max="8963" width="10.125" style="83" customWidth="1"/>
    <col min="8964" max="8964" width="57.625" style="83" customWidth="1"/>
    <col min="8965" max="8965" width="0.875" style="83" customWidth="1"/>
    <col min="8966" max="8966" width="18.625" style="83" customWidth="1"/>
    <col min="8967" max="8967" width="5.875" style="83" customWidth="1"/>
    <col min="8968" max="9217" width="9" style="83"/>
    <col min="9218" max="9218" width="2.375" style="83" customWidth="1"/>
    <col min="9219" max="9219" width="10.125" style="83" customWidth="1"/>
    <col min="9220" max="9220" width="57.625" style="83" customWidth="1"/>
    <col min="9221" max="9221" width="0.875" style="83" customWidth="1"/>
    <col min="9222" max="9222" width="18.625" style="83" customWidth="1"/>
    <col min="9223" max="9223" width="5.875" style="83" customWidth="1"/>
    <col min="9224" max="9473" width="9" style="83"/>
    <col min="9474" max="9474" width="2.375" style="83" customWidth="1"/>
    <col min="9475" max="9475" width="10.125" style="83" customWidth="1"/>
    <col min="9476" max="9476" width="57.625" style="83" customWidth="1"/>
    <col min="9477" max="9477" width="0.875" style="83" customWidth="1"/>
    <col min="9478" max="9478" width="18.625" style="83" customWidth="1"/>
    <col min="9479" max="9479" width="5.875" style="83" customWidth="1"/>
    <col min="9480" max="9729" width="9" style="83"/>
    <col min="9730" max="9730" width="2.375" style="83" customWidth="1"/>
    <col min="9731" max="9731" width="10.125" style="83" customWidth="1"/>
    <col min="9732" max="9732" width="57.625" style="83" customWidth="1"/>
    <col min="9733" max="9733" width="0.875" style="83" customWidth="1"/>
    <col min="9734" max="9734" width="18.625" style="83" customWidth="1"/>
    <col min="9735" max="9735" width="5.875" style="83" customWidth="1"/>
    <col min="9736" max="9985" width="9" style="83"/>
    <col min="9986" max="9986" width="2.375" style="83" customWidth="1"/>
    <col min="9987" max="9987" width="10.125" style="83" customWidth="1"/>
    <col min="9988" max="9988" width="57.625" style="83" customWidth="1"/>
    <col min="9989" max="9989" width="0.875" style="83" customWidth="1"/>
    <col min="9990" max="9990" width="18.625" style="83" customWidth="1"/>
    <col min="9991" max="9991" width="5.875" style="83" customWidth="1"/>
    <col min="9992" max="10241" width="9" style="83"/>
    <col min="10242" max="10242" width="2.375" style="83" customWidth="1"/>
    <col min="10243" max="10243" width="10.125" style="83" customWidth="1"/>
    <col min="10244" max="10244" width="57.625" style="83" customWidth="1"/>
    <col min="10245" max="10245" width="0.875" style="83" customWidth="1"/>
    <col min="10246" max="10246" width="18.625" style="83" customWidth="1"/>
    <col min="10247" max="10247" width="5.875" style="83" customWidth="1"/>
    <col min="10248" max="10497" width="9" style="83"/>
    <col min="10498" max="10498" width="2.375" style="83" customWidth="1"/>
    <col min="10499" max="10499" width="10.125" style="83" customWidth="1"/>
    <col min="10500" max="10500" width="57.625" style="83" customWidth="1"/>
    <col min="10501" max="10501" width="0.875" style="83" customWidth="1"/>
    <col min="10502" max="10502" width="18.625" style="83" customWidth="1"/>
    <col min="10503" max="10503" width="5.875" style="83" customWidth="1"/>
    <col min="10504" max="10753" width="9" style="83"/>
    <col min="10754" max="10754" width="2.375" style="83" customWidth="1"/>
    <col min="10755" max="10755" width="10.125" style="83" customWidth="1"/>
    <col min="10756" max="10756" width="57.625" style="83" customWidth="1"/>
    <col min="10757" max="10757" width="0.875" style="83" customWidth="1"/>
    <col min="10758" max="10758" width="18.625" style="83" customWidth="1"/>
    <col min="10759" max="10759" width="5.875" style="83" customWidth="1"/>
    <col min="10760" max="11009" width="9" style="83"/>
    <col min="11010" max="11010" width="2.375" style="83" customWidth="1"/>
    <col min="11011" max="11011" width="10.125" style="83" customWidth="1"/>
    <col min="11012" max="11012" width="57.625" style="83" customWidth="1"/>
    <col min="11013" max="11013" width="0.875" style="83" customWidth="1"/>
    <col min="11014" max="11014" width="18.625" style="83" customWidth="1"/>
    <col min="11015" max="11015" width="5.875" style="83" customWidth="1"/>
    <col min="11016" max="11265" width="9" style="83"/>
    <col min="11266" max="11266" width="2.375" style="83" customWidth="1"/>
    <col min="11267" max="11267" width="10.125" style="83" customWidth="1"/>
    <col min="11268" max="11268" width="57.625" style="83" customWidth="1"/>
    <col min="11269" max="11269" width="0.875" style="83" customWidth="1"/>
    <col min="11270" max="11270" width="18.625" style="83" customWidth="1"/>
    <col min="11271" max="11271" width="5.875" style="83" customWidth="1"/>
    <col min="11272" max="11521" width="9" style="83"/>
    <col min="11522" max="11522" width="2.375" style="83" customWidth="1"/>
    <col min="11523" max="11523" width="10.125" style="83" customWidth="1"/>
    <col min="11524" max="11524" width="57.625" style="83" customWidth="1"/>
    <col min="11525" max="11525" width="0.875" style="83" customWidth="1"/>
    <col min="11526" max="11526" width="18.625" style="83" customWidth="1"/>
    <col min="11527" max="11527" width="5.875" style="83" customWidth="1"/>
    <col min="11528" max="11777" width="9" style="83"/>
    <col min="11778" max="11778" width="2.375" style="83" customWidth="1"/>
    <col min="11779" max="11779" width="10.125" style="83" customWidth="1"/>
    <col min="11780" max="11780" width="57.625" style="83" customWidth="1"/>
    <col min="11781" max="11781" width="0.875" style="83" customWidth="1"/>
    <col min="11782" max="11782" width="18.625" style="83" customWidth="1"/>
    <col min="11783" max="11783" width="5.875" style="83" customWidth="1"/>
    <col min="11784" max="12033" width="9" style="83"/>
    <col min="12034" max="12034" width="2.375" style="83" customWidth="1"/>
    <col min="12035" max="12035" width="10.125" style="83" customWidth="1"/>
    <col min="12036" max="12036" width="57.625" style="83" customWidth="1"/>
    <col min="12037" max="12037" width="0.875" style="83" customWidth="1"/>
    <col min="12038" max="12038" width="18.625" style="83" customWidth="1"/>
    <col min="12039" max="12039" width="5.875" style="83" customWidth="1"/>
    <col min="12040" max="12289" width="9" style="83"/>
    <col min="12290" max="12290" width="2.375" style="83" customWidth="1"/>
    <col min="12291" max="12291" width="10.125" style="83" customWidth="1"/>
    <col min="12292" max="12292" width="57.625" style="83" customWidth="1"/>
    <col min="12293" max="12293" width="0.875" style="83" customWidth="1"/>
    <col min="12294" max="12294" width="18.625" style="83" customWidth="1"/>
    <col min="12295" max="12295" width="5.875" style="83" customWidth="1"/>
    <col min="12296" max="12545" width="9" style="83"/>
    <col min="12546" max="12546" width="2.375" style="83" customWidth="1"/>
    <col min="12547" max="12547" width="10.125" style="83" customWidth="1"/>
    <col min="12548" max="12548" width="57.625" style="83" customWidth="1"/>
    <col min="12549" max="12549" width="0.875" style="83" customWidth="1"/>
    <col min="12550" max="12550" width="18.625" style="83" customWidth="1"/>
    <col min="12551" max="12551" width="5.875" style="83" customWidth="1"/>
    <col min="12552" max="12801" width="9" style="83"/>
    <col min="12802" max="12802" width="2.375" style="83" customWidth="1"/>
    <col min="12803" max="12803" width="10.125" style="83" customWidth="1"/>
    <col min="12804" max="12804" width="57.625" style="83" customWidth="1"/>
    <col min="12805" max="12805" width="0.875" style="83" customWidth="1"/>
    <col min="12806" max="12806" width="18.625" style="83" customWidth="1"/>
    <col min="12807" max="12807" width="5.875" style="83" customWidth="1"/>
    <col min="12808" max="13057" width="9" style="83"/>
    <col min="13058" max="13058" width="2.375" style="83" customWidth="1"/>
    <col min="13059" max="13059" width="10.125" style="83" customWidth="1"/>
    <col min="13060" max="13060" width="57.625" style="83" customWidth="1"/>
    <col min="13061" max="13061" width="0.875" style="83" customWidth="1"/>
    <col min="13062" max="13062" width="18.625" style="83" customWidth="1"/>
    <col min="13063" max="13063" width="5.875" style="83" customWidth="1"/>
    <col min="13064" max="13313" width="9" style="83"/>
    <col min="13314" max="13314" width="2.375" style="83" customWidth="1"/>
    <col min="13315" max="13315" width="10.125" style="83" customWidth="1"/>
    <col min="13316" max="13316" width="57.625" style="83" customWidth="1"/>
    <col min="13317" max="13317" width="0.875" style="83" customWidth="1"/>
    <col min="13318" max="13318" width="18.625" style="83" customWidth="1"/>
    <col min="13319" max="13319" width="5.875" style="83" customWidth="1"/>
    <col min="13320" max="13569" width="9" style="83"/>
    <col min="13570" max="13570" width="2.375" style="83" customWidth="1"/>
    <col min="13571" max="13571" width="10.125" style="83" customWidth="1"/>
    <col min="13572" max="13572" width="57.625" style="83" customWidth="1"/>
    <col min="13573" max="13573" width="0.875" style="83" customWidth="1"/>
    <col min="13574" max="13574" width="18.625" style="83" customWidth="1"/>
    <col min="13575" max="13575" width="5.875" style="83" customWidth="1"/>
    <col min="13576" max="13825" width="9" style="83"/>
    <col min="13826" max="13826" width="2.375" style="83" customWidth="1"/>
    <col min="13827" max="13827" width="10.125" style="83" customWidth="1"/>
    <col min="13828" max="13828" width="57.625" style="83" customWidth="1"/>
    <col min="13829" max="13829" width="0.875" style="83" customWidth="1"/>
    <col min="13830" max="13830" width="18.625" style="83" customWidth="1"/>
    <col min="13831" max="13831" width="5.875" style="83" customWidth="1"/>
    <col min="13832" max="14081" width="9" style="83"/>
    <col min="14082" max="14082" width="2.375" style="83" customWidth="1"/>
    <col min="14083" max="14083" width="10.125" style="83" customWidth="1"/>
    <col min="14084" max="14084" width="57.625" style="83" customWidth="1"/>
    <col min="14085" max="14085" width="0.875" style="83" customWidth="1"/>
    <col min="14086" max="14086" width="18.625" style="83" customWidth="1"/>
    <col min="14087" max="14087" width="5.875" style="83" customWidth="1"/>
    <col min="14088" max="14337" width="9" style="83"/>
    <col min="14338" max="14338" width="2.375" style="83" customWidth="1"/>
    <col min="14339" max="14339" width="10.125" style="83" customWidth="1"/>
    <col min="14340" max="14340" width="57.625" style="83" customWidth="1"/>
    <col min="14341" max="14341" width="0.875" style="83" customWidth="1"/>
    <col min="14342" max="14342" width="18.625" style="83" customWidth="1"/>
    <col min="14343" max="14343" width="5.875" style="83" customWidth="1"/>
    <col min="14344" max="14593" width="9" style="83"/>
    <col min="14594" max="14594" width="2.375" style="83" customWidth="1"/>
    <col min="14595" max="14595" width="10.125" style="83" customWidth="1"/>
    <col min="14596" max="14596" width="57.625" style="83" customWidth="1"/>
    <col min="14597" max="14597" width="0.875" style="83" customWidth="1"/>
    <col min="14598" max="14598" width="18.625" style="83" customWidth="1"/>
    <col min="14599" max="14599" width="5.875" style="83" customWidth="1"/>
    <col min="14600" max="14849" width="9" style="83"/>
    <col min="14850" max="14850" width="2.375" style="83" customWidth="1"/>
    <col min="14851" max="14851" width="10.125" style="83" customWidth="1"/>
    <col min="14852" max="14852" width="57.625" style="83" customWidth="1"/>
    <col min="14853" max="14853" width="0.875" style="83" customWidth="1"/>
    <col min="14854" max="14854" width="18.625" style="83" customWidth="1"/>
    <col min="14855" max="14855" width="5.875" style="83" customWidth="1"/>
    <col min="14856" max="15105" width="9" style="83"/>
    <col min="15106" max="15106" width="2.375" style="83" customWidth="1"/>
    <col min="15107" max="15107" width="10.125" style="83" customWidth="1"/>
    <col min="15108" max="15108" width="57.625" style="83" customWidth="1"/>
    <col min="15109" max="15109" width="0.875" style="83" customWidth="1"/>
    <col min="15110" max="15110" width="18.625" style="83" customWidth="1"/>
    <col min="15111" max="15111" width="5.875" style="83" customWidth="1"/>
    <col min="15112" max="15361" width="9" style="83"/>
    <col min="15362" max="15362" width="2.375" style="83" customWidth="1"/>
    <col min="15363" max="15363" width="10.125" style="83" customWidth="1"/>
    <col min="15364" max="15364" width="57.625" style="83" customWidth="1"/>
    <col min="15365" max="15365" width="0.875" style="83" customWidth="1"/>
    <col min="15366" max="15366" width="18.625" style="83" customWidth="1"/>
    <col min="15367" max="15367" width="5.875" style="83" customWidth="1"/>
    <col min="15368" max="15617" width="9" style="83"/>
    <col min="15618" max="15618" width="2.375" style="83" customWidth="1"/>
    <col min="15619" max="15619" width="10.125" style="83" customWidth="1"/>
    <col min="15620" max="15620" width="57.625" style="83" customWidth="1"/>
    <col min="15621" max="15621" width="0.875" style="83" customWidth="1"/>
    <col min="15622" max="15622" width="18.625" style="83" customWidth="1"/>
    <col min="15623" max="15623" width="5.875" style="83" customWidth="1"/>
    <col min="15624" max="15873" width="9" style="83"/>
    <col min="15874" max="15874" width="2.375" style="83" customWidth="1"/>
    <col min="15875" max="15875" width="10.125" style="83" customWidth="1"/>
    <col min="15876" max="15876" width="57.625" style="83" customWidth="1"/>
    <col min="15877" max="15877" width="0.875" style="83" customWidth="1"/>
    <col min="15878" max="15878" width="18.625" style="83" customWidth="1"/>
    <col min="15879" max="15879" width="5.875" style="83" customWidth="1"/>
    <col min="15880" max="16129" width="9" style="83"/>
    <col min="16130" max="16130" width="2.375" style="83" customWidth="1"/>
    <col min="16131" max="16131" width="10.125" style="83" customWidth="1"/>
    <col min="16132" max="16132" width="57.625" style="83" customWidth="1"/>
    <col min="16133" max="16133" width="0.875" style="83" customWidth="1"/>
    <col min="16134" max="16134" width="18.625" style="83" customWidth="1"/>
    <col min="16135" max="16135" width="5.875" style="83" customWidth="1"/>
    <col min="16136" max="16384" width="9" style="83"/>
  </cols>
  <sheetData>
    <row r="1" spans="1:6" s="71" customFormat="1" ht="15" customHeight="1" x14ac:dyDescent="0.15">
      <c r="A1" s="67"/>
      <c r="B1" s="140" t="s">
        <v>44</v>
      </c>
      <c r="C1" s="140"/>
      <c r="D1" s="68" t="s">
        <v>45</v>
      </c>
      <c r="E1" s="69"/>
      <c r="F1" s="70" t="s">
        <v>46</v>
      </c>
    </row>
    <row r="2" spans="1:6" s="71" customFormat="1" ht="9.9499999999999993" customHeight="1" x14ac:dyDescent="0.15">
      <c r="A2" s="67"/>
      <c r="B2" s="72"/>
      <c r="C2" s="73"/>
      <c r="D2" s="74"/>
      <c r="E2" s="75"/>
      <c r="F2" s="76"/>
    </row>
    <row r="3" spans="1:6" s="81" customFormat="1" ht="24" customHeight="1" x14ac:dyDescent="0.15">
      <c r="A3" s="77"/>
      <c r="B3" s="78" t="s">
        <v>161</v>
      </c>
      <c r="C3" s="79"/>
      <c r="D3" s="80"/>
      <c r="F3" s="82"/>
    </row>
    <row r="4" spans="1:6" s="81" customFormat="1" ht="15" customHeight="1" x14ac:dyDescent="0.15">
      <c r="A4" s="77"/>
      <c r="B4" s="78"/>
      <c r="C4" s="79" t="s">
        <v>162</v>
      </c>
      <c r="D4" s="80" t="s">
        <v>47</v>
      </c>
      <c r="F4" s="82" t="s">
        <v>48</v>
      </c>
    </row>
    <row r="5" spans="1:6" s="81" customFormat="1" ht="15" customHeight="1" x14ac:dyDescent="0.15">
      <c r="A5" s="77"/>
      <c r="B5" s="78"/>
      <c r="C5" s="79" t="s">
        <v>163</v>
      </c>
      <c r="D5" s="80" t="s">
        <v>49</v>
      </c>
      <c r="F5" s="82" t="s">
        <v>48</v>
      </c>
    </row>
    <row r="6" spans="1:6" s="81" customFormat="1" ht="15" customHeight="1" x14ac:dyDescent="0.15">
      <c r="A6" s="77"/>
      <c r="B6" s="78"/>
      <c r="C6" s="79" t="s">
        <v>164</v>
      </c>
      <c r="D6" s="80" t="s">
        <v>50</v>
      </c>
      <c r="F6" s="82" t="s">
        <v>48</v>
      </c>
    </row>
    <row r="7" spans="1:6" s="81" customFormat="1" ht="15" customHeight="1" x14ac:dyDescent="0.15">
      <c r="A7" s="77"/>
      <c r="B7" s="78"/>
      <c r="C7" s="79" t="s">
        <v>165</v>
      </c>
      <c r="D7" s="80" t="s">
        <v>51</v>
      </c>
      <c r="F7" s="82" t="s">
        <v>48</v>
      </c>
    </row>
    <row r="8" spans="1:6" s="81" customFormat="1" ht="15" customHeight="1" x14ac:dyDescent="0.15">
      <c r="A8" s="77"/>
      <c r="B8" s="78"/>
      <c r="C8" s="79"/>
      <c r="D8" s="80"/>
      <c r="F8" s="82"/>
    </row>
  </sheetData>
  <mergeCells count="1">
    <mergeCell ref="B1:C1"/>
  </mergeCells>
  <phoneticPr fontId="3"/>
  <printOptions horizontalCentered="1"/>
  <pageMargins left="0.78740157480314965" right="0.6692913385826772" top="0.9055118110236221" bottom="0.98425196850393704" header="0.51181102362204722" footer="0.51181102362204722"/>
  <pageSetup paperSize="9" scale="80" orientation="portrait" r:id="rId1"/>
  <headerFooter alignWithMargins="0">
    <oddFooter>&amp;C&amp;9目次 - &amp;P -</oddFooter>
  </headerFooter>
  <ignoredErrors>
    <ignoredError sqref="C4:C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showGridLines="0" topLeftCell="A2" zoomScale="157" zoomScaleNormal="157" workbookViewId="0">
      <selection activeCell="E31" sqref="E31"/>
    </sheetView>
  </sheetViews>
  <sheetFormatPr defaultColWidth="11.625" defaultRowHeight="9" x14ac:dyDescent="0.15"/>
  <cols>
    <col min="1" max="1" width="6.375" style="1" customWidth="1"/>
    <col min="2" max="2" width="3.625" style="1" customWidth="1"/>
    <col min="3" max="3" width="3.25" style="1" customWidth="1"/>
    <col min="4" max="5" width="4.625" style="1" bestFit="1" customWidth="1"/>
    <col min="6" max="6" width="4.125" style="1" bestFit="1" customWidth="1"/>
    <col min="7" max="7" width="3.125" style="1" bestFit="1" customWidth="1"/>
    <col min="8" max="8" width="4.625" style="1" bestFit="1" customWidth="1"/>
    <col min="9" max="9" width="5" style="1" bestFit="1" customWidth="1"/>
    <col min="10" max="10" width="2.875" style="1" bestFit="1" customWidth="1"/>
    <col min="11" max="11" width="2.625" style="1" bestFit="1" customWidth="1"/>
    <col min="12" max="12" width="3.125" style="1" bestFit="1" customWidth="1"/>
    <col min="13" max="13" width="4.125" style="1" bestFit="1" customWidth="1"/>
    <col min="14" max="14" width="2.625" style="1" bestFit="1" customWidth="1"/>
    <col min="15" max="15" width="4.5" style="1" bestFit="1" customWidth="1"/>
    <col min="16" max="16" width="5" style="1" bestFit="1" customWidth="1"/>
    <col min="17" max="17" width="4.125" style="1" bestFit="1" customWidth="1"/>
    <col min="18" max="18" width="3.125" style="1" bestFit="1" customWidth="1"/>
    <col min="19" max="19" width="4.25" style="1" customWidth="1"/>
    <col min="20" max="20" width="5" style="1" bestFit="1" customWidth="1"/>
    <col min="21" max="23" width="2.5" style="1" bestFit="1" customWidth="1"/>
    <col min="24" max="24" width="3.25" style="1" customWidth="1"/>
    <col min="25" max="25" width="1.75" style="1" customWidth="1"/>
    <col min="26" max="26" width="6.625" style="1" customWidth="1"/>
    <col min="27" max="38" width="2.75" style="1" customWidth="1"/>
    <col min="39" max="16384" width="11.625" style="1"/>
  </cols>
  <sheetData>
    <row r="1" spans="1:20" s="12" customFormat="1" ht="25.5" x14ac:dyDescent="0.25">
      <c r="A1" s="15" t="s">
        <v>166</v>
      </c>
    </row>
    <row r="2" spans="1:20" s="14" customFormat="1" ht="25.5" customHeight="1" x14ac:dyDescent="0.15">
      <c r="A2" s="13" t="s">
        <v>167</v>
      </c>
    </row>
    <row r="4" spans="1:20" x14ac:dyDescent="0.15">
      <c r="A4" s="27" t="s">
        <v>69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Q4" s="2"/>
      <c r="R4" s="2"/>
      <c r="S4" s="2"/>
      <c r="T4" s="121" t="s">
        <v>179</v>
      </c>
    </row>
    <row r="5" spans="1:20" x14ac:dyDescent="0.15">
      <c r="A5" s="3" t="s">
        <v>22</v>
      </c>
      <c r="B5" s="141" t="s">
        <v>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</row>
    <row r="6" spans="1:20" x14ac:dyDescent="0.15">
      <c r="A6" s="4"/>
      <c r="B6" s="141" t="s">
        <v>168</v>
      </c>
      <c r="C6" s="142"/>
      <c r="D6" s="142"/>
      <c r="E6" s="143"/>
      <c r="F6" s="141" t="s">
        <v>169</v>
      </c>
      <c r="G6" s="142"/>
      <c r="H6" s="142"/>
      <c r="I6" s="143"/>
      <c r="J6" s="144" t="s">
        <v>170</v>
      </c>
      <c r="K6" s="145"/>
      <c r="L6" s="146"/>
      <c r="M6" s="141" t="s">
        <v>171</v>
      </c>
      <c r="N6" s="142"/>
      <c r="O6" s="142"/>
      <c r="P6" s="143"/>
      <c r="Q6" s="144" t="s">
        <v>172</v>
      </c>
      <c r="R6" s="145"/>
      <c r="S6" s="145"/>
      <c r="T6" s="145"/>
    </row>
    <row r="7" spans="1:20" x14ac:dyDescent="0.15">
      <c r="A7" s="4"/>
      <c r="B7" s="5" t="s">
        <v>1</v>
      </c>
      <c r="C7" s="5" t="s">
        <v>2</v>
      </c>
      <c r="D7" s="5" t="s">
        <v>3</v>
      </c>
      <c r="E7" s="117" t="s">
        <v>4</v>
      </c>
      <c r="F7" s="5" t="s">
        <v>1</v>
      </c>
      <c r="G7" s="5" t="s">
        <v>2</v>
      </c>
      <c r="H7" s="5" t="s">
        <v>3</v>
      </c>
      <c r="I7" s="117" t="s">
        <v>4</v>
      </c>
      <c r="J7" s="5" t="s">
        <v>1</v>
      </c>
      <c r="K7" s="5" t="s">
        <v>3</v>
      </c>
      <c r="L7" s="117" t="s">
        <v>4</v>
      </c>
      <c r="M7" s="5" t="s">
        <v>1</v>
      </c>
      <c r="N7" s="5" t="s">
        <v>2</v>
      </c>
      <c r="O7" s="5" t="s">
        <v>3</v>
      </c>
      <c r="P7" s="117" t="s">
        <v>4</v>
      </c>
      <c r="Q7" s="5" t="s">
        <v>1</v>
      </c>
      <c r="R7" s="5" t="s">
        <v>2</v>
      </c>
      <c r="S7" s="5" t="s">
        <v>3</v>
      </c>
      <c r="T7" s="106" t="s">
        <v>4</v>
      </c>
    </row>
    <row r="8" spans="1:20" x14ac:dyDescent="0.15">
      <c r="A8" s="4"/>
      <c r="B8" s="5" t="s">
        <v>5</v>
      </c>
      <c r="C8" s="5" t="s">
        <v>6</v>
      </c>
      <c r="D8" s="5" t="s">
        <v>7</v>
      </c>
      <c r="E8" s="117"/>
      <c r="F8" s="5" t="s">
        <v>5</v>
      </c>
      <c r="G8" s="5" t="s">
        <v>6</v>
      </c>
      <c r="H8" s="5" t="s">
        <v>7</v>
      </c>
      <c r="I8" s="117"/>
      <c r="J8" s="5" t="s">
        <v>5</v>
      </c>
      <c r="K8" s="5" t="s">
        <v>7</v>
      </c>
      <c r="L8" s="117"/>
      <c r="M8" s="5" t="s">
        <v>5</v>
      </c>
      <c r="N8" s="5" t="s">
        <v>6</v>
      </c>
      <c r="O8" s="5" t="s">
        <v>7</v>
      </c>
      <c r="P8" s="117"/>
      <c r="Q8" s="5" t="s">
        <v>5</v>
      </c>
      <c r="R8" s="5" t="s">
        <v>6</v>
      </c>
      <c r="S8" s="5" t="s">
        <v>7</v>
      </c>
      <c r="T8" s="106"/>
    </row>
    <row r="9" spans="1:20" x14ac:dyDescent="0.15">
      <c r="A9" s="7" t="s">
        <v>70</v>
      </c>
      <c r="B9" s="6" t="s">
        <v>8</v>
      </c>
      <c r="C9" s="6" t="s">
        <v>9</v>
      </c>
      <c r="D9" s="6" t="s">
        <v>8</v>
      </c>
      <c r="E9" s="7" t="s">
        <v>10</v>
      </c>
      <c r="F9" s="6" t="s">
        <v>8</v>
      </c>
      <c r="G9" s="6" t="s">
        <v>9</v>
      </c>
      <c r="H9" s="6" t="s">
        <v>8</v>
      </c>
      <c r="I9" s="7" t="s">
        <v>10</v>
      </c>
      <c r="J9" s="6" t="s">
        <v>8</v>
      </c>
      <c r="K9" s="6" t="s">
        <v>8</v>
      </c>
      <c r="L9" s="7" t="s">
        <v>10</v>
      </c>
      <c r="M9" s="6" t="s">
        <v>8</v>
      </c>
      <c r="N9" s="6" t="s">
        <v>9</v>
      </c>
      <c r="O9" s="6" t="s">
        <v>8</v>
      </c>
      <c r="P9" s="7" t="s">
        <v>10</v>
      </c>
      <c r="Q9" s="6" t="s">
        <v>8</v>
      </c>
      <c r="R9" s="6" t="s">
        <v>9</v>
      </c>
      <c r="S9" s="6" t="s">
        <v>8</v>
      </c>
      <c r="T9" s="8" t="s">
        <v>10</v>
      </c>
    </row>
    <row r="10" spans="1:20" ht="3.75" customHeight="1" x14ac:dyDescent="0.15">
      <c r="A10" s="9"/>
      <c r="B10" s="10"/>
      <c r="C10" s="10"/>
      <c r="D10" s="10"/>
      <c r="E10" s="4"/>
      <c r="F10" s="10"/>
      <c r="G10" s="10"/>
      <c r="H10" s="10"/>
      <c r="I10" s="4"/>
      <c r="J10" s="10"/>
      <c r="K10" s="10"/>
      <c r="L10" s="4"/>
      <c r="M10" s="10"/>
      <c r="N10" s="10"/>
      <c r="O10" s="10"/>
      <c r="P10" s="4"/>
      <c r="Q10" s="10"/>
      <c r="R10" s="10"/>
      <c r="S10" s="10"/>
    </row>
    <row r="11" spans="1:20" x14ac:dyDescent="0.15">
      <c r="A11" s="117" t="s">
        <v>11</v>
      </c>
      <c r="B11" s="16">
        <f t="shared" ref="B11:P11" si="0">SUM(B13:B25)</f>
        <v>1926</v>
      </c>
      <c r="C11" s="16">
        <f t="shared" si="0"/>
        <v>421</v>
      </c>
      <c r="D11" s="16">
        <f t="shared" si="0"/>
        <v>43455</v>
      </c>
      <c r="E11" s="16">
        <f t="shared" si="0"/>
        <v>142964</v>
      </c>
      <c r="F11" s="16">
        <f t="shared" si="0"/>
        <v>279</v>
      </c>
      <c r="G11" s="16">
        <f t="shared" si="0"/>
        <v>13</v>
      </c>
      <c r="H11" s="16">
        <f t="shared" si="0"/>
        <v>1669</v>
      </c>
      <c r="I11" s="16">
        <f t="shared" si="0"/>
        <v>8600</v>
      </c>
      <c r="J11" s="16">
        <f t="shared" si="0"/>
        <v>10</v>
      </c>
      <c r="K11" s="16">
        <f t="shared" si="0"/>
        <v>134</v>
      </c>
      <c r="L11" s="16">
        <f t="shared" si="0"/>
        <v>192</v>
      </c>
      <c r="M11" s="16">
        <f>SUM(M13:M25)</f>
        <v>2215</v>
      </c>
      <c r="N11" s="16">
        <f>SUM(N13:N25)</f>
        <v>434</v>
      </c>
      <c r="O11" s="16">
        <f t="shared" si="0"/>
        <v>45258</v>
      </c>
      <c r="P11" s="16">
        <f t="shared" si="0"/>
        <v>151756</v>
      </c>
      <c r="Q11" s="16">
        <f>SUM(Q13:Q25)</f>
        <v>4</v>
      </c>
      <c r="R11" s="16">
        <f>SUM(R13:R25)</f>
        <v>1</v>
      </c>
      <c r="S11" s="16">
        <f>SUM(S13:S25)</f>
        <v>11</v>
      </c>
      <c r="T11" s="21">
        <f>SUM(T13:T25)</f>
        <v>45</v>
      </c>
    </row>
    <row r="12" spans="1:20" x14ac:dyDescent="0.15">
      <c r="A12" s="11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21"/>
    </row>
    <row r="13" spans="1:20" x14ac:dyDescent="0.15">
      <c r="A13" s="117" t="s">
        <v>23</v>
      </c>
      <c r="B13" s="22">
        <v>170</v>
      </c>
      <c r="C13" s="23">
        <v>16</v>
      </c>
      <c r="D13" s="22">
        <v>9740</v>
      </c>
      <c r="E13" s="22">
        <v>17761</v>
      </c>
      <c r="F13" s="22">
        <v>9</v>
      </c>
      <c r="G13" s="23" t="s">
        <v>177</v>
      </c>
      <c r="H13" s="22">
        <v>29</v>
      </c>
      <c r="I13" s="22">
        <v>214</v>
      </c>
      <c r="J13" s="22">
        <v>4</v>
      </c>
      <c r="K13" s="22">
        <v>40</v>
      </c>
      <c r="L13" s="22">
        <v>81</v>
      </c>
      <c r="M13" s="25">
        <f t="shared" ref="M13:M25" si="1">SUM(B13,F13,J13)</f>
        <v>183</v>
      </c>
      <c r="N13" s="25">
        <f>SUM(C13,G13)</f>
        <v>16</v>
      </c>
      <c r="O13" s="25">
        <f>SUM(D13,H13,K13)</f>
        <v>9809</v>
      </c>
      <c r="P13" s="25">
        <f>SUM(E13,I13,L13)</f>
        <v>18056</v>
      </c>
      <c r="Q13" s="23" t="s">
        <v>177</v>
      </c>
      <c r="R13" s="23" t="s">
        <v>177</v>
      </c>
      <c r="S13" s="23" t="s">
        <v>177</v>
      </c>
      <c r="T13" s="130" t="s">
        <v>177</v>
      </c>
    </row>
    <row r="14" spans="1:20" x14ac:dyDescent="0.15">
      <c r="A14" s="117" t="s">
        <v>12</v>
      </c>
      <c r="B14" s="22">
        <v>71</v>
      </c>
      <c r="C14" s="23">
        <v>28</v>
      </c>
      <c r="D14" s="22">
        <v>934</v>
      </c>
      <c r="E14" s="22">
        <v>4356</v>
      </c>
      <c r="F14" s="22">
        <v>12</v>
      </c>
      <c r="G14" s="23" t="s">
        <v>177</v>
      </c>
      <c r="H14" s="22">
        <v>58</v>
      </c>
      <c r="I14" s="22">
        <v>370</v>
      </c>
      <c r="J14" s="23" t="s">
        <v>177</v>
      </c>
      <c r="K14" s="23" t="s">
        <v>177</v>
      </c>
      <c r="L14" s="23" t="s">
        <v>177</v>
      </c>
      <c r="M14" s="25">
        <f t="shared" si="1"/>
        <v>83</v>
      </c>
      <c r="N14" s="25">
        <f t="shared" ref="N14:N25" si="2">SUM(C14,G14)</f>
        <v>28</v>
      </c>
      <c r="O14" s="25">
        <f t="shared" ref="O14:P25" si="3">SUM(D14,H14,K14)</f>
        <v>992</v>
      </c>
      <c r="P14" s="25">
        <f t="shared" si="3"/>
        <v>4726</v>
      </c>
      <c r="Q14" s="23" t="s">
        <v>177</v>
      </c>
      <c r="R14" s="23" t="s">
        <v>177</v>
      </c>
      <c r="S14" s="23" t="s">
        <v>177</v>
      </c>
      <c r="T14" s="130" t="s">
        <v>177</v>
      </c>
    </row>
    <row r="15" spans="1:20" x14ac:dyDescent="0.15">
      <c r="A15" s="117" t="s">
        <v>13</v>
      </c>
      <c r="B15" s="22">
        <v>85</v>
      </c>
      <c r="C15" s="23">
        <v>28</v>
      </c>
      <c r="D15" s="22">
        <v>1989</v>
      </c>
      <c r="E15" s="22">
        <v>7716</v>
      </c>
      <c r="F15" s="22">
        <v>2</v>
      </c>
      <c r="G15" s="23" t="s">
        <v>177</v>
      </c>
      <c r="H15" s="22">
        <v>3</v>
      </c>
      <c r="I15" s="22">
        <v>18</v>
      </c>
      <c r="J15" s="22">
        <v>2</v>
      </c>
      <c r="K15" s="22">
        <v>16</v>
      </c>
      <c r="L15" s="22">
        <v>21</v>
      </c>
      <c r="M15" s="25">
        <f t="shared" si="1"/>
        <v>89</v>
      </c>
      <c r="N15" s="25">
        <f t="shared" si="2"/>
        <v>28</v>
      </c>
      <c r="O15" s="25">
        <f t="shared" si="3"/>
        <v>2008</v>
      </c>
      <c r="P15" s="25">
        <f t="shared" si="3"/>
        <v>7755</v>
      </c>
      <c r="Q15" s="23" t="s">
        <v>177</v>
      </c>
      <c r="R15" s="23" t="s">
        <v>177</v>
      </c>
      <c r="S15" s="23" t="s">
        <v>177</v>
      </c>
      <c r="T15" s="130" t="s">
        <v>177</v>
      </c>
    </row>
    <row r="16" spans="1:20" x14ac:dyDescent="0.15">
      <c r="A16" s="117" t="s">
        <v>14</v>
      </c>
      <c r="B16" s="22">
        <v>30</v>
      </c>
      <c r="C16" s="23">
        <v>18</v>
      </c>
      <c r="D16" s="22">
        <v>442</v>
      </c>
      <c r="E16" s="22">
        <v>1897</v>
      </c>
      <c r="F16" s="22">
        <v>18</v>
      </c>
      <c r="G16" s="22">
        <v>2</v>
      </c>
      <c r="H16" s="22">
        <v>73</v>
      </c>
      <c r="I16" s="22">
        <v>347</v>
      </c>
      <c r="J16" s="23" t="s">
        <v>177</v>
      </c>
      <c r="K16" s="23" t="s">
        <v>177</v>
      </c>
      <c r="L16" s="23" t="s">
        <v>177</v>
      </c>
      <c r="M16" s="25">
        <f t="shared" si="1"/>
        <v>48</v>
      </c>
      <c r="N16" s="25">
        <f t="shared" si="2"/>
        <v>20</v>
      </c>
      <c r="O16" s="25">
        <f t="shared" si="3"/>
        <v>515</v>
      </c>
      <c r="P16" s="25">
        <f t="shared" si="3"/>
        <v>2244</v>
      </c>
      <c r="Q16" s="23" t="s">
        <v>177</v>
      </c>
      <c r="R16" s="23" t="s">
        <v>177</v>
      </c>
      <c r="S16" s="23" t="s">
        <v>177</v>
      </c>
      <c r="T16" s="130" t="s">
        <v>177</v>
      </c>
    </row>
    <row r="17" spans="1:20" x14ac:dyDescent="0.15">
      <c r="A17" s="117" t="s">
        <v>15</v>
      </c>
      <c r="B17" s="22">
        <v>55</v>
      </c>
      <c r="C17" s="23">
        <v>18</v>
      </c>
      <c r="D17" s="22">
        <v>1987</v>
      </c>
      <c r="E17" s="22">
        <v>4592</v>
      </c>
      <c r="F17" s="22">
        <v>11</v>
      </c>
      <c r="G17" s="23" t="s">
        <v>177</v>
      </c>
      <c r="H17" s="22">
        <v>68</v>
      </c>
      <c r="I17" s="22">
        <v>456</v>
      </c>
      <c r="J17" s="23" t="s">
        <v>177</v>
      </c>
      <c r="K17" s="23" t="s">
        <v>177</v>
      </c>
      <c r="L17" s="23" t="s">
        <v>177</v>
      </c>
      <c r="M17" s="25">
        <f t="shared" si="1"/>
        <v>66</v>
      </c>
      <c r="N17" s="25">
        <f t="shared" si="2"/>
        <v>18</v>
      </c>
      <c r="O17" s="25">
        <f t="shared" si="3"/>
        <v>2055</v>
      </c>
      <c r="P17" s="25">
        <f t="shared" si="3"/>
        <v>5048</v>
      </c>
      <c r="Q17" s="23" t="s">
        <v>177</v>
      </c>
      <c r="R17" s="23" t="s">
        <v>177</v>
      </c>
      <c r="S17" s="23" t="s">
        <v>177</v>
      </c>
      <c r="T17" s="130" t="s">
        <v>177</v>
      </c>
    </row>
    <row r="18" spans="1:20" x14ac:dyDescent="0.15">
      <c r="A18" s="117" t="s">
        <v>16</v>
      </c>
      <c r="B18" s="22">
        <v>143</v>
      </c>
      <c r="C18" s="22">
        <v>22</v>
      </c>
      <c r="D18" s="22">
        <v>3499</v>
      </c>
      <c r="E18" s="22">
        <v>8296</v>
      </c>
      <c r="F18" s="22">
        <v>29</v>
      </c>
      <c r="G18" s="23" t="s">
        <v>177</v>
      </c>
      <c r="H18" s="22">
        <v>167</v>
      </c>
      <c r="I18" s="22">
        <v>1046</v>
      </c>
      <c r="J18" s="23" t="s">
        <v>177</v>
      </c>
      <c r="K18" s="23" t="s">
        <v>177</v>
      </c>
      <c r="L18" s="23" t="s">
        <v>177</v>
      </c>
      <c r="M18" s="25">
        <f t="shared" si="1"/>
        <v>172</v>
      </c>
      <c r="N18" s="25">
        <f t="shared" si="2"/>
        <v>22</v>
      </c>
      <c r="O18" s="25">
        <f t="shared" si="3"/>
        <v>3666</v>
      </c>
      <c r="P18" s="25">
        <f t="shared" si="3"/>
        <v>9342</v>
      </c>
      <c r="Q18" s="23" t="s">
        <v>177</v>
      </c>
      <c r="R18" s="23" t="s">
        <v>177</v>
      </c>
      <c r="S18" s="23" t="s">
        <v>177</v>
      </c>
      <c r="T18" s="130" t="s">
        <v>177</v>
      </c>
    </row>
    <row r="19" spans="1:20" x14ac:dyDescent="0.15">
      <c r="A19" s="117" t="s">
        <v>24</v>
      </c>
      <c r="B19" s="22">
        <v>54</v>
      </c>
      <c r="C19" s="23">
        <v>25</v>
      </c>
      <c r="D19" s="22">
        <v>917</v>
      </c>
      <c r="E19" s="22">
        <v>3995</v>
      </c>
      <c r="F19" s="22">
        <v>8</v>
      </c>
      <c r="G19" s="23" t="s">
        <v>177</v>
      </c>
      <c r="H19" s="22">
        <v>11</v>
      </c>
      <c r="I19" s="22">
        <v>67</v>
      </c>
      <c r="J19" s="23" t="s">
        <v>177</v>
      </c>
      <c r="K19" s="23" t="s">
        <v>177</v>
      </c>
      <c r="L19" s="23" t="s">
        <v>177</v>
      </c>
      <c r="M19" s="25">
        <f t="shared" si="1"/>
        <v>62</v>
      </c>
      <c r="N19" s="25">
        <f t="shared" si="2"/>
        <v>25</v>
      </c>
      <c r="O19" s="25">
        <f t="shared" si="3"/>
        <v>928</v>
      </c>
      <c r="P19" s="25">
        <f t="shared" si="3"/>
        <v>4062</v>
      </c>
      <c r="Q19" s="23" t="s">
        <v>177</v>
      </c>
      <c r="R19" s="23" t="s">
        <v>177</v>
      </c>
      <c r="S19" s="23" t="s">
        <v>177</v>
      </c>
      <c r="T19" s="130" t="s">
        <v>177</v>
      </c>
    </row>
    <row r="20" spans="1:20" x14ac:dyDescent="0.15">
      <c r="A20" s="117" t="s">
        <v>180</v>
      </c>
      <c r="B20" s="22">
        <v>578</v>
      </c>
      <c r="C20" s="22">
        <v>103</v>
      </c>
      <c r="D20" s="22">
        <v>11226</v>
      </c>
      <c r="E20" s="22">
        <v>47860</v>
      </c>
      <c r="F20" s="22">
        <v>31</v>
      </c>
      <c r="G20" s="22">
        <v>4</v>
      </c>
      <c r="H20" s="22">
        <v>706</v>
      </c>
      <c r="I20" s="22">
        <v>2806</v>
      </c>
      <c r="J20" s="23">
        <v>1</v>
      </c>
      <c r="K20" s="23">
        <v>4</v>
      </c>
      <c r="L20" s="23">
        <v>16</v>
      </c>
      <c r="M20" s="25">
        <f t="shared" si="1"/>
        <v>610</v>
      </c>
      <c r="N20" s="25">
        <f t="shared" si="2"/>
        <v>107</v>
      </c>
      <c r="O20" s="25">
        <f t="shared" si="3"/>
        <v>11936</v>
      </c>
      <c r="P20" s="25">
        <f t="shared" si="3"/>
        <v>50682</v>
      </c>
      <c r="Q20" s="23" t="s">
        <v>177</v>
      </c>
      <c r="R20" s="23" t="s">
        <v>177</v>
      </c>
      <c r="S20" s="23" t="s">
        <v>177</v>
      </c>
      <c r="T20" s="130" t="s">
        <v>177</v>
      </c>
    </row>
    <row r="21" spans="1:20" x14ac:dyDescent="0.15">
      <c r="A21" s="117" t="s">
        <v>17</v>
      </c>
      <c r="B21" s="22">
        <v>62</v>
      </c>
      <c r="C21" s="22">
        <v>24</v>
      </c>
      <c r="D21" s="22">
        <v>1020</v>
      </c>
      <c r="E21" s="22">
        <v>5025</v>
      </c>
      <c r="F21" s="22">
        <v>50</v>
      </c>
      <c r="G21" s="23" t="s">
        <v>177</v>
      </c>
      <c r="H21" s="22">
        <v>162</v>
      </c>
      <c r="I21" s="22">
        <v>1121</v>
      </c>
      <c r="J21" s="23" t="s">
        <v>177</v>
      </c>
      <c r="K21" s="23" t="s">
        <v>177</v>
      </c>
      <c r="L21" s="23" t="s">
        <v>177</v>
      </c>
      <c r="M21" s="25">
        <f t="shared" si="1"/>
        <v>112</v>
      </c>
      <c r="N21" s="25">
        <f t="shared" si="2"/>
        <v>24</v>
      </c>
      <c r="O21" s="25">
        <f t="shared" si="3"/>
        <v>1182</v>
      </c>
      <c r="P21" s="25">
        <f t="shared" si="3"/>
        <v>6146</v>
      </c>
      <c r="Q21" s="23" t="s">
        <v>177</v>
      </c>
      <c r="R21" s="23" t="s">
        <v>177</v>
      </c>
      <c r="S21" s="23" t="s">
        <v>177</v>
      </c>
      <c r="T21" s="130" t="s">
        <v>177</v>
      </c>
    </row>
    <row r="22" spans="1:20" x14ac:dyDescent="0.15">
      <c r="A22" s="117" t="s">
        <v>18</v>
      </c>
      <c r="B22" s="22">
        <v>87</v>
      </c>
      <c r="C22" s="23">
        <v>7</v>
      </c>
      <c r="D22" s="22">
        <v>1810</v>
      </c>
      <c r="E22" s="22">
        <v>5046</v>
      </c>
      <c r="F22" s="22">
        <v>6</v>
      </c>
      <c r="G22" s="23" t="s">
        <v>177</v>
      </c>
      <c r="H22" s="22">
        <v>14</v>
      </c>
      <c r="I22" s="22">
        <v>58</v>
      </c>
      <c r="J22" s="22">
        <v>3</v>
      </c>
      <c r="K22" s="22">
        <v>74</v>
      </c>
      <c r="L22" s="22">
        <v>74</v>
      </c>
      <c r="M22" s="25">
        <f t="shared" si="1"/>
        <v>96</v>
      </c>
      <c r="N22" s="25">
        <f t="shared" si="2"/>
        <v>7</v>
      </c>
      <c r="O22" s="25">
        <f t="shared" si="3"/>
        <v>1898</v>
      </c>
      <c r="P22" s="25">
        <f t="shared" si="3"/>
        <v>5178</v>
      </c>
      <c r="Q22" s="23" t="s">
        <v>177</v>
      </c>
      <c r="R22" s="23" t="s">
        <v>177</v>
      </c>
      <c r="S22" s="23" t="s">
        <v>177</v>
      </c>
      <c r="T22" s="130" t="s">
        <v>177</v>
      </c>
    </row>
    <row r="23" spans="1:20" x14ac:dyDescent="0.15">
      <c r="A23" s="117" t="s">
        <v>19</v>
      </c>
      <c r="B23" s="22">
        <v>399</v>
      </c>
      <c r="C23" s="22">
        <v>102</v>
      </c>
      <c r="D23" s="22">
        <v>7187</v>
      </c>
      <c r="E23" s="22">
        <v>26111</v>
      </c>
      <c r="F23" s="22">
        <v>48</v>
      </c>
      <c r="G23" s="22">
        <v>6</v>
      </c>
      <c r="H23" s="22">
        <v>194</v>
      </c>
      <c r="I23" s="22">
        <v>1031</v>
      </c>
      <c r="J23" s="23" t="s">
        <v>177</v>
      </c>
      <c r="K23" s="23" t="s">
        <v>177</v>
      </c>
      <c r="L23" s="23" t="s">
        <v>177</v>
      </c>
      <c r="M23" s="25">
        <f t="shared" si="1"/>
        <v>447</v>
      </c>
      <c r="N23" s="25">
        <f t="shared" si="2"/>
        <v>108</v>
      </c>
      <c r="O23" s="25">
        <f t="shared" si="3"/>
        <v>7381</v>
      </c>
      <c r="P23" s="25">
        <f t="shared" si="3"/>
        <v>27142</v>
      </c>
      <c r="Q23" s="22">
        <v>4</v>
      </c>
      <c r="R23" s="23">
        <v>1</v>
      </c>
      <c r="S23" s="22">
        <v>11</v>
      </c>
      <c r="T23" s="26">
        <v>45</v>
      </c>
    </row>
    <row r="24" spans="1:20" x14ac:dyDescent="0.15">
      <c r="A24" s="117" t="s">
        <v>20</v>
      </c>
      <c r="B24" s="22">
        <v>44</v>
      </c>
      <c r="C24" s="23">
        <v>9</v>
      </c>
      <c r="D24" s="22">
        <v>739</v>
      </c>
      <c r="E24" s="22">
        <v>2272</v>
      </c>
      <c r="F24" s="22">
        <v>3</v>
      </c>
      <c r="G24" s="23">
        <v>1</v>
      </c>
      <c r="H24" s="22">
        <v>18</v>
      </c>
      <c r="I24" s="22">
        <v>125</v>
      </c>
      <c r="J24" s="23" t="s">
        <v>177</v>
      </c>
      <c r="K24" s="23" t="s">
        <v>177</v>
      </c>
      <c r="L24" s="23" t="s">
        <v>177</v>
      </c>
      <c r="M24" s="25">
        <f t="shared" si="1"/>
        <v>47</v>
      </c>
      <c r="N24" s="25">
        <f t="shared" si="2"/>
        <v>10</v>
      </c>
      <c r="O24" s="25">
        <f t="shared" si="3"/>
        <v>757</v>
      </c>
      <c r="P24" s="25">
        <f t="shared" si="3"/>
        <v>2397</v>
      </c>
      <c r="Q24" s="23" t="s">
        <v>177</v>
      </c>
      <c r="R24" s="23" t="s">
        <v>177</v>
      </c>
      <c r="S24" s="23" t="s">
        <v>177</v>
      </c>
      <c r="T24" s="130" t="s">
        <v>177</v>
      </c>
    </row>
    <row r="25" spans="1:20" x14ac:dyDescent="0.15">
      <c r="A25" s="117" t="s">
        <v>21</v>
      </c>
      <c r="B25" s="22">
        <v>148</v>
      </c>
      <c r="C25" s="23">
        <v>21</v>
      </c>
      <c r="D25" s="22">
        <v>1965</v>
      </c>
      <c r="E25" s="22">
        <v>8037</v>
      </c>
      <c r="F25" s="22">
        <v>52</v>
      </c>
      <c r="G25" s="23" t="s">
        <v>177</v>
      </c>
      <c r="H25" s="22">
        <v>166</v>
      </c>
      <c r="I25" s="22">
        <v>941</v>
      </c>
      <c r="J25" s="23" t="s">
        <v>177</v>
      </c>
      <c r="K25" s="23" t="s">
        <v>177</v>
      </c>
      <c r="L25" s="23" t="s">
        <v>177</v>
      </c>
      <c r="M25" s="25">
        <f t="shared" si="1"/>
        <v>200</v>
      </c>
      <c r="N25" s="25">
        <f t="shared" si="2"/>
        <v>21</v>
      </c>
      <c r="O25" s="25">
        <f t="shared" si="3"/>
        <v>2131</v>
      </c>
      <c r="P25" s="25">
        <f t="shared" si="3"/>
        <v>8978</v>
      </c>
      <c r="Q25" s="23" t="s">
        <v>177</v>
      </c>
      <c r="R25" s="23" t="s">
        <v>177</v>
      </c>
      <c r="S25" s="23" t="s">
        <v>177</v>
      </c>
      <c r="T25" s="130" t="s">
        <v>177</v>
      </c>
    </row>
    <row r="26" spans="1:20" ht="3.75" customHeight="1" x14ac:dyDescent="0.15">
      <c r="A26" s="11"/>
      <c r="B26" s="17"/>
      <c r="C26" s="17"/>
      <c r="D26" s="17"/>
      <c r="E26" s="18"/>
      <c r="F26" s="17"/>
      <c r="G26" s="17"/>
      <c r="H26" s="17"/>
      <c r="I26" s="18"/>
      <c r="J26" s="17"/>
      <c r="K26" s="17"/>
      <c r="L26" s="18"/>
      <c r="M26" s="17"/>
      <c r="N26" s="17"/>
      <c r="O26" s="19"/>
      <c r="P26" s="18"/>
      <c r="Q26" s="17"/>
      <c r="R26" s="17"/>
      <c r="S26" s="17"/>
      <c r="T26" s="20"/>
    </row>
    <row r="27" spans="1:20" x14ac:dyDescent="0.15">
      <c r="A27" s="1" t="s">
        <v>26</v>
      </c>
    </row>
  </sheetData>
  <mergeCells count="6">
    <mergeCell ref="B6:E6"/>
    <mergeCell ref="F6:I6"/>
    <mergeCell ref="Q6:T6"/>
    <mergeCell ref="B5:T5"/>
    <mergeCell ref="J6:L6"/>
    <mergeCell ref="M6:P6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B11:T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showGridLines="0" zoomScale="135" workbookViewId="0">
      <selection activeCell="I46" sqref="I46"/>
    </sheetView>
  </sheetViews>
  <sheetFormatPr defaultColWidth="11.625" defaultRowHeight="9" x14ac:dyDescent="0.15"/>
  <cols>
    <col min="1" max="1" width="6.375" style="1" customWidth="1"/>
    <col min="2" max="2" width="3.125" style="1" bestFit="1" customWidth="1"/>
    <col min="3" max="3" width="2.625" style="1" bestFit="1" customWidth="1"/>
    <col min="4" max="5" width="4.625" style="1" bestFit="1" customWidth="1"/>
    <col min="6" max="6" width="4.125" style="1" bestFit="1" customWidth="1"/>
    <col min="7" max="7" width="3.125" style="1" bestFit="1" customWidth="1"/>
    <col min="8" max="8" width="4.625" style="1" bestFit="1" customWidth="1"/>
    <col min="9" max="9" width="5" style="1" bestFit="1" customWidth="1"/>
    <col min="10" max="10" width="2.875" style="1" bestFit="1" customWidth="1"/>
    <col min="11" max="11" width="2.625" style="1" bestFit="1" customWidth="1"/>
    <col min="12" max="12" width="3.125" style="1" bestFit="1" customWidth="1"/>
    <col min="13" max="13" width="4.125" style="1" bestFit="1" customWidth="1"/>
    <col min="14" max="14" width="2.625" style="1" bestFit="1" customWidth="1"/>
    <col min="15" max="16" width="3.125" style="1" bestFit="1" customWidth="1"/>
    <col min="17" max="17" width="4.125" style="1" bestFit="1" customWidth="1"/>
    <col min="18" max="18" width="3.125" style="1" bestFit="1" customWidth="1"/>
    <col min="19" max="19" width="4.25" style="1" customWidth="1"/>
    <col min="20" max="20" width="5" style="1" bestFit="1" customWidth="1"/>
    <col min="21" max="23" width="2.5" style="1" bestFit="1" customWidth="1"/>
    <col min="24" max="24" width="3.25" style="1" customWidth="1"/>
    <col min="25" max="25" width="1.75" style="1" customWidth="1"/>
    <col min="26" max="26" width="6.625" style="1" customWidth="1"/>
    <col min="27" max="38" width="2.75" style="1" customWidth="1"/>
    <col min="39" max="16384" width="11.625" style="1"/>
  </cols>
  <sheetData>
    <row r="1" spans="1:13" x14ac:dyDescent="0.15">
      <c r="A1" s="1" t="s">
        <v>173</v>
      </c>
      <c r="M1" s="121" t="s">
        <v>179</v>
      </c>
    </row>
    <row r="2" spans="1:13" x14ac:dyDescent="0.15">
      <c r="A2" s="3" t="s">
        <v>71</v>
      </c>
      <c r="B2" s="141" t="s">
        <v>34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x14ac:dyDescent="0.15">
      <c r="A3" s="4"/>
      <c r="B3" s="141" t="s">
        <v>72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x14ac:dyDescent="0.15">
      <c r="A4" s="4"/>
      <c r="B4" s="141" t="s">
        <v>73</v>
      </c>
      <c r="C4" s="142"/>
      <c r="D4" s="142"/>
      <c r="E4" s="143"/>
      <c r="F4" s="141" t="s">
        <v>74</v>
      </c>
      <c r="G4" s="142"/>
      <c r="H4" s="142"/>
      <c r="I4" s="143"/>
      <c r="J4" s="141" t="s">
        <v>75</v>
      </c>
      <c r="K4" s="142"/>
      <c r="L4" s="142"/>
      <c r="M4" s="142"/>
    </row>
    <row r="5" spans="1:13" x14ac:dyDescent="0.15">
      <c r="A5" s="4"/>
      <c r="B5" s="33" t="s">
        <v>1</v>
      </c>
      <c r="C5" s="33" t="s">
        <v>33</v>
      </c>
      <c r="D5" s="147" t="s">
        <v>76</v>
      </c>
      <c r="E5" s="148"/>
      <c r="F5" s="33" t="s">
        <v>1</v>
      </c>
      <c r="G5" s="33" t="s">
        <v>33</v>
      </c>
      <c r="H5" s="147" t="s">
        <v>76</v>
      </c>
      <c r="I5" s="148"/>
      <c r="J5" s="33" t="s">
        <v>1</v>
      </c>
      <c r="K5" s="33" t="s">
        <v>33</v>
      </c>
      <c r="L5" s="147" t="s">
        <v>76</v>
      </c>
      <c r="M5" s="149"/>
    </row>
    <row r="6" spans="1:13" x14ac:dyDescent="0.15">
      <c r="A6" s="4"/>
      <c r="B6" s="5" t="s">
        <v>77</v>
      </c>
      <c r="C6" s="5" t="s">
        <v>78</v>
      </c>
      <c r="D6" s="33" t="s">
        <v>32</v>
      </c>
      <c r="E6" s="117" t="s">
        <v>31</v>
      </c>
      <c r="F6" s="5" t="s">
        <v>77</v>
      </c>
      <c r="G6" s="5" t="s">
        <v>78</v>
      </c>
      <c r="H6" s="33" t="s">
        <v>32</v>
      </c>
      <c r="I6" s="117" t="s">
        <v>31</v>
      </c>
      <c r="J6" s="5" t="s">
        <v>77</v>
      </c>
      <c r="K6" s="5" t="s">
        <v>78</v>
      </c>
      <c r="L6" s="33" t="s">
        <v>32</v>
      </c>
      <c r="M6" s="106" t="s">
        <v>31</v>
      </c>
    </row>
    <row r="7" spans="1:13" x14ac:dyDescent="0.15">
      <c r="A7" s="7" t="s">
        <v>70</v>
      </c>
      <c r="B7" s="6" t="s">
        <v>79</v>
      </c>
      <c r="C7" s="6" t="s">
        <v>80</v>
      </c>
      <c r="D7" s="6" t="s">
        <v>30</v>
      </c>
      <c r="E7" s="7" t="s">
        <v>30</v>
      </c>
      <c r="F7" s="6" t="s">
        <v>79</v>
      </c>
      <c r="G7" s="6" t="s">
        <v>80</v>
      </c>
      <c r="H7" s="6" t="s">
        <v>30</v>
      </c>
      <c r="I7" s="7" t="s">
        <v>30</v>
      </c>
      <c r="J7" s="6" t="s">
        <v>79</v>
      </c>
      <c r="K7" s="6" t="s">
        <v>80</v>
      </c>
      <c r="L7" s="6" t="s">
        <v>30</v>
      </c>
      <c r="M7" s="8" t="s">
        <v>30</v>
      </c>
    </row>
    <row r="8" spans="1:13" ht="3.75" customHeight="1" x14ac:dyDescent="0.15">
      <c r="A8" s="4"/>
      <c r="B8" s="10"/>
      <c r="C8" s="10"/>
      <c r="D8" s="10"/>
      <c r="E8" s="4"/>
      <c r="F8" s="10"/>
      <c r="G8" s="10"/>
      <c r="H8" s="10"/>
      <c r="I8" s="4"/>
      <c r="J8" s="10"/>
      <c r="K8" s="10"/>
      <c r="L8" s="10"/>
    </row>
    <row r="9" spans="1:13" x14ac:dyDescent="0.15">
      <c r="A9" s="117" t="s">
        <v>11</v>
      </c>
      <c r="B9" s="16">
        <f>SUM(B11:B23)</f>
        <v>24</v>
      </c>
      <c r="C9" s="16">
        <f t="shared" ref="C9:M9" si="0">SUM(C11:C23)</f>
        <v>5</v>
      </c>
      <c r="D9" s="16">
        <f t="shared" si="0"/>
        <v>0</v>
      </c>
      <c r="E9" s="16">
        <f t="shared" si="0"/>
        <v>24</v>
      </c>
      <c r="F9" s="16">
        <f t="shared" si="0"/>
        <v>26</v>
      </c>
      <c r="G9" s="16">
        <f t="shared" si="0"/>
        <v>13</v>
      </c>
      <c r="H9" s="16">
        <f t="shared" si="0"/>
        <v>12</v>
      </c>
      <c r="I9" s="16">
        <f t="shared" si="0"/>
        <v>14</v>
      </c>
      <c r="J9" s="16">
        <f t="shared" si="0"/>
        <v>50</v>
      </c>
      <c r="K9" s="16">
        <f t="shared" si="0"/>
        <v>18</v>
      </c>
      <c r="L9" s="16">
        <f t="shared" si="0"/>
        <v>12</v>
      </c>
      <c r="M9" s="21">
        <f t="shared" si="0"/>
        <v>38</v>
      </c>
    </row>
    <row r="10" spans="1:13" x14ac:dyDescent="0.15">
      <c r="A10" s="117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1"/>
    </row>
    <row r="11" spans="1:13" x14ac:dyDescent="0.15">
      <c r="A11" s="117" t="s">
        <v>23</v>
      </c>
      <c r="B11" s="25">
        <v>13</v>
      </c>
      <c r="C11" s="23" t="s">
        <v>177</v>
      </c>
      <c r="D11" s="23" t="s">
        <v>177</v>
      </c>
      <c r="E11" s="22">
        <v>13</v>
      </c>
      <c r="F11" s="25">
        <v>1</v>
      </c>
      <c r="G11" s="23" t="s">
        <v>177</v>
      </c>
      <c r="H11" s="23" t="s">
        <v>177</v>
      </c>
      <c r="I11" s="22">
        <v>1</v>
      </c>
      <c r="J11" s="25">
        <v>14</v>
      </c>
      <c r="K11" s="25" t="s">
        <v>177</v>
      </c>
      <c r="L11" s="25" t="s">
        <v>177</v>
      </c>
      <c r="M11" s="30">
        <v>14</v>
      </c>
    </row>
    <row r="12" spans="1:13" x14ac:dyDescent="0.15">
      <c r="A12" s="117" t="s">
        <v>12</v>
      </c>
      <c r="B12" s="25">
        <v>1</v>
      </c>
      <c r="C12" s="23">
        <v>1</v>
      </c>
      <c r="D12" s="23" t="s">
        <v>177</v>
      </c>
      <c r="E12" s="23">
        <v>1</v>
      </c>
      <c r="F12" s="25">
        <v>1</v>
      </c>
      <c r="G12" s="22">
        <v>1</v>
      </c>
      <c r="H12" s="23" t="s">
        <v>177</v>
      </c>
      <c r="I12" s="22">
        <v>1</v>
      </c>
      <c r="J12" s="25">
        <v>2</v>
      </c>
      <c r="K12" s="25">
        <v>2</v>
      </c>
      <c r="L12" s="25" t="s">
        <v>177</v>
      </c>
      <c r="M12" s="30">
        <v>2</v>
      </c>
    </row>
    <row r="13" spans="1:13" x14ac:dyDescent="0.15">
      <c r="A13" s="117" t="s">
        <v>13</v>
      </c>
      <c r="B13" s="25">
        <v>1</v>
      </c>
      <c r="C13" s="23" t="s">
        <v>177</v>
      </c>
      <c r="D13" s="23" t="s">
        <v>177</v>
      </c>
      <c r="E13" s="23">
        <v>1</v>
      </c>
      <c r="F13" s="25">
        <v>7</v>
      </c>
      <c r="G13" s="22">
        <v>4</v>
      </c>
      <c r="H13" s="22">
        <v>2</v>
      </c>
      <c r="I13" s="22">
        <v>5</v>
      </c>
      <c r="J13" s="25">
        <v>8</v>
      </c>
      <c r="K13" s="25">
        <v>4</v>
      </c>
      <c r="L13" s="25">
        <v>2</v>
      </c>
      <c r="M13" s="30">
        <v>6</v>
      </c>
    </row>
    <row r="14" spans="1:13" x14ac:dyDescent="0.15">
      <c r="A14" s="117" t="s">
        <v>14</v>
      </c>
      <c r="B14" s="25" t="s">
        <v>177</v>
      </c>
      <c r="C14" s="23" t="s">
        <v>177</v>
      </c>
      <c r="D14" s="23" t="s">
        <v>177</v>
      </c>
      <c r="E14" s="23" t="s">
        <v>177</v>
      </c>
      <c r="F14" s="25" t="s">
        <v>177</v>
      </c>
      <c r="G14" s="25" t="s">
        <v>177</v>
      </c>
      <c r="H14" s="25" t="s">
        <v>177</v>
      </c>
      <c r="I14" s="25" t="s">
        <v>177</v>
      </c>
      <c r="J14" s="25" t="s">
        <v>177</v>
      </c>
      <c r="K14" s="25" t="s">
        <v>177</v>
      </c>
      <c r="L14" s="25" t="s">
        <v>177</v>
      </c>
      <c r="M14" s="30" t="s">
        <v>177</v>
      </c>
    </row>
    <row r="15" spans="1:13" x14ac:dyDescent="0.15">
      <c r="A15" s="117" t="s">
        <v>15</v>
      </c>
      <c r="B15" s="25">
        <v>3</v>
      </c>
      <c r="C15" s="23" t="s">
        <v>177</v>
      </c>
      <c r="D15" s="23" t="s">
        <v>177</v>
      </c>
      <c r="E15" s="22">
        <v>3</v>
      </c>
      <c r="F15" s="25" t="s">
        <v>177</v>
      </c>
      <c r="G15" s="25" t="s">
        <v>177</v>
      </c>
      <c r="H15" s="25" t="s">
        <v>177</v>
      </c>
      <c r="I15" s="25" t="s">
        <v>177</v>
      </c>
      <c r="J15" s="25">
        <v>3</v>
      </c>
      <c r="K15" s="25" t="s">
        <v>177</v>
      </c>
      <c r="L15" s="25" t="s">
        <v>177</v>
      </c>
      <c r="M15" s="30">
        <v>3</v>
      </c>
    </row>
    <row r="16" spans="1:13" x14ac:dyDescent="0.15">
      <c r="A16" s="117" t="s">
        <v>16</v>
      </c>
      <c r="B16" s="25" t="s">
        <v>177</v>
      </c>
      <c r="C16" s="23" t="s">
        <v>177</v>
      </c>
      <c r="D16" s="23" t="s">
        <v>177</v>
      </c>
      <c r="E16" s="23" t="s">
        <v>177</v>
      </c>
      <c r="F16" s="25">
        <v>11</v>
      </c>
      <c r="G16" s="22">
        <v>2</v>
      </c>
      <c r="H16" s="22">
        <v>9</v>
      </c>
      <c r="I16" s="22">
        <v>2</v>
      </c>
      <c r="J16" s="25">
        <v>11</v>
      </c>
      <c r="K16" s="25">
        <v>2</v>
      </c>
      <c r="L16" s="25">
        <v>9</v>
      </c>
      <c r="M16" s="30">
        <v>2</v>
      </c>
    </row>
    <row r="17" spans="1:13" x14ac:dyDescent="0.15">
      <c r="A17" s="117" t="s">
        <v>29</v>
      </c>
      <c r="B17" s="25" t="s">
        <v>177</v>
      </c>
      <c r="C17" s="23" t="s">
        <v>177</v>
      </c>
      <c r="D17" s="23" t="s">
        <v>177</v>
      </c>
      <c r="E17" s="23" t="s">
        <v>177</v>
      </c>
      <c r="F17" s="25">
        <v>5</v>
      </c>
      <c r="G17" s="22">
        <v>5</v>
      </c>
      <c r="H17" s="22">
        <v>1</v>
      </c>
      <c r="I17" s="22">
        <v>4</v>
      </c>
      <c r="J17" s="25">
        <v>5</v>
      </c>
      <c r="K17" s="25">
        <v>5</v>
      </c>
      <c r="L17" s="25">
        <v>1</v>
      </c>
      <c r="M17" s="30">
        <v>4</v>
      </c>
    </row>
    <row r="18" spans="1:13" x14ac:dyDescent="0.15">
      <c r="A18" s="117" t="s">
        <v>28</v>
      </c>
      <c r="B18" s="25">
        <v>1</v>
      </c>
      <c r="C18" s="22">
        <v>1</v>
      </c>
      <c r="D18" s="23" t="s">
        <v>177</v>
      </c>
      <c r="E18" s="22">
        <v>1</v>
      </c>
      <c r="F18" s="25" t="s">
        <v>177</v>
      </c>
      <c r="G18" s="25" t="s">
        <v>177</v>
      </c>
      <c r="H18" s="25" t="s">
        <v>177</v>
      </c>
      <c r="I18" s="25" t="s">
        <v>177</v>
      </c>
      <c r="J18" s="25">
        <v>1</v>
      </c>
      <c r="K18" s="25">
        <v>1</v>
      </c>
      <c r="L18" s="25" t="s">
        <v>177</v>
      </c>
      <c r="M18" s="30">
        <v>1</v>
      </c>
    </row>
    <row r="19" spans="1:13" x14ac:dyDescent="0.15">
      <c r="A19" s="117" t="s">
        <v>17</v>
      </c>
      <c r="B19" s="25" t="s">
        <v>177</v>
      </c>
      <c r="C19" s="25" t="s">
        <v>177</v>
      </c>
      <c r="D19" s="25" t="s">
        <v>177</v>
      </c>
      <c r="E19" s="25" t="s">
        <v>177</v>
      </c>
      <c r="F19" s="25">
        <v>1</v>
      </c>
      <c r="G19" s="22">
        <v>1</v>
      </c>
      <c r="H19" s="25" t="s">
        <v>177</v>
      </c>
      <c r="I19" s="23">
        <v>1</v>
      </c>
      <c r="J19" s="25">
        <v>1</v>
      </c>
      <c r="K19" s="25">
        <v>1</v>
      </c>
      <c r="L19" s="25" t="s">
        <v>177</v>
      </c>
      <c r="M19" s="30">
        <v>1</v>
      </c>
    </row>
    <row r="20" spans="1:13" x14ac:dyDescent="0.15">
      <c r="A20" s="117" t="s">
        <v>18</v>
      </c>
      <c r="B20" s="25" t="s">
        <v>177</v>
      </c>
      <c r="C20" s="25" t="s">
        <v>177</v>
      </c>
      <c r="D20" s="25" t="s">
        <v>177</v>
      </c>
      <c r="E20" s="25" t="s">
        <v>177</v>
      </c>
      <c r="F20" s="25" t="s">
        <v>177</v>
      </c>
      <c r="G20" s="25" t="s">
        <v>177</v>
      </c>
      <c r="H20" s="25" t="s">
        <v>177</v>
      </c>
      <c r="I20" s="25" t="s">
        <v>177</v>
      </c>
      <c r="J20" s="25" t="s">
        <v>177</v>
      </c>
      <c r="K20" s="25" t="s">
        <v>177</v>
      </c>
      <c r="L20" s="25" t="s">
        <v>177</v>
      </c>
      <c r="M20" s="30" t="s">
        <v>177</v>
      </c>
    </row>
    <row r="21" spans="1:13" x14ac:dyDescent="0.15">
      <c r="A21" s="117" t="s">
        <v>19</v>
      </c>
      <c r="B21" s="25">
        <v>2</v>
      </c>
      <c r="C21" s="24">
        <v>2</v>
      </c>
      <c r="D21" s="23" t="s">
        <v>177</v>
      </c>
      <c r="E21" s="22">
        <v>2</v>
      </c>
      <c r="F21" s="25" t="s">
        <v>177</v>
      </c>
      <c r="G21" s="25" t="s">
        <v>177</v>
      </c>
      <c r="H21" s="25" t="s">
        <v>177</v>
      </c>
      <c r="I21" s="25" t="s">
        <v>177</v>
      </c>
      <c r="J21" s="25">
        <v>2</v>
      </c>
      <c r="K21" s="25">
        <v>2</v>
      </c>
      <c r="L21" s="25" t="s">
        <v>177</v>
      </c>
      <c r="M21" s="30">
        <v>2</v>
      </c>
    </row>
    <row r="22" spans="1:13" x14ac:dyDescent="0.15">
      <c r="A22" s="117" t="s">
        <v>20</v>
      </c>
      <c r="B22" s="25" t="s">
        <v>177</v>
      </c>
      <c r="C22" s="23" t="s">
        <v>177</v>
      </c>
      <c r="D22" s="23" t="s">
        <v>177</v>
      </c>
      <c r="E22" s="23" t="s">
        <v>177</v>
      </c>
      <c r="F22" s="25" t="s">
        <v>177</v>
      </c>
      <c r="G22" s="25" t="s">
        <v>177</v>
      </c>
      <c r="H22" s="25" t="s">
        <v>177</v>
      </c>
      <c r="I22" s="25" t="s">
        <v>177</v>
      </c>
      <c r="J22" s="25" t="s">
        <v>177</v>
      </c>
      <c r="K22" s="25" t="s">
        <v>177</v>
      </c>
      <c r="L22" s="25" t="s">
        <v>177</v>
      </c>
      <c r="M22" s="30" t="s">
        <v>177</v>
      </c>
    </row>
    <row r="23" spans="1:13" x14ac:dyDescent="0.15">
      <c r="A23" s="117" t="s">
        <v>27</v>
      </c>
      <c r="B23" s="25">
        <v>3</v>
      </c>
      <c r="C23" s="22">
        <v>1</v>
      </c>
      <c r="D23" s="23" t="s">
        <v>177</v>
      </c>
      <c r="E23" s="22">
        <v>3</v>
      </c>
      <c r="F23" s="25" t="s">
        <v>177</v>
      </c>
      <c r="G23" s="25" t="s">
        <v>177</v>
      </c>
      <c r="H23" s="25" t="s">
        <v>177</v>
      </c>
      <c r="I23" s="25" t="s">
        <v>177</v>
      </c>
      <c r="J23" s="25">
        <v>3</v>
      </c>
      <c r="K23" s="25">
        <v>1</v>
      </c>
      <c r="L23" s="25" t="s">
        <v>177</v>
      </c>
      <c r="M23" s="30">
        <v>3</v>
      </c>
    </row>
    <row r="24" spans="1:13" ht="3.75" customHeight="1" x14ac:dyDescent="0.15">
      <c r="A24" s="29"/>
      <c r="B24" s="28"/>
      <c r="C24" s="28"/>
      <c r="D24" s="28"/>
      <c r="E24" s="29"/>
      <c r="F24" s="28"/>
      <c r="G24" s="28"/>
      <c r="H24" s="28"/>
      <c r="I24" s="29"/>
      <c r="J24" s="28"/>
      <c r="K24" s="28"/>
      <c r="L24" s="28"/>
      <c r="M24" s="2"/>
    </row>
    <row r="25" spans="1:13" x14ac:dyDescent="0.15">
      <c r="A25" s="1" t="s">
        <v>26</v>
      </c>
    </row>
  </sheetData>
  <mergeCells count="8">
    <mergeCell ref="J4:M4"/>
    <mergeCell ref="D5:E5"/>
    <mergeCell ref="H5:I5"/>
    <mergeCell ref="L5:M5"/>
    <mergeCell ref="B2:M2"/>
    <mergeCell ref="B3:M3"/>
    <mergeCell ref="B4:E4"/>
    <mergeCell ref="F4:I4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B9:M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6"/>
  <sheetViews>
    <sheetView showGridLines="0" zoomScale="130" zoomScaleNormal="130" zoomScaleSheetLayoutView="130" workbookViewId="0"/>
  </sheetViews>
  <sheetFormatPr defaultColWidth="9" defaultRowHeight="9" customHeight="1" x14ac:dyDescent="0.15"/>
  <cols>
    <col min="1" max="1" width="5.875" style="34" customWidth="1"/>
    <col min="2" max="11" width="3.875" style="34" customWidth="1"/>
    <col min="12" max="12" width="4.625" style="34" customWidth="1"/>
    <col min="13" max="13" width="4.875" style="34" bestFit="1" customWidth="1"/>
    <col min="14" max="28" width="2.875" style="34" customWidth="1"/>
    <col min="29" max="32" width="3.125" style="34" customWidth="1"/>
    <col min="33" max="16384" width="9" style="34"/>
  </cols>
  <sheetData>
    <row r="1" spans="1:32" ht="9" customHeight="1" x14ac:dyDescent="0.15">
      <c r="A1" s="50" t="s">
        <v>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161" t="s">
        <v>181</v>
      </c>
      <c r="Z1" s="161"/>
      <c r="AA1" s="161"/>
      <c r="AB1" s="161"/>
      <c r="AC1" s="161"/>
      <c r="AD1" s="161"/>
      <c r="AE1" s="161"/>
      <c r="AF1" s="161"/>
    </row>
    <row r="2" spans="1:32" ht="9" customHeight="1" x14ac:dyDescent="0.15">
      <c r="A2" s="59" t="s">
        <v>82</v>
      </c>
      <c r="B2" s="152" t="s">
        <v>83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2" ht="9" customHeight="1" x14ac:dyDescent="0.15">
      <c r="A3" s="52"/>
      <c r="B3" s="152" t="s">
        <v>84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4"/>
      <c r="Y3" s="155" t="s">
        <v>75</v>
      </c>
      <c r="Z3" s="156"/>
      <c r="AA3" s="156"/>
      <c r="AB3" s="157"/>
      <c r="AC3" s="155" t="s">
        <v>85</v>
      </c>
      <c r="AD3" s="156"/>
      <c r="AE3" s="156"/>
      <c r="AF3" s="156"/>
    </row>
    <row r="4" spans="1:32" ht="9" customHeight="1" x14ac:dyDescent="0.15">
      <c r="A4" s="52"/>
      <c r="B4" s="152" t="s">
        <v>86</v>
      </c>
      <c r="C4" s="153"/>
      <c r="D4" s="154"/>
      <c r="E4" s="152" t="s">
        <v>87</v>
      </c>
      <c r="F4" s="153"/>
      <c r="G4" s="153"/>
      <c r="H4" s="154"/>
      <c r="I4" s="152" t="s">
        <v>88</v>
      </c>
      <c r="J4" s="153"/>
      <c r="K4" s="153"/>
      <c r="L4" s="154"/>
      <c r="M4" s="152" t="s">
        <v>89</v>
      </c>
      <c r="N4" s="153"/>
      <c r="O4" s="153"/>
      <c r="P4" s="154"/>
      <c r="Q4" s="152" t="s">
        <v>90</v>
      </c>
      <c r="R4" s="153"/>
      <c r="S4" s="153"/>
      <c r="T4" s="154"/>
      <c r="U4" s="152" t="s">
        <v>91</v>
      </c>
      <c r="V4" s="153"/>
      <c r="W4" s="153"/>
      <c r="X4" s="154"/>
      <c r="Y4" s="158"/>
      <c r="Z4" s="159"/>
      <c r="AA4" s="159"/>
      <c r="AB4" s="160"/>
      <c r="AC4" s="158"/>
      <c r="AD4" s="159"/>
      <c r="AE4" s="159"/>
      <c r="AF4" s="159"/>
    </row>
    <row r="5" spans="1:32" ht="9" customHeight="1" x14ac:dyDescent="0.15">
      <c r="A5" s="52"/>
      <c r="B5" s="58" t="s">
        <v>1</v>
      </c>
      <c r="C5" s="150" t="s">
        <v>76</v>
      </c>
      <c r="D5" s="151"/>
      <c r="E5" s="58" t="s">
        <v>1</v>
      </c>
      <c r="F5" s="58" t="s">
        <v>33</v>
      </c>
      <c r="G5" s="150" t="s">
        <v>76</v>
      </c>
      <c r="H5" s="151"/>
      <c r="I5" s="58" t="s">
        <v>1</v>
      </c>
      <c r="J5" s="58" t="s">
        <v>33</v>
      </c>
      <c r="K5" s="150" t="s">
        <v>76</v>
      </c>
      <c r="L5" s="151"/>
      <c r="M5" s="58" t="s">
        <v>1</v>
      </c>
      <c r="N5" s="58" t="s">
        <v>33</v>
      </c>
      <c r="O5" s="150" t="s">
        <v>76</v>
      </c>
      <c r="P5" s="151"/>
      <c r="Q5" s="58" t="s">
        <v>1</v>
      </c>
      <c r="R5" s="58" t="s">
        <v>33</v>
      </c>
      <c r="S5" s="150" t="s">
        <v>76</v>
      </c>
      <c r="T5" s="151"/>
      <c r="U5" s="58" t="s">
        <v>1</v>
      </c>
      <c r="V5" s="58" t="s">
        <v>33</v>
      </c>
      <c r="W5" s="150" t="s">
        <v>76</v>
      </c>
      <c r="X5" s="151"/>
      <c r="Y5" s="58" t="s">
        <v>1</v>
      </c>
      <c r="Z5" s="58" t="s">
        <v>33</v>
      </c>
      <c r="AA5" s="150" t="s">
        <v>76</v>
      </c>
      <c r="AB5" s="151"/>
      <c r="AC5" s="58" t="s">
        <v>1</v>
      </c>
      <c r="AD5" s="58" t="s">
        <v>33</v>
      </c>
      <c r="AE5" s="150" t="s">
        <v>37</v>
      </c>
      <c r="AF5" s="162"/>
    </row>
    <row r="6" spans="1:32" ht="9" customHeight="1" x14ac:dyDescent="0.15">
      <c r="A6" s="52"/>
      <c r="B6" s="57" t="s">
        <v>77</v>
      </c>
      <c r="C6" s="58" t="s">
        <v>32</v>
      </c>
      <c r="D6" s="93" t="s">
        <v>31</v>
      </c>
      <c r="E6" s="57" t="s">
        <v>5</v>
      </c>
      <c r="F6" s="57" t="s">
        <v>6</v>
      </c>
      <c r="G6" s="58" t="s">
        <v>32</v>
      </c>
      <c r="H6" s="93" t="s">
        <v>31</v>
      </c>
      <c r="I6" s="57" t="s">
        <v>5</v>
      </c>
      <c r="J6" s="57" t="s">
        <v>6</v>
      </c>
      <c r="K6" s="58" t="s">
        <v>32</v>
      </c>
      <c r="L6" s="93" t="s">
        <v>31</v>
      </c>
      <c r="M6" s="57" t="s">
        <v>5</v>
      </c>
      <c r="N6" s="57" t="s">
        <v>6</v>
      </c>
      <c r="O6" s="58" t="s">
        <v>32</v>
      </c>
      <c r="P6" s="93" t="s">
        <v>31</v>
      </c>
      <c r="Q6" s="57" t="s">
        <v>5</v>
      </c>
      <c r="R6" s="57" t="s">
        <v>6</v>
      </c>
      <c r="S6" s="57" t="s">
        <v>32</v>
      </c>
      <c r="T6" s="93" t="s">
        <v>31</v>
      </c>
      <c r="U6" s="57" t="s">
        <v>5</v>
      </c>
      <c r="V6" s="57" t="s">
        <v>6</v>
      </c>
      <c r="W6" s="58" t="s">
        <v>32</v>
      </c>
      <c r="X6" s="93" t="s">
        <v>31</v>
      </c>
      <c r="Y6" s="57" t="s">
        <v>5</v>
      </c>
      <c r="Z6" s="57" t="s">
        <v>6</v>
      </c>
      <c r="AA6" s="58" t="s">
        <v>32</v>
      </c>
      <c r="AB6" s="93" t="s">
        <v>31</v>
      </c>
      <c r="AC6" s="57" t="s">
        <v>5</v>
      </c>
      <c r="AD6" s="57" t="s">
        <v>6</v>
      </c>
      <c r="AE6" s="57" t="s">
        <v>32</v>
      </c>
      <c r="AF6" s="66" t="s">
        <v>31</v>
      </c>
    </row>
    <row r="7" spans="1:32" ht="9" customHeight="1" x14ac:dyDescent="0.15">
      <c r="A7" s="56" t="s">
        <v>36</v>
      </c>
      <c r="B7" s="54" t="s">
        <v>79</v>
      </c>
      <c r="C7" s="54" t="s">
        <v>30</v>
      </c>
      <c r="D7" s="55" t="s">
        <v>30</v>
      </c>
      <c r="E7" s="54" t="s">
        <v>8</v>
      </c>
      <c r="F7" s="54" t="s">
        <v>9</v>
      </c>
      <c r="G7" s="54" t="s">
        <v>30</v>
      </c>
      <c r="H7" s="55" t="s">
        <v>30</v>
      </c>
      <c r="I7" s="54" t="s">
        <v>8</v>
      </c>
      <c r="J7" s="54" t="s">
        <v>9</v>
      </c>
      <c r="K7" s="54" t="s">
        <v>30</v>
      </c>
      <c r="L7" s="55" t="s">
        <v>30</v>
      </c>
      <c r="M7" s="54" t="s">
        <v>8</v>
      </c>
      <c r="N7" s="54" t="s">
        <v>9</v>
      </c>
      <c r="O7" s="54" t="s">
        <v>30</v>
      </c>
      <c r="P7" s="55" t="s">
        <v>30</v>
      </c>
      <c r="Q7" s="54" t="s">
        <v>8</v>
      </c>
      <c r="R7" s="54" t="s">
        <v>9</v>
      </c>
      <c r="S7" s="54" t="s">
        <v>30</v>
      </c>
      <c r="T7" s="55" t="s">
        <v>30</v>
      </c>
      <c r="U7" s="54" t="s">
        <v>8</v>
      </c>
      <c r="V7" s="54" t="s">
        <v>9</v>
      </c>
      <c r="W7" s="54" t="s">
        <v>30</v>
      </c>
      <c r="X7" s="55" t="s">
        <v>30</v>
      </c>
      <c r="Y7" s="54" t="s">
        <v>8</v>
      </c>
      <c r="Z7" s="54" t="s">
        <v>9</v>
      </c>
      <c r="AA7" s="54" t="s">
        <v>30</v>
      </c>
      <c r="AB7" s="55" t="s">
        <v>30</v>
      </c>
      <c r="AC7" s="54" t="s">
        <v>8</v>
      </c>
      <c r="AD7" s="54" t="s">
        <v>9</v>
      </c>
      <c r="AE7" s="54" t="s">
        <v>30</v>
      </c>
      <c r="AF7" s="53" t="s">
        <v>30</v>
      </c>
    </row>
    <row r="8" spans="1:32" ht="3.75" customHeight="1" x14ac:dyDescent="0.15">
      <c r="A8" s="52"/>
      <c r="B8" s="51"/>
      <c r="C8" s="51"/>
      <c r="D8" s="50"/>
      <c r="E8" s="51"/>
      <c r="F8" s="51"/>
      <c r="G8" s="51"/>
      <c r="H8" s="52"/>
      <c r="I8" s="51"/>
      <c r="J8" s="51"/>
      <c r="K8" s="51"/>
      <c r="L8" s="52"/>
      <c r="M8" s="51"/>
      <c r="N8" s="51"/>
      <c r="O8" s="51"/>
      <c r="P8" s="52"/>
      <c r="Q8" s="51"/>
      <c r="R8" s="51"/>
      <c r="S8" s="51"/>
      <c r="T8" s="52"/>
      <c r="U8" s="51"/>
      <c r="V8" s="51"/>
      <c r="W8" s="51"/>
      <c r="X8" s="52"/>
      <c r="Y8" s="51"/>
      <c r="Z8" s="51"/>
      <c r="AA8" s="51"/>
      <c r="AB8" s="52"/>
      <c r="AC8" s="51"/>
      <c r="AD8" s="51"/>
      <c r="AE8" s="51"/>
      <c r="AF8" s="50"/>
    </row>
    <row r="9" spans="1:32" ht="9" customHeight="1" x14ac:dyDescent="0.15">
      <c r="A9" s="93" t="s">
        <v>11</v>
      </c>
      <c r="B9" s="49">
        <f t="shared" ref="B9:S9" si="0">IF(SUM(B11:B23)=0,"-",SUM(B11:B23))</f>
        <v>35</v>
      </c>
      <c r="C9" s="49" t="str">
        <f t="shared" si="0"/>
        <v>-</v>
      </c>
      <c r="D9" s="49">
        <f t="shared" si="0"/>
        <v>35</v>
      </c>
      <c r="E9" s="49">
        <f t="shared" si="0"/>
        <v>127</v>
      </c>
      <c r="F9" s="49">
        <f t="shared" si="0"/>
        <v>48</v>
      </c>
      <c r="G9" s="49">
        <f t="shared" si="0"/>
        <v>94</v>
      </c>
      <c r="H9" s="49">
        <f t="shared" si="0"/>
        <v>33</v>
      </c>
      <c r="I9" s="49">
        <f t="shared" si="0"/>
        <v>6</v>
      </c>
      <c r="J9" s="49">
        <f t="shared" si="0"/>
        <v>6</v>
      </c>
      <c r="K9" s="49">
        <f t="shared" si="0"/>
        <v>2</v>
      </c>
      <c r="L9" s="49">
        <f t="shared" si="0"/>
        <v>4</v>
      </c>
      <c r="M9" s="49">
        <f t="shared" si="0"/>
        <v>60</v>
      </c>
      <c r="N9" s="49">
        <f t="shared" si="0"/>
        <v>7</v>
      </c>
      <c r="O9" s="49">
        <f t="shared" si="0"/>
        <v>4</v>
      </c>
      <c r="P9" s="49">
        <f t="shared" si="0"/>
        <v>56</v>
      </c>
      <c r="Q9" s="49">
        <f t="shared" si="0"/>
        <v>2</v>
      </c>
      <c r="R9" s="49" t="str">
        <f t="shared" si="0"/>
        <v>-</v>
      </c>
      <c r="S9" s="49">
        <f t="shared" si="0"/>
        <v>1</v>
      </c>
      <c r="T9" s="49">
        <f>IF(SUM(T11:T23)=0,"-",SUM(T11:T23))</f>
        <v>1</v>
      </c>
      <c r="U9" s="49">
        <f t="shared" ref="U9:X9" si="1">IF(SUM(U11:U23)=0,"-",SUM(U11:U23))</f>
        <v>324</v>
      </c>
      <c r="V9" s="49">
        <f t="shared" si="1"/>
        <v>197</v>
      </c>
      <c r="W9" s="49">
        <f t="shared" si="1"/>
        <v>46</v>
      </c>
      <c r="X9" s="49">
        <f t="shared" si="1"/>
        <v>278</v>
      </c>
      <c r="Y9" s="48">
        <f>SUM(Y11:Y23)</f>
        <v>554</v>
      </c>
      <c r="Z9" s="47">
        <f t="shared" ref="Z9:AF9" si="2">SUM(Z11:Z23)</f>
        <v>259</v>
      </c>
      <c r="AA9" s="47">
        <f t="shared" si="2"/>
        <v>147</v>
      </c>
      <c r="AB9" s="47">
        <f t="shared" si="2"/>
        <v>407</v>
      </c>
      <c r="AC9" s="49">
        <f>SUM(AC11:AC23)</f>
        <v>604</v>
      </c>
      <c r="AD9" s="47">
        <f t="shared" si="2"/>
        <v>277</v>
      </c>
      <c r="AE9" s="48">
        <f>SUM(AE11:AE23)</f>
        <v>159</v>
      </c>
      <c r="AF9" s="45">
        <f t="shared" si="2"/>
        <v>445</v>
      </c>
    </row>
    <row r="10" spans="1:32" ht="9" customHeight="1" x14ac:dyDescent="0.15">
      <c r="A10" s="93"/>
      <c r="B10" s="46"/>
      <c r="C10" s="46"/>
      <c r="D10" s="45"/>
      <c r="E10" s="46"/>
      <c r="F10" s="46"/>
      <c r="G10" s="46"/>
      <c r="H10" s="47"/>
      <c r="I10" s="46"/>
      <c r="J10" s="46"/>
      <c r="K10" s="46"/>
      <c r="L10" s="47"/>
      <c r="M10" s="47"/>
      <c r="N10" s="46"/>
      <c r="O10" s="46"/>
      <c r="P10" s="47"/>
      <c r="Q10" s="47"/>
      <c r="R10" s="46"/>
      <c r="S10" s="46"/>
      <c r="T10" s="47"/>
      <c r="U10" s="47"/>
      <c r="V10" s="46"/>
      <c r="W10" s="46"/>
      <c r="X10" s="47"/>
      <c r="Y10" s="46"/>
      <c r="Z10" s="46"/>
      <c r="AA10" s="46"/>
      <c r="AB10" s="47"/>
      <c r="AC10" s="46"/>
      <c r="AD10" s="46"/>
      <c r="AE10" s="46"/>
      <c r="AF10" s="45"/>
    </row>
    <row r="11" spans="1:32" ht="9" customHeight="1" x14ac:dyDescent="0.15">
      <c r="A11" s="93" t="s">
        <v>23</v>
      </c>
      <c r="B11" s="43">
        <v>19</v>
      </c>
      <c r="C11" s="44" t="s">
        <v>177</v>
      </c>
      <c r="D11" s="122">
        <v>19</v>
      </c>
      <c r="E11" s="43">
        <v>65</v>
      </c>
      <c r="F11" s="122">
        <v>7</v>
      </c>
      <c r="G11" s="122">
        <v>54</v>
      </c>
      <c r="H11" s="122">
        <v>11</v>
      </c>
      <c r="I11" s="43">
        <v>1</v>
      </c>
      <c r="J11" s="122">
        <v>1</v>
      </c>
      <c r="K11" s="44" t="s">
        <v>177</v>
      </c>
      <c r="L11" s="122">
        <v>1</v>
      </c>
      <c r="M11" s="43">
        <v>15</v>
      </c>
      <c r="N11" s="44" t="s">
        <v>177</v>
      </c>
      <c r="O11" s="44">
        <v>1</v>
      </c>
      <c r="P11" s="122">
        <v>14</v>
      </c>
      <c r="Q11" s="43">
        <v>1</v>
      </c>
      <c r="R11" s="43" t="s">
        <v>177</v>
      </c>
      <c r="S11" s="43" t="s">
        <v>177</v>
      </c>
      <c r="T11" s="43">
        <v>1</v>
      </c>
      <c r="U11" s="43">
        <v>17</v>
      </c>
      <c r="V11" s="122">
        <v>1</v>
      </c>
      <c r="W11" s="44">
        <v>1</v>
      </c>
      <c r="X11" s="122">
        <v>16</v>
      </c>
      <c r="Y11" s="43">
        <f>SUM(B11,E11,I11,M11,Q11,U11)</f>
        <v>118</v>
      </c>
      <c r="Z11" s="43">
        <v>11</v>
      </c>
      <c r="AA11" s="43">
        <f>SUM(C11,G11,K11,O11,S11,W11)</f>
        <v>56</v>
      </c>
      <c r="AB11" s="43">
        <f>SUM(D11,H11,L11,P11,T11,X11)</f>
        <v>62</v>
      </c>
      <c r="AC11" s="43">
        <v>132</v>
      </c>
      <c r="AD11" s="43">
        <v>11</v>
      </c>
      <c r="AE11" s="43">
        <v>56</v>
      </c>
      <c r="AF11" s="42">
        <v>76</v>
      </c>
    </row>
    <row r="12" spans="1:32" ht="9" customHeight="1" x14ac:dyDescent="0.15">
      <c r="A12" s="93" t="s">
        <v>12</v>
      </c>
      <c r="B12" s="43">
        <v>1</v>
      </c>
      <c r="C12" s="44" t="s">
        <v>177</v>
      </c>
      <c r="D12" s="122">
        <v>1</v>
      </c>
      <c r="E12" s="43">
        <v>6</v>
      </c>
      <c r="F12" s="122">
        <v>6</v>
      </c>
      <c r="G12" s="122">
        <v>5</v>
      </c>
      <c r="H12" s="122">
        <v>1</v>
      </c>
      <c r="I12" s="43">
        <v>1</v>
      </c>
      <c r="J12" s="122">
        <v>1</v>
      </c>
      <c r="K12" s="122">
        <v>1</v>
      </c>
      <c r="L12" s="44" t="s">
        <v>177</v>
      </c>
      <c r="M12" s="43">
        <v>1</v>
      </c>
      <c r="N12" s="44" t="s">
        <v>177</v>
      </c>
      <c r="O12" s="44" t="s">
        <v>177</v>
      </c>
      <c r="P12" s="44">
        <v>1</v>
      </c>
      <c r="Q12" s="43" t="s">
        <v>177</v>
      </c>
      <c r="R12" s="43" t="s">
        <v>177</v>
      </c>
      <c r="S12" s="43" t="s">
        <v>177</v>
      </c>
      <c r="T12" s="43" t="s">
        <v>177</v>
      </c>
      <c r="U12" s="43">
        <v>11</v>
      </c>
      <c r="V12" s="122">
        <v>10</v>
      </c>
      <c r="W12" s="44" t="s">
        <v>177</v>
      </c>
      <c r="X12" s="122">
        <v>11</v>
      </c>
      <c r="Y12" s="43">
        <f>SUM(B12,E12,I12,M12,Q12,U12)</f>
        <v>20</v>
      </c>
      <c r="Z12" s="43">
        <f>SUM(F12,J12,N12,R12,V12)</f>
        <v>17</v>
      </c>
      <c r="AA12" s="43">
        <f>SUM(C12,G12,K12,O12,S12,W12)</f>
        <v>6</v>
      </c>
      <c r="AB12" s="43">
        <f>SUM(D12,H12,L12,P12,T12,X12)</f>
        <v>14</v>
      </c>
      <c r="AC12" s="43">
        <v>22</v>
      </c>
      <c r="AD12" s="43">
        <v>19</v>
      </c>
      <c r="AE12" s="43">
        <v>6</v>
      </c>
      <c r="AF12" s="42">
        <v>16</v>
      </c>
    </row>
    <row r="13" spans="1:32" ht="9" customHeight="1" x14ac:dyDescent="0.15">
      <c r="A13" s="93" t="s">
        <v>13</v>
      </c>
      <c r="B13" s="43">
        <v>4</v>
      </c>
      <c r="C13" s="44" t="s">
        <v>177</v>
      </c>
      <c r="D13" s="44">
        <v>4</v>
      </c>
      <c r="E13" s="43">
        <v>2</v>
      </c>
      <c r="F13" s="122">
        <v>2</v>
      </c>
      <c r="G13" s="44" t="s">
        <v>177</v>
      </c>
      <c r="H13" s="122">
        <v>2</v>
      </c>
      <c r="I13" s="43" t="s">
        <v>177</v>
      </c>
      <c r="J13" s="44" t="s">
        <v>177</v>
      </c>
      <c r="K13" s="44" t="s">
        <v>177</v>
      </c>
      <c r="L13" s="44" t="s">
        <v>177</v>
      </c>
      <c r="M13" s="43">
        <v>13</v>
      </c>
      <c r="N13" s="44">
        <v>2</v>
      </c>
      <c r="O13" s="44" t="s">
        <v>177</v>
      </c>
      <c r="P13" s="122">
        <v>13</v>
      </c>
      <c r="Q13" s="43" t="s">
        <v>177</v>
      </c>
      <c r="R13" s="43" t="s">
        <v>177</v>
      </c>
      <c r="S13" s="43" t="s">
        <v>177</v>
      </c>
      <c r="T13" s="43" t="s">
        <v>177</v>
      </c>
      <c r="U13" s="43">
        <v>25</v>
      </c>
      <c r="V13" s="122">
        <v>21</v>
      </c>
      <c r="W13" s="122">
        <v>4</v>
      </c>
      <c r="X13" s="122">
        <v>21</v>
      </c>
      <c r="Y13" s="43">
        <f t="shared" ref="Y13:Y23" si="3">SUM(B13,E13,I13,M13,Q13,U13)</f>
        <v>44</v>
      </c>
      <c r="Z13" s="43">
        <f t="shared" ref="Z13:Z23" si="4">SUM(F13,J13,N13,R13,V13)</f>
        <v>25</v>
      </c>
      <c r="AA13" s="43">
        <f t="shared" ref="AA13:AB23" si="5">SUM(C13,G13,K13,O13,S13,W13)</f>
        <v>4</v>
      </c>
      <c r="AB13" s="43">
        <f t="shared" si="5"/>
        <v>40</v>
      </c>
      <c r="AC13" s="43">
        <v>52</v>
      </c>
      <c r="AD13" s="43">
        <v>29</v>
      </c>
      <c r="AE13" s="43">
        <v>6</v>
      </c>
      <c r="AF13" s="42">
        <v>46</v>
      </c>
    </row>
    <row r="14" spans="1:32" ht="9" customHeight="1" x14ac:dyDescent="0.15">
      <c r="A14" s="93" t="s">
        <v>92</v>
      </c>
      <c r="B14" s="43" t="s">
        <v>177</v>
      </c>
      <c r="C14" s="44" t="s">
        <v>177</v>
      </c>
      <c r="D14" s="44" t="s">
        <v>177</v>
      </c>
      <c r="E14" s="43">
        <v>10</v>
      </c>
      <c r="F14" s="122">
        <v>8</v>
      </c>
      <c r="G14" s="122">
        <v>5</v>
      </c>
      <c r="H14" s="122">
        <v>5</v>
      </c>
      <c r="I14" s="43" t="s">
        <v>177</v>
      </c>
      <c r="J14" s="44" t="s">
        <v>177</v>
      </c>
      <c r="K14" s="44" t="s">
        <v>177</v>
      </c>
      <c r="L14" s="44" t="s">
        <v>177</v>
      </c>
      <c r="M14" s="43">
        <v>2</v>
      </c>
      <c r="N14" s="44" t="s">
        <v>177</v>
      </c>
      <c r="O14" s="44" t="s">
        <v>177</v>
      </c>
      <c r="P14" s="122">
        <v>2</v>
      </c>
      <c r="Q14" s="96" t="s">
        <v>177</v>
      </c>
      <c r="R14" s="43" t="s">
        <v>177</v>
      </c>
      <c r="S14" s="43" t="s">
        <v>177</v>
      </c>
      <c r="T14" s="43" t="s">
        <v>177</v>
      </c>
      <c r="U14" s="43">
        <v>3</v>
      </c>
      <c r="V14" s="122">
        <v>2</v>
      </c>
      <c r="W14" s="44" t="s">
        <v>177</v>
      </c>
      <c r="X14" s="122">
        <v>3</v>
      </c>
      <c r="Y14" s="43">
        <f t="shared" si="3"/>
        <v>15</v>
      </c>
      <c r="Z14" s="43">
        <f t="shared" si="4"/>
        <v>10</v>
      </c>
      <c r="AA14" s="43">
        <f t="shared" si="5"/>
        <v>5</v>
      </c>
      <c r="AB14" s="43">
        <f t="shared" si="5"/>
        <v>10</v>
      </c>
      <c r="AC14" s="43">
        <v>15</v>
      </c>
      <c r="AD14" s="43">
        <v>10</v>
      </c>
      <c r="AE14" s="43">
        <v>5</v>
      </c>
      <c r="AF14" s="42">
        <v>10</v>
      </c>
    </row>
    <row r="15" spans="1:32" ht="9" customHeight="1" x14ac:dyDescent="0.15">
      <c r="A15" s="93" t="s">
        <v>15</v>
      </c>
      <c r="B15" s="43">
        <v>1</v>
      </c>
      <c r="C15" s="44" t="s">
        <v>177</v>
      </c>
      <c r="D15" s="44">
        <v>1</v>
      </c>
      <c r="E15" s="43">
        <v>9</v>
      </c>
      <c r="F15" s="44">
        <v>3</v>
      </c>
      <c r="G15" s="122">
        <v>9</v>
      </c>
      <c r="H15" s="44" t="s">
        <v>177</v>
      </c>
      <c r="I15" s="43" t="s">
        <v>177</v>
      </c>
      <c r="J15" s="43" t="s">
        <v>177</v>
      </c>
      <c r="K15" s="43" t="s">
        <v>177</v>
      </c>
      <c r="L15" s="44" t="s">
        <v>177</v>
      </c>
      <c r="M15" s="43">
        <v>5</v>
      </c>
      <c r="N15" s="44" t="s">
        <v>177</v>
      </c>
      <c r="O15" s="44" t="s">
        <v>177</v>
      </c>
      <c r="P15" s="123">
        <v>5</v>
      </c>
      <c r="Q15" s="43" t="s">
        <v>177</v>
      </c>
      <c r="R15" s="43" t="s">
        <v>177</v>
      </c>
      <c r="S15" s="43" t="s">
        <v>177</v>
      </c>
      <c r="T15" s="43" t="s">
        <v>177</v>
      </c>
      <c r="U15" s="43">
        <v>27</v>
      </c>
      <c r="V15" s="122">
        <v>13</v>
      </c>
      <c r="W15" s="122">
        <v>9</v>
      </c>
      <c r="X15" s="122">
        <v>18</v>
      </c>
      <c r="Y15" s="43">
        <f t="shared" si="3"/>
        <v>42</v>
      </c>
      <c r="Z15" s="43">
        <f t="shared" si="4"/>
        <v>16</v>
      </c>
      <c r="AA15" s="43">
        <f>SUM(C15,G15,K15,O15,S15,W15)</f>
        <v>18</v>
      </c>
      <c r="AB15" s="43">
        <f>SUM(D15,H15,L15,P15,T15,X15)</f>
        <v>24</v>
      </c>
      <c r="AC15" s="43">
        <v>45</v>
      </c>
      <c r="AD15" s="43">
        <v>16</v>
      </c>
      <c r="AE15" s="43">
        <v>18</v>
      </c>
      <c r="AF15" s="42">
        <v>27</v>
      </c>
    </row>
    <row r="16" spans="1:32" ht="9" customHeight="1" x14ac:dyDescent="0.15">
      <c r="A16" s="93" t="s">
        <v>16</v>
      </c>
      <c r="B16" s="43">
        <v>5</v>
      </c>
      <c r="C16" s="44" t="s">
        <v>177</v>
      </c>
      <c r="D16" s="122">
        <v>5</v>
      </c>
      <c r="E16" s="43">
        <v>5</v>
      </c>
      <c r="F16" s="44" t="s">
        <v>177</v>
      </c>
      <c r="G16" s="122">
        <v>4</v>
      </c>
      <c r="H16" s="44">
        <v>1</v>
      </c>
      <c r="I16" s="43">
        <v>1</v>
      </c>
      <c r="J16" s="122">
        <v>1</v>
      </c>
      <c r="K16" s="122">
        <v>1</v>
      </c>
      <c r="L16" s="44" t="s">
        <v>177</v>
      </c>
      <c r="M16" s="43">
        <v>7</v>
      </c>
      <c r="N16" s="44">
        <v>1</v>
      </c>
      <c r="O16" s="44" t="s">
        <v>177</v>
      </c>
      <c r="P16" s="122">
        <v>7</v>
      </c>
      <c r="Q16" s="43">
        <v>1</v>
      </c>
      <c r="R16" s="43" t="s">
        <v>177</v>
      </c>
      <c r="S16" s="122">
        <v>1</v>
      </c>
      <c r="T16" s="43" t="s">
        <v>177</v>
      </c>
      <c r="U16" s="43">
        <v>33</v>
      </c>
      <c r="V16" s="122">
        <v>13</v>
      </c>
      <c r="W16" s="122">
        <v>8</v>
      </c>
      <c r="X16" s="122">
        <v>25</v>
      </c>
      <c r="Y16" s="43">
        <f t="shared" si="3"/>
        <v>52</v>
      </c>
      <c r="Z16" s="43">
        <v>14</v>
      </c>
      <c r="AA16" s="43">
        <f t="shared" si="5"/>
        <v>14</v>
      </c>
      <c r="AB16" s="43">
        <f t="shared" si="5"/>
        <v>38</v>
      </c>
      <c r="AC16" s="43">
        <v>63</v>
      </c>
      <c r="AD16" s="43">
        <v>16</v>
      </c>
      <c r="AE16" s="43">
        <v>23</v>
      </c>
      <c r="AF16" s="42">
        <v>40</v>
      </c>
    </row>
    <row r="17" spans="1:32" ht="9" customHeight="1" x14ac:dyDescent="0.15">
      <c r="A17" s="93" t="s">
        <v>29</v>
      </c>
      <c r="B17" s="43" t="s">
        <v>177</v>
      </c>
      <c r="C17" s="44" t="s">
        <v>177</v>
      </c>
      <c r="D17" s="44" t="s">
        <v>177</v>
      </c>
      <c r="E17" s="43">
        <v>7</v>
      </c>
      <c r="F17" s="44">
        <v>5</v>
      </c>
      <c r="G17" s="124">
        <v>7</v>
      </c>
      <c r="H17" s="44" t="s">
        <v>177</v>
      </c>
      <c r="I17" s="43" t="s">
        <v>177</v>
      </c>
      <c r="J17" s="43" t="s">
        <v>177</v>
      </c>
      <c r="K17" s="43" t="s">
        <v>177</v>
      </c>
      <c r="L17" s="44" t="s">
        <v>177</v>
      </c>
      <c r="M17" s="43">
        <v>3</v>
      </c>
      <c r="N17" s="44">
        <v>1</v>
      </c>
      <c r="O17" s="122">
        <v>2</v>
      </c>
      <c r="P17" s="122">
        <v>1</v>
      </c>
      <c r="Q17" s="43" t="s">
        <v>177</v>
      </c>
      <c r="R17" s="43" t="s">
        <v>177</v>
      </c>
      <c r="S17" s="43" t="s">
        <v>177</v>
      </c>
      <c r="T17" s="43" t="s">
        <v>177</v>
      </c>
      <c r="U17" s="43">
        <v>13</v>
      </c>
      <c r="V17" s="122">
        <v>11</v>
      </c>
      <c r="W17" s="122">
        <v>3</v>
      </c>
      <c r="X17" s="122">
        <v>10</v>
      </c>
      <c r="Y17" s="43">
        <f>SUM(B17,E17,I17,M17,Q17,U17)</f>
        <v>23</v>
      </c>
      <c r="Z17" s="43">
        <f t="shared" si="4"/>
        <v>17</v>
      </c>
      <c r="AA17" s="43">
        <f t="shared" si="5"/>
        <v>12</v>
      </c>
      <c r="AB17" s="43">
        <f t="shared" si="5"/>
        <v>11</v>
      </c>
      <c r="AC17" s="43">
        <v>28</v>
      </c>
      <c r="AD17" s="43">
        <v>22</v>
      </c>
      <c r="AE17" s="43">
        <v>13</v>
      </c>
      <c r="AF17" s="42">
        <v>15</v>
      </c>
    </row>
    <row r="18" spans="1:32" ht="9" customHeight="1" x14ac:dyDescent="0.15">
      <c r="A18" s="93" t="s">
        <v>25</v>
      </c>
      <c r="B18" s="43" t="s">
        <v>177</v>
      </c>
      <c r="C18" s="44" t="s">
        <v>177</v>
      </c>
      <c r="D18" s="44" t="s">
        <v>177</v>
      </c>
      <c r="E18" s="43">
        <v>2</v>
      </c>
      <c r="F18" s="122">
        <v>1</v>
      </c>
      <c r="G18" s="44" t="s">
        <v>177</v>
      </c>
      <c r="H18" s="122">
        <v>2</v>
      </c>
      <c r="I18" s="43" t="s">
        <v>177</v>
      </c>
      <c r="J18" s="43" t="s">
        <v>177</v>
      </c>
      <c r="K18" s="43" t="s">
        <v>177</v>
      </c>
      <c r="L18" s="44" t="s">
        <v>177</v>
      </c>
      <c r="M18" s="43" t="s">
        <v>177</v>
      </c>
      <c r="N18" s="43" t="s">
        <v>177</v>
      </c>
      <c r="O18" s="43" t="s">
        <v>177</v>
      </c>
      <c r="P18" s="43" t="s">
        <v>177</v>
      </c>
      <c r="Q18" s="43" t="s">
        <v>177</v>
      </c>
      <c r="R18" s="43" t="s">
        <v>177</v>
      </c>
      <c r="S18" s="43" t="s">
        <v>177</v>
      </c>
      <c r="T18" s="43" t="s">
        <v>177</v>
      </c>
      <c r="U18" s="43">
        <v>98</v>
      </c>
      <c r="V18" s="122">
        <v>64</v>
      </c>
      <c r="W18" s="122">
        <v>11</v>
      </c>
      <c r="X18" s="122">
        <v>87</v>
      </c>
      <c r="Y18" s="43">
        <f t="shared" si="3"/>
        <v>100</v>
      </c>
      <c r="Z18" s="43">
        <f t="shared" si="4"/>
        <v>65</v>
      </c>
      <c r="AA18" s="43">
        <f t="shared" si="5"/>
        <v>11</v>
      </c>
      <c r="AB18" s="43">
        <f t="shared" si="5"/>
        <v>89</v>
      </c>
      <c r="AC18" s="43">
        <v>101</v>
      </c>
      <c r="AD18" s="43">
        <v>66</v>
      </c>
      <c r="AE18" s="43">
        <v>11</v>
      </c>
      <c r="AF18" s="42">
        <v>90</v>
      </c>
    </row>
    <row r="19" spans="1:32" ht="9" customHeight="1" x14ac:dyDescent="0.15">
      <c r="A19" s="93" t="s">
        <v>17</v>
      </c>
      <c r="B19" s="43" t="s">
        <v>177</v>
      </c>
      <c r="C19" s="44" t="s">
        <v>177</v>
      </c>
      <c r="D19" s="44" t="s">
        <v>177</v>
      </c>
      <c r="E19" s="43">
        <v>4</v>
      </c>
      <c r="F19" s="122">
        <v>4</v>
      </c>
      <c r="G19" s="44">
        <v>2</v>
      </c>
      <c r="H19" s="122">
        <v>2</v>
      </c>
      <c r="I19" s="43">
        <v>1</v>
      </c>
      <c r="J19" s="43">
        <v>1</v>
      </c>
      <c r="K19" s="43" t="s">
        <v>177</v>
      </c>
      <c r="L19" s="44">
        <v>1</v>
      </c>
      <c r="M19" s="43">
        <v>2</v>
      </c>
      <c r="N19" s="44">
        <v>1</v>
      </c>
      <c r="O19" s="43" t="s">
        <v>177</v>
      </c>
      <c r="P19" s="122">
        <v>2</v>
      </c>
      <c r="Q19" s="43" t="s">
        <v>177</v>
      </c>
      <c r="R19" s="43" t="s">
        <v>177</v>
      </c>
      <c r="S19" s="43" t="s">
        <v>177</v>
      </c>
      <c r="T19" s="43" t="s">
        <v>177</v>
      </c>
      <c r="U19" s="43">
        <v>17</v>
      </c>
      <c r="V19" s="122">
        <v>12</v>
      </c>
      <c r="W19" s="122">
        <v>3</v>
      </c>
      <c r="X19" s="122">
        <v>14</v>
      </c>
      <c r="Y19" s="43">
        <f t="shared" si="3"/>
        <v>24</v>
      </c>
      <c r="Z19" s="43">
        <f t="shared" si="4"/>
        <v>18</v>
      </c>
      <c r="AA19" s="43">
        <f t="shared" si="5"/>
        <v>5</v>
      </c>
      <c r="AB19" s="43">
        <f t="shared" si="5"/>
        <v>19</v>
      </c>
      <c r="AC19" s="43">
        <v>25</v>
      </c>
      <c r="AD19" s="43">
        <v>19</v>
      </c>
      <c r="AE19" s="43">
        <v>5</v>
      </c>
      <c r="AF19" s="42">
        <v>20</v>
      </c>
    </row>
    <row r="20" spans="1:32" ht="9" customHeight="1" x14ac:dyDescent="0.15">
      <c r="A20" s="93" t="s">
        <v>18</v>
      </c>
      <c r="B20" s="43" t="s">
        <v>177</v>
      </c>
      <c r="C20" s="44" t="s">
        <v>177</v>
      </c>
      <c r="D20" s="44" t="s">
        <v>177</v>
      </c>
      <c r="E20" s="43" t="s">
        <v>177</v>
      </c>
      <c r="F20" s="44" t="s">
        <v>177</v>
      </c>
      <c r="G20" s="44" t="s">
        <v>177</v>
      </c>
      <c r="H20" s="44" t="s">
        <v>177</v>
      </c>
      <c r="I20" s="43" t="s">
        <v>177</v>
      </c>
      <c r="J20" s="43" t="s">
        <v>177</v>
      </c>
      <c r="K20" s="43" t="s">
        <v>177</v>
      </c>
      <c r="L20" s="44" t="s">
        <v>177</v>
      </c>
      <c r="M20" s="43">
        <v>3</v>
      </c>
      <c r="N20" s="44" t="s">
        <v>177</v>
      </c>
      <c r="O20" s="122">
        <v>1</v>
      </c>
      <c r="P20" s="122">
        <v>2</v>
      </c>
      <c r="Q20" s="43" t="s">
        <v>177</v>
      </c>
      <c r="R20" s="43" t="s">
        <v>177</v>
      </c>
      <c r="S20" s="43" t="s">
        <v>177</v>
      </c>
      <c r="T20" s="43" t="s">
        <v>177</v>
      </c>
      <c r="U20" s="43">
        <v>15</v>
      </c>
      <c r="V20" s="44">
        <v>5</v>
      </c>
      <c r="W20" s="122">
        <v>1</v>
      </c>
      <c r="X20" s="122">
        <v>14</v>
      </c>
      <c r="Y20" s="43">
        <f t="shared" si="3"/>
        <v>18</v>
      </c>
      <c r="Z20" s="43">
        <f t="shared" si="4"/>
        <v>5</v>
      </c>
      <c r="AA20" s="43">
        <f t="shared" si="5"/>
        <v>2</v>
      </c>
      <c r="AB20" s="43">
        <f t="shared" si="5"/>
        <v>16</v>
      </c>
      <c r="AC20" s="43">
        <v>18</v>
      </c>
      <c r="AD20" s="43">
        <v>5</v>
      </c>
      <c r="AE20" s="43">
        <v>2</v>
      </c>
      <c r="AF20" s="42">
        <v>16</v>
      </c>
    </row>
    <row r="21" spans="1:32" ht="9" customHeight="1" x14ac:dyDescent="0.15">
      <c r="A21" s="93" t="s">
        <v>19</v>
      </c>
      <c r="B21" s="43">
        <v>1</v>
      </c>
      <c r="C21" s="44" t="s">
        <v>177</v>
      </c>
      <c r="D21" s="122">
        <v>1</v>
      </c>
      <c r="E21" s="43">
        <v>14</v>
      </c>
      <c r="F21" s="122">
        <v>10</v>
      </c>
      <c r="G21" s="122">
        <v>8</v>
      </c>
      <c r="H21" s="44">
        <v>6</v>
      </c>
      <c r="I21" s="43">
        <v>2</v>
      </c>
      <c r="J21" s="122">
        <v>2</v>
      </c>
      <c r="K21" s="44" t="s">
        <v>177</v>
      </c>
      <c r="L21" s="122">
        <v>2</v>
      </c>
      <c r="M21" s="43">
        <v>7</v>
      </c>
      <c r="N21" s="44">
        <v>1</v>
      </c>
      <c r="O21" s="44" t="s">
        <v>177</v>
      </c>
      <c r="P21" s="122">
        <v>7</v>
      </c>
      <c r="Q21" s="43" t="s">
        <v>177</v>
      </c>
      <c r="R21" s="43" t="s">
        <v>177</v>
      </c>
      <c r="S21" s="43" t="s">
        <v>177</v>
      </c>
      <c r="T21" s="43" t="s">
        <v>177</v>
      </c>
      <c r="U21" s="43">
        <v>34</v>
      </c>
      <c r="V21" s="122">
        <v>23</v>
      </c>
      <c r="W21" s="122">
        <v>3</v>
      </c>
      <c r="X21" s="122">
        <v>31</v>
      </c>
      <c r="Y21" s="43">
        <f t="shared" si="3"/>
        <v>58</v>
      </c>
      <c r="Z21" s="43">
        <f t="shared" si="4"/>
        <v>36</v>
      </c>
      <c r="AA21" s="43">
        <f t="shared" si="5"/>
        <v>11</v>
      </c>
      <c r="AB21" s="43">
        <f t="shared" si="5"/>
        <v>47</v>
      </c>
      <c r="AC21" s="43">
        <v>60</v>
      </c>
      <c r="AD21" s="43">
        <v>38</v>
      </c>
      <c r="AE21" s="43">
        <v>11</v>
      </c>
      <c r="AF21" s="42">
        <v>49</v>
      </c>
    </row>
    <row r="22" spans="1:32" ht="9" customHeight="1" x14ac:dyDescent="0.15">
      <c r="A22" s="93" t="s">
        <v>20</v>
      </c>
      <c r="B22" s="43" t="s">
        <v>177</v>
      </c>
      <c r="C22" s="44" t="s">
        <v>177</v>
      </c>
      <c r="D22" s="44" t="s">
        <v>177</v>
      </c>
      <c r="E22" s="43" t="s">
        <v>177</v>
      </c>
      <c r="F22" s="44" t="s">
        <v>177</v>
      </c>
      <c r="G22" s="44" t="s">
        <v>177</v>
      </c>
      <c r="H22" s="44" t="s">
        <v>177</v>
      </c>
      <c r="I22" s="43" t="s">
        <v>177</v>
      </c>
      <c r="J22" s="43" t="s">
        <v>177</v>
      </c>
      <c r="K22" s="43" t="s">
        <v>177</v>
      </c>
      <c r="L22" s="43" t="s">
        <v>177</v>
      </c>
      <c r="M22" s="43">
        <v>2</v>
      </c>
      <c r="N22" s="44">
        <v>1</v>
      </c>
      <c r="O22" s="44" t="s">
        <v>177</v>
      </c>
      <c r="P22" s="122">
        <v>2</v>
      </c>
      <c r="Q22" s="43" t="s">
        <v>177</v>
      </c>
      <c r="R22" s="43" t="s">
        <v>177</v>
      </c>
      <c r="S22" s="43" t="s">
        <v>177</v>
      </c>
      <c r="T22" s="43" t="s">
        <v>177</v>
      </c>
      <c r="U22" s="43">
        <v>14</v>
      </c>
      <c r="V22" s="122">
        <v>9</v>
      </c>
      <c r="W22" s="122">
        <v>3</v>
      </c>
      <c r="X22" s="122">
        <v>11</v>
      </c>
      <c r="Y22" s="43">
        <f t="shared" si="3"/>
        <v>16</v>
      </c>
      <c r="Z22" s="43">
        <f t="shared" si="4"/>
        <v>10</v>
      </c>
      <c r="AA22" s="43">
        <f>SUM(C22,G22,K22,O22,S22,W22)</f>
        <v>3</v>
      </c>
      <c r="AB22" s="43">
        <f>SUM(D22,H22,L22,P22,T22,X22)</f>
        <v>13</v>
      </c>
      <c r="AC22" s="43">
        <v>16</v>
      </c>
      <c r="AD22" s="43">
        <v>10</v>
      </c>
      <c r="AE22" s="43">
        <v>3</v>
      </c>
      <c r="AF22" s="42">
        <v>13</v>
      </c>
    </row>
    <row r="23" spans="1:32" ht="9" customHeight="1" x14ac:dyDescent="0.15">
      <c r="A23" s="93" t="s">
        <v>27</v>
      </c>
      <c r="B23" s="43">
        <v>4</v>
      </c>
      <c r="C23" s="44" t="s">
        <v>177</v>
      </c>
      <c r="D23" s="122">
        <v>4</v>
      </c>
      <c r="E23" s="43">
        <v>3</v>
      </c>
      <c r="F23" s="122">
        <v>2</v>
      </c>
      <c r="G23" s="44" t="s">
        <v>177</v>
      </c>
      <c r="H23" s="122">
        <v>3</v>
      </c>
      <c r="I23" s="43" t="s">
        <v>177</v>
      </c>
      <c r="J23" s="43" t="s">
        <v>177</v>
      </c>
      <c r="K23" s="43" t="s">
        <v>177</v>
      </c>
      <c r="L23" s="43" t="s">
        <v>177</v>
      </c>
      <c r="M23" s="43" t="s">
        <v>177</v>
      </c>
      <c r="N23" s="44" t="s">
        <v>177</v>
      </c>
      <c r="O23" s="44" t="s">
        <v>177</v>
      </c>
      <c r="P23" s="44" t="s">
        <v>177</v>
      </c>
      <c r="Q23" s="43" t="s">
        <v>177</v>
      </c>
      <c r="R23" s="43" t="s">
        <v>177</v>
      </c>
      <c r="S23" s="43" t="s">
        <v>177</v>
      </c>
      <c r="T23" s="43" t="s">
        <v>177</v>
      </c>
      <c r="U23" s="43">
        <v>17</v>
      </c>
      <c r="V23" s="122">
        <v>13</v>
      </c>
      <c r="W23" s="44" t="s">
        <v>177</v>
      </c>
      <c r="X23" s="122">
        <v>17</v>
      </c>
      <c r="Y23" s="43">
        <f t="shared" si="3"/>
        <v>24</v>
      </c>
      <c r="Z23" s="43">
        <f t="shared" si="4"/>
        <v>15</v>
      </c>
      <c r="AA23" s="44" t="s">
        <v>177</v>
      </c>
      <c r="AB23" s="43">
        <f t="shared" si="5"/>
        <v>24</v>
      </c>
      <c r="AC23" s="43">
        <v>27</v>
      </c>
      <c r="AD23" s="43">
        <v>16</v>
      </c>
      <c r="AE23" s="44" t="s">
        <v>177</v>
      </c>
      <c r="AF23" s="42">
        <v>27</v>
      </c>
    </row>
    <row r="24" spans="1:32" ht="3.75" customHeight="1" x14ac:dyDescent="0.15">
      <c r="A24" s="41"/>
      <c r="B24" s="40"/>
      <c r="C24" s="40"/>
      <c r="D24" s="39"/>
      <c r="E24" s="37"/>
      <c r="F24" s="37"/>
      <c r="G24" s="37"/>
      <c r="H24" s="38"/>
      <c r="I24" s="37"/>
      <c r="J24" s="37"/>
      <c r="K24" s="37"/>
      <c r="L24" s="38"/>
      <c r="M24" s="37"/>
      <c r="N24" s="37"/>
      <c r="O24" s="37"/>
      <c r="P24" s="38"/>
      <c r="Q24" s="37"/>
      <c r="R24" s="37"/>
      <c r="S24" s="37"/>
      <c r="T24" s="38"/>
      <c r="U24" s="37"/>
      <c r="V24" s="37"/>
      <c r="W24" s="37"/>
      <c r="X24" s="38"/>
      <c r="Y24" s="37"/>
      <c r="Z24" s="37"/>
      <c r="AA24" s="37"/>
      <c r="AB24" s="38"/>
      <c r="AC24" s="37"/>
      <c r="AD24" s="37"/>
      <c r="AE24" s="37"/>
      <c r="AF24" s="121"/>
    </row>
    <row r="25" spans="1:32" ht="9" customHeight="1" x14ac:dyDescent="0.15">
      <c r="A25" s="36" t="s">
        <v>35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2" ht="9" customHeight="1" x14ac:dyDescent="0.1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</row>
  </sheetData>
  <mergeCells count="19">
    <mergeCell ref="Y1:AF1"/>
    <mergeCell ref="W5:X5"/>
    <mergeCell ref="AA5:AB5"/>
    <mergeCell ref="AE5:AF5"/>
    <mergeCell ref="B2:AF2"/>
    <mergeCell ref="AC3:AF4"/>
    <mergeCell ref="B3:X3"/>
    <mergeCell ref="B4:D4"/>
    <mergeCell ref="E4:H4"/>
    <mergeCell ref="I4:L4"/>
    <mergeCell ref="C5:D5"/>
    <mergeCell ref="G5:H5"/>
    <mergeCell ref="K5:L5"/>
    <mergeCell ref="O5:P5"/>
    <mergeCell ref="S5:T5"/>
    <mergeCell ref="M4:P4"/>
    <mergeCell ref="Q4:T4"/>
    <mergeCell ref="U4:X4"/>
    <mergeCell ref="Y3:AB4"/>
  </mergeCells>
  <phoneticPr fontId="3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ignoredErrors>
    <ignoredError sqref="B9:AF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7"/>
  <sheetViews>
    <sheetView showGridLines="0" zoomScale="160" zoomScaleNormal="160" zoomScaleSheetLayoutView="130" workbookViewId="0"/>
  </sheetViews>
  <sheetFormatPr defaultColWidth="9" defaultRowHeight="9" customHeight="1" x14ac:dyDescent="0.15"/>
  <cols>
    <col min="1" max="1" width="5.875" style="34" customWidth="1"/>
    <col min="2" max="11" width="3.875" style="34" customWidth="1"/>
    <col min="12" max="12" width="4.625" style="34" customWidth="1"/>
    <col min="13" max="13" width="4.875" style="34" bestFit="1" customWidth="1"/>
    <col min="14" max="28" width="2.875" style="34" customWidth="1"/>
    <col min="29" max="32" width="3.125" style="34" customWidth="1"/>
    <col min="33" max="16384" width="9" style="34"/>
  </cols>
  <sheetData>
    <row r="1" spans="1:32" ht="9" customHeight="1" x14ac:dyDescent="0.15">
      <c r="A1" s="50" t="s">
        <v>93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61" t="s">
        <v>182</v>
      </c>
      <c r="M1" s="161"/>
      <c r="N1" s="161"/>
      <c r="O1" s="161"/>
      <c r="P1" s="161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9" customHeight="1" x14ac:dyDescent="0.15">
      <c r="A2" s="59" t="s">
        <v>40</v>
      </c>
      <c r="B2" s="152" t="s">
        <v>94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spans="1:32" ht="9" customHeight="1" x14ac:dyDescent="0.15">
      <c r="A3" s="52"/>
      <c r="B3" s="152" t="s">
        <v>95</v>
      </c>
      <c r="C3" s="153"/>
      <c r="D3" s="154"/>
      <c r="E3" s="152" t="s">
        <v>96</v>
      </c>
      <c r="F3" s="153"/>
      <c r="G3" s="154"/>
      <c r="H3" s="152" t="s">
        <v>97</v>
      </c>
      <c r="I3" s="153"/>
      <c r="J3" s="154"/>
      <c r="K3" s="152" t="s">
        <v>98</v>
      </c>
      <c r="L3" s="153"/>
      <c r="M3" s="154"/>
      <c r="N3" s="152" t="s">
        <v>99</v>
      </c>
      <c r="O3" s="153"/>
      <c r="P3" s="153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2" ht="9" customHeight="1" x14ac:dyDescent="0.15">
      <c r="A4" s="52"/>
      <c r="B4" s="57" t="s">
        <v>1</v>
      </c>
      <c r="C4" s="57" t="s">
        <v>4</v>
      </c>
      <c r="D4" s="93" t="s">
        <v>153</v>
      </c>
      <c r="E4" s="57" t="s">
        <v>1</v>
      </c>
      <c r="F4" s="57" t="s">
        <v>4</v>
      </c>
      <c r="G4" s="93" t="s">
        <v>153</v>
      </c>
      <c r="H4" s="57" t="s">
        <v>1</v>
      </c>
      <c r="I4" s="57" t="s">
        <v>4</v>
      </c>
      <c r="J4" s="93" t="s">
        <v>153</v>
      </c>
      <c r="K4" s="57" t="s">
        <v>1</v>
      </c>
      <c r="L4" s="57" t="s">
        <v>4</v>
      </c>
      <c r="M4" s="93" t="s">
        <v>153</v>
      </c>
      <c r="N4" s="57" t="s">
        <v>1</v>
      </c>
      <c r="O4" s="57" t="s">
        <v>4</v>
      </c>
      <c r="P4" s="135" t="s">
        <v>153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 ht="9" customHeight="1" x14ac:dyDescent="0.15">
      <c r="A5" s="52"/>
      <c r="B5" s="57"/>
      <c r="C5" s="57"/>
      <c r="D5" s="93" t="s">
        <v>183</v>
      </c>
      <c r="E5" s="57"/>
      <c r="F5" s="57"/>
      <c r="G5" s="93" t="s">
        <v>183</v>
      </c>
      <c r="H5" s="57"/>
      <c r="I5" s="57"/>
      <c r="J5" s="93" t="s">
        <v>183</v>
      </c>
      <c r="K5" s="57"/>
      <c r="L5" s="57"/>
      <c r="M5" s="93" t="s">
        <v>183</v>
      </c>
      <c r="N5" s="57"/>
      <c r="O5" s="57"/>
      <c r="P5" s="136" t="s">
        <v>183</v>
      </c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9" customHeight="1" x14ac:dyDescent="0.15">
      <c r="A6" s="52"/>
      <c r="B6" s="57" t="s">
        <v>5</v>
      </c>
      <c r="C6" s="57"/>
      <c r="D6" s="93" t="s">
        <v>184</v>
      </c>
      <c r="E6" s="57" t="s">
        <v>5</v>
      </c>
      <c r="F6" s="57"/>
      <c r="G6" s="93" t="s">
        <v>184</v>
      </c>
      <c r="H6" s="57" t="s">
        <v>5</v>
      </c>
      <c r="I6" s="57"/>
      <c r="J6" s="93" t="s">
        <v>184</v>
      </c>
      <c r="K6" s="57" t="s">
        <v>5</v>
      </c>
      <c r="L6" s="57"/>
      <c r="M6" s="93" t="s">
        <v>184</v>
      </c>
      <c r="N6" s="57" t="s">
        <v>5</v>
      </c>
      <c r="O6" s="57"/>
      <c r="P6" s="136" t="s">
        <v>184</v>
      </c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9" customHeight="1" x14ac:dyDescent="0.15">
      <c r="A7" s="52"/>
      <c r="B7" s="57"/>
      <c r="C7" s="57"/>
      <c r="D7" s="93" t="s">
        <v>185</v>
      </c>
      <c r="E7" s="57"/>
      <c r="F7" s="57"/>
      <c r="G7" s="93" t="s">
        <v>185</v>
      </c>
      <c r="H7" s="57"/>
      <c r="I7" s="57"/>
      <c r="J7" s="93" t="s">
        <v>185</v>
      </c>
      <c r="K7" s="57"/>
      <c r="L7" s="57"/>
      <c r="M7" s="93" t="s">
        <v>185</v>
      </c>
      <c r="N7" s="57"/>
      <c r="O7" s="57"/>
      <c r="P7" s="136" t="s">
        <v>185</v>
      </c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9" customHeight="1" x14ac:dyDescent="0.15">
      <c r="A8" s="52" t="s">
        <v>39</v>
      </c>
      <c r="B8" s="57" t="s">
        <v>8</v>
      </c>
      <c r="C8" s="57" t="s">
        <v>10</v>
      </c>
      <c r="D8" s="93" t="s">
        <v>186</v>
      </c>
      <c r="E8" s="57" t="s">
        <v>8</v>
      </c>
      <c r="F8" s="57" t="s">
        <v>10</v>
      </c>
      <c r="G8" s="93" t="s">
        <v>186</v>
      </c>
      <c r="H8" s="57" t="s">
        <v>8</v>
      </c>
      <c r="I8" s="57" t="s">
        <v>10</v>
      </c>
      <c r="J8" s="93" t="s">
        <v>186</v>
      </c>
      <c r="K8" s="57" t="s">
        <v>8</v>
      </c>
      <c r="L8" s="57" t="s">
        <v>10</v>
      </c>
      <c r="M8" s="93" t="s">
        <v>186</v>
      </c>
      <c r="N8" s="57" t="s">
        <v>8</v>
      </c>
      <c r="O8" s="57" t="s">
        <v>10</v>
      </c>
      <c r="P8" s="137" t="s">
        <v>186</v>
      </c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pans="1:32" ht="9" customHeight="1" x14ac:dyDescent="0.15">
      <c r="A9" s="65"/>
      <c r="B9" s="64"/>
      <c r="C9" s="64"/>
      <c r="D9" s="65"/>
      <c r="E9" s="64"/>
      <c r="F9" s="64"/>
      <c r="G9" s="64"/>
      <c r="H9" s="64"/>
      <c r="I9" s="64"/>
      <c r="J9" s="65"/>
      <c r="K9" s="64"/>
      <c r="L9" s="64"/>
      <c r="M9" s="64"/>
      <c r="N9" s="64"/>
      <c r="O9" s="64"/>
      <c r="P9" s="63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 ht="9" customHeight="1" x14ac:dyDescent="0.15">
      <c r="A10" s="93" t="s">
        <v>100</v>
      </c>
      <c r="B10" s="61">
        <f t="shared" ref="B10:M10" si="0">SUM(B12:B24)</f>
        <v>11</v>
      </c>
      <c r="C10" s="61">
        <f t="shared" si="0"/>
        <v>11364</v>
      </c>
      <c r="D10" s="61">
        <f t="shared" si="0"/>
        <v>11199</v>
      </c>
      <c r="E10" s="61">
        <f t="shared" si="0"/>
        <v>7</v>
      </c>
      <c r="F10" s="61">
        <f t="shared" si="0"/>
        <v>57584</v>
      </c>
      <c r="G10" s="61">
        <f t="shared" si="0"/>
        <v>19742</v>
      </c>
      <c r="H10" s="61">
        <f t="shared" si="0"/>
        <v>59</v>
      </c>
      <c r="I10" s="61">
        <f t="shared" si="0"/>
        <v>48396</v>
      </c>
      <c r="J10" s="61">
        <f t="shared" si="0"/>
        <v>37963</v>
      </c>
      <c r="K10" s="61">
        <f t="shared" si="0"/>
        <v>77</v>
      </c>
      <c r="L10" s="61">
        <f t="shared" si="0"/>
        <v>117344</v>
      </c>
      <c r="M10" s="61">
        <f t="shared" si="0"/>
        <v>68904</v>
      </c>
      <c r="N10" s="49">
        <f>IF(SUM(N12:N24)=0,"-",SUM(N12:N24))</f>
        <v>1</v>
      </c>
      <c r="O10" s="131">
        <f t="shared" ref="O10" si="1">IF(SUM(O12:O24)=0,"-",SUM(O12:O24))</f>
        <v>5</v>
      </c>
      <c r="P10" s="132" t="str">
        <f>IF(SUM(P12:P24)=0,"-",SUM(P12:P24))</f>
        <v>-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9" customHeight="1" x14ac:dyDescent="0.15">
      <c r="A11" s="93"/>
      <c r="B11" s="61"/>
      <c r="C11" s="61"/>
      <c r="D11" s="62"/>
      <c r="E11" s="61"/>
      <c r="F11" s="61"/>
      <c r="G11" s="61"/>
      <c r="H11" s="61"/>
      <c r="I11" s="61"/>
      <c r="J11" s="62"/>
      <c r="K11" s="61"/>
      <c r="L11" s="61"/>
      <c r="M11" s="61"/>
      <c r="N11" s="61"/>
      <c r="O11" s="131"/>
      <c r="P11" s="133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spans="1:32" ht="9" customHeight="1" x14ac:dyDescent="0.15">
      <c r="A12" s="93" t="s">
        <v>23</v>
      </c>
      <c r="B12" s="122">
        <v>6</v>
      </c>
      <c r="C12" s="122">
        <v>7278</v>
      </c>
      <c r="D12" s="122">
        <v>7151</v>
      </c>
      <c r="E12" s="122">
        <v>1</v>
      </c>
      <c r="F12" s="122">
        <v>31601</v>
      </c>
      <c r="G12" s="122">
        <v>5339</v>
      </c>
      <c r="H12" s="122">
        <v>25</v>
      </c>
      <c r="I12" s="122">
        <v>13884</v>
      </c>
      <c r="J12" s="122">
        <v>11857</v>
      </c>
      <c r="K12" s="43">
        <f t="shared" ref="K12:M24" si="2">SUM(B12,E12,H12)</f>
        <v>32</v>
      </c>
      <c r="L12" s="43">
        <f t="shared" si="2"/>
        <v>52763</v>
      </c>
      <c r="M12" s="43">
        <f t="shared" si="2"/>
        <v>24347</v>
      </c>
      <c r="N12" s="61" t="s">
        <v>177</v>
      </c>
      <c r="O12" s="61" t="s">
        <v>177</v>
      </c>
      <c r="P12" s="60" t="s">
        <v>38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</row>
    <row r="13" spans="1:32" ht="9" customHeight="1" x14ac:dyDescent="0.15">
      <c r="A13" s="93" t="s">
        <v>12</v>
      </c>
      <c r="B13" s="44" t="s">
        <v>177</v>
      </c>
      <c r="C13" s="44" t="s">
        <v>177</v>
      </c>
      <c r="D13" s="44" t="s">
        <v>177</v>
      </c>
      <c r="E13" s="44" t="s">
        <v>177</v>
      </c>
      <c r="F13" s="44" t="s">
        <v>177</v>
      </c>
      <c r="G13" s="44" t="s">
        <v>177</v>
      </c>
      <c r="H13" s="122">
        <v>1</v>
      </c>
      <c r="I13" s="122">
        <v>1452</v>
      </c>
      <c r="J13" s="122">
        <v>290</v>
      </c>
      <c r="K13" s="43">
        <f t="shared" si="2"/>
        <v>1</v>
      </c>
      <c r="L13" s="43">
        <f t="shared" si="2"/>
        <v>1452</v>
      </c>
      <c r="M13" s="43">
        <f t="shared" si="2"/>
        <v>290</v>
      </c>
      <c r="N13" s="61" t="s">
        <v>177</v>
      </c>
      <c r="O13" s="61" t="s">
        <v>177</v>
      </c>
      <c r="P13" s="60" t="s">
        <v>38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ht="9" customHeight="1" x14ac:dyDescent="0.15">
      <c r="A14" s="93" t="s">
        <v>13</v>
      </c>
      <c r="B14" s="44" t="s">
        <v>177</v>
      </c>
      <c r="C14" s="44" t="s">
        <v>177</v>
      </c>
      <c r="D14" s="44" t="s">
        <v>177</v>
      </c>
      <c r="E14" s="122">
        <v>1</v>
      </c>
      <c r="F14" s="122">
        <v>1126</v>
      </c>
      <c r="G14" s="122">
        <v>1126</v>
      </c>
      <c r="H14" s="122">
        <v>4</v>
      </c>
      <c r="I14" s="122">
        <v>742</v>
      </c>
      <c r="J14" s="44">
        <v>612</v>
      </c>
      <c r="K14" s="43">
        <f t="shared" si="2"/>
        <v>5</v>
      </c>
      <c r="L14" s="43">
        <f t="shared" si="2"/>
        <v>1868</v>
      </c>
      <c r="M14" s="43">
        <f t="shared" si="2"/>
        <v>1738</v>
      </c>
      <c r="N14" s="61" t="s">
        <v>177</v>
      </c>
      <c r="O14" s="61" t="s">
        <v>177</v>
      </c>
      <c r="P14" s="60" t="s">
        <v>38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 ht="9" customHeight="1" x14ac:dyDescent="0.15">
      <c r="A15" s="93" t="s">
        <v>14</v>
      </c>
      <c r="B15" s="44" t="s">
        <v>177</v>
      </c>
      <c r="C15" s="44" t="s">
        <v>177</v>
      </c>
      <c r="D15" s="44" t="s">
        <v>177</v>
      </c>
      <c r="E15" s="44" t="s">
        <v>177</v>
      </c>
      <c r="F15" s="44" t="s">
        <v>177</v>
      </c>
      <c r="G15" s="44" t="s">
        <v>177</v>
      </c>
      <c r="H15" s="44" t="s">
        <v>177</v>
      </c>
      <c r="I15" s="44" t="s">
        <v>177</v>
      </c>
      <c r="J15" s="44" t="s">
        <v>177</v>
      </c>
      <c r="K15" s="43" t="s">
        <v>177</v>
      </c>
      <c r="L15" s="43" t="s">
        <v>177</v>
      </c>
      <c r="M15" s="43" t="s">
        <v>177</v>
      </c>
      <c r="N15" s="61" t="s">
        <v>177</v>
      </c>
      <c r="O15" s="61" t="s">
        <v>38</v>
      </c>
      <c r="P15" s="60" t="s">
        <v>38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ht="9" customHeight="1" x14ac:dyDescent="0.15">
      <c r="A16" s="93" t="s">
        <v>15</v>
      </c>
      <c r="B16" s="122">
        <v>1</v>
      </c>
      <c r="C16" s="122">
        <v>1349</v>
      </c>
      <c r="D16" s="122">
        <v>1349</v>
      </c>
      <c r="E16" s="44">
        <v>1</v>
      </c>
      <c r="F16" s="44">
        <v>2436</v>
      </c>
      <c r="G16" s="44">
        <v>2005</v>
      </c>
      <c r="H16" s="122">
        <v>3</v>
      </c>
      <c r="I16" s="122">
        <v>2754</v>
      </c>
      <c r="J16" s="122">
        <v>2681</v>
      </c>
      <c r="K16" s="43">
        <f t="shared" si="2"/>
        <v>5</v>
      </c>
      <c r="L16" s="43">
        <f t="shared" si="2"/>
        <v>6539</v>
      </c>
      <c r="M16" s="43">
        <f t="shared" si="2"/>
        <v>6035</v>
      </c>
      <c r="N16" s="61" t="s">
        <v>177</v>
      </c>
      <c r="O16" s="61" t="s">
        <v>177</v>
      </c>
      <c r="P16" s="60" t="s">
        <v>38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1:32" ht="9" customHeight="1" x14ac:dyDescent="0.15">
      <c r="A17" s="93" t="s">
        <v>16</v>
      </c>
      <c r="B17" s="122">
        <v>1</v>
      </c>
      <c r="C17" s="122">
        <v>1813</v>
      </c>
      <c r="D17" s="122">
        <v>1798</v>
      </c>
      <c r="E17" s="122">
        <v>1</v>
      </c>
      <c r="F17" s="122">
        <v>15900</v>
      </c>
      <c r="G17" s="122">
        <v>8500</v>
      </c>
      <c r="H17" s="122">
        <v>7</v>
      </c>
      <c r="I17" s="122">
        <v>9230</v>
      </c>
      <c r="J17" s="122">
        <v>4989</v>
      </c>
      <c r="K17" s="43">
        <f>SUM(B17,E17,H17)</f>
        <v>9</v>
      </c>
      <c r="L17" s="43">
        <f t="shared" si="2"/>
        <v>26943</v>
      </c>
      <c r="M17" s="43">
        <f t="shared" si="2"/>
        <v>15287</v>
      </c>
      <c r="N17" s="61" t="s">
        <v>177</v>
      </c>
      <c r="O17" s="61" t="s">
        <v>177</v>
      </c>
      <c r="P17" s="60" t="s">
        <v>38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2" ht="9" customHeight="1" x14ac:dyDescent="0.15">
      <c r="A18" s="93" t="s">
        <v>29</v>
      </c>
      <c r="B18" s="44" t="s">
        <v>177</v>
      </c>
      <c r="C18" s="44" t="s">
        <v>177</v>
      </c>
      <c r="D18" s="44" t="s">
        <v>177</v>
      </c>
      <c r="E18" s="44" t="s">
        <v>177</v>
      </c>
      <c r="F18" s="44" t="s">
        <v>177</v>
      </c>
      <c r="G18" s="44" t="s">
        <v>177</v>
      </c>
      <c r="H18" s="122">
        <v>1</v>
      </c>
      <c r="I18" s="122">
        <v>1542</v>
      </c>
      <c r="J18" s="122">
        <v>1530</v>
      </c>
      <c r="K18" s="43">
        <f t="shared" si="2"/>
        <v>1</v>
      </c>
      <c r="L18" s="43">
        <f t="shared" si="2"/>
        <v>1542</v>
      </c>
      <c r="M18" s="43">
        <f t="shared" si="2"/>
        <v>1530</v>
      </c>
      <c r="N18" s="61" t="s">
        <v>177</v>
      </c>
      <c r="O18" s="61" t="s">
        <v>177</v>
      </c>
      <c r="P18" s="60" t="s">
        <v>38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1:32" ht="9" customHeight="1" x14ac:dyDescent="0.15">
      <c r="A19" s="93" t="s">
        <v>25</v>
      </c>
      <c r="B19" s="44" t="s">
        <v>177</v>
      </c>
      <c r="C19" s="44" t="s">
        <v>177</v>
      </c>
      <c r="D19" s="44" t="s">
        <v>177</v>
      </c>
      <c r="E19" s="44" t="s">
        <v>177</v>
      </c>
      <c r="F19" s="44" t="s">
        <v>177</v>
      </c>
      <c r="G19" s="44" t="s">
        <v>177</v>
      </c>
      <c r="H19" s="122">
        <v>6</v>
      </c>
      <c r="I19" s="122">
        <v>7938</v>
      </c>
      <c r="J19" s="122">
        <v>5978</v>
      </c>
      <c r="K19" s="43">
        <f t="shared" si="2"/>
        <v>6</v>
      </c>
      <c r="L19" s="43">
        <f t="shared" si="2"/>
        <v>7938</v>
      </c>
      <c r="M19" s="43">
        <f t="shared" si="2"/>
        <v>5978</v>
      </c>
      <c r="N19" s="61" t="s">
        <v>177</v>
      </c>
      <c r="O19" s="61" t="s">
        <v>177</v>
      </c>
      <c r="P19" s="60" t="s">
        <v>38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2" ht="9" customHeight="1" x14ac:dyDescent="0.15">
      <c r="A20" s="93" t="s">
        <v>17</v>
      </c>
      <c r="B20" s="44" t="s">
        <v>177</v>
      </c>
      <c r="C20" s="44" t="s">
        <v>177</v>
      </c>
      <c r="D20" s="44" t="s">
        <v>177</v>
      </c>
      <c r="E20" s="44" t="s">
        <v>177</v>
      </c>
      <c r="F20" s="44" t="s">
        <v>177</v>
      </c>
      <c r="G20" s="44" t="s">
        <v>177</v>
      </c>
      <c r="H20" s="122">
        <v>2</v>
      </c>
      <c r="I20" s="122">
        <v>1708</v>
      </c>
      <c r="J20" s="122">
        <v>1708</v>
      </c>
      <c r="K20" s="43">
        <f t="shared" si="2"/>
        <v>2</v>
      </c>
      <c r="L20" s="43">
        <f t="shared" si="2"/>
        <v>1708</v>
      </c>
      <c r="M20" s="43">
        <f t="shared" si="2"/>
        <v>1708</v>
      </c>
      <c r="N20" s="61" t="s">
        <v>177</v>
      </c>
      <c r="O20" s="61" t="s">
        <v>177</v>
      </c>
      <c r="P20" s="60" t="s">
        <v>38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1:32" ht="9" customHeight="1" x14ac:dyDescent="0.15">
      <c r="A21" s="93" t="s">
        <v>18</v>
      </c>
      <c r="B21" s="44" t="s">
        <v>177</v>
      </c>
      <c r="C21" s="44" t="s">
        <v>177</v>
      </c>
      <c r="D21" s="44" t="s">
        <v>177</v>
      </c>
      <c r="E21" s="44" t="s">
        <v>177</v>
      </c>
      <c r="F21" s="44" t="s">
        <v>177</v>
      </c>
      <c r="G21" s="44" t="s">
        <v>177</v>
      </c>
      <c r="H21" s="122">
        <v>5</v>
      </c>
      <c r="I21" s="122">
        <v>4669</v>
      </c>
      <c r="J21" s="122">
        <v>3871</v>
      </c>
      <c r="K21" s="43">
        <f t="shared" si="2"/>
        <v>5</v>
      </c>
      <c r="L21" s="43">
        <f t="shared" si="2"/>
        <v>4669</v>
      </c>
      <c r="M21" s="43">
        <f t="shared" si="2"/>
        <v>3871</v>
      </c>
      <c r="N21" s="61" t="s">
        <v>177</v>
      </c>
      <c r="O21" s="61" t="s">
        <v>177</v>
      </c>
      <c r="P21" s="60" t="s">
        <v>38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1:32" ht="9" customHeight="1" x14ac:dyDescent="0.15">
      <c r="A22" s="93" t="s">
        <v>19</v>
      </c>
      <c r="B22" s="122">
        <v>2</v>
      </c>
      <c r="C22" s="122">
        <v>899</v>
      </c>
      <c r="D22" s="122">
        <v>881</v>
      </c>
      <c r="E22" s="122">
        <v>3</v>
      </c>
      <c r="F22" s="122">
        <v>6521</v>
      </c>
      <c r="G22" s="122">
        <v>2772</v>
      </c>
      <c r="H22" s="122">
        <v>3</v>
      </c>
      <c r="I22" s="122">
        <v>2597</v>
      </c>
      <c r="J22" s="122">
        <v>2583</v>
      </c>
      <c r="K22" s="43">
        <f t="shared" si="2"/>
        <v>8</v>
      </c>
      <c r="L22" s="43">
        <f t="shared" si="2"/>
        <v>10017</v>
      </c>
      <c r="M22" s="43">
        <f t="shared" si="2"/>
        <v>6236</v>
      </c>
      <c r="N22" s="61">
        <v>1</v>
      </c>
      <c r="O22" s="61">
        <v>5</v>
      </c>
      <c r="P22" s="60" t="s">
        <v>38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1:32" ht="9" customHeight="1" x14ac:dyDescent="0.15">
      <c r="A23" s="93" t="s">
        <v>20</v>
      </c>
      <c r="B23" s="44" t="s">
        <v>177</v>
      </c>
      <c r="C23" s="44" t="s">
        <v>177</v>
      </c>
      <c r="D23" s="44" t="s">
        <v>177</v>
      </c>
      <c r="E23" s="44" t="s">
        <v>177</v>
      </c>
      <c r="F23" s="44" t="s">
        <v>177</v>
      </c>
      <c r="G23" s="44" t="s">
        <v>177</v>
      </c>
      <c r="H23" s="44" t="s">
        <v>177</v>
      </c>
      <c r="I23" s="44" t="s">
        <v>177</v>
      </c>
      <c r="J23" s="44" t="s">
        <v>177</v>
      </c>
      <c r="K23" s="43" t="s">
        <v>177</v>
      </c>
      <c r="L23" s="43" t="s">
        <v>177</v>
      </c>
      <c r="M23" s="43" t="s">
        <v>177</v>
      </c>
      <c r="N23" s="61" t="s">
        <v>177</v>
      </c>
      <c r="O23" s="61" t="s">
        <v>177</v>
      </c>
      <c r="P23" s="60" t="s">
        <v>38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  <row r="24" spans="1:32" ht="9" customHeight="1" x14ac:dyDescent="0.15">
      <c r="A24" s="93" t="s">
        <v>27</v>
      </c>
      <c r="B24" s="44">
        <v>1</v>
      </c>
      <c r="C24" s="44">
        <v>25</v>
      </c>
      <c r="D24" s="44">
        <v>20</v>
      </c>
      <c r="E24" s="44" t="s">
        <v>177</v>
      </c>
      <c r="F24" s="44" t="s">
        <v>177</v>
      </c>
      <c r="G24" s="44" t="s">
        <v>177</v>
      </c>
      <c r="H24" s="122">
        <v>2</v>
      </c>
      <c r="I24" s="122">
        <v>1880</v>
      </c>
      <c r="J24" s="122">
        <v>1864</v>
      </c>
      <c r="K24" s="43">
        <f t="shared" si="2"/>
        <v>3</v>
      </c>
      <c r="L24" s="43">
        <f t="shared" si="2"/>
        <v>1905</v>
      </c>
      <c r="M24" s="43">
        <f t="shared" si="2"/>
        <v>1884</v>
      </c>
      <c r="N24" s="61" t="s">
        <v>177</v>
      </c>
      <c r="O24" s="61" t="s">
        <v>38</v>
      </c>
      <c r="P24" s="60" t="s">
        <v>38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1:32" ht="3.75" customHeight="1" x14ac:dyDescent="0.15">
      <c r="A25" s="56"/>
      <c r="B25" s="40"/>
      <c r="C25" s="40"/>
      <c r="D25" s="56"/>
      <c r="E25" s="40"/>
      <c r="F25" s="40"/>
      <c r="G25" s="40"/>
      <c r="H25" s="40"/>
      <c r="I25" s="40"/>
      <c r="J25" s="56"/>
      <c r="K25" s="40"/>
      <c r="L25" s="40"/>
      <c r="M25" s="40"/>
      <c r="N25" s="40"/>
      <c r="O25" s="40"/>
      <c r="P25" s="39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2" ht="9" customHeight="1" x14ac:dyDescent="0.15">
      <c r="A26" s="50" t="s">
        <v>26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</row>
    <row r="27" spans="1:32" ht="9" customHeight="1" x14ac:dyDescent="0.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</row>
  </sheetData>
  <mergeCells count="7">
    <mergeCell ref="B2:P2"/>
    <mergeCell ref="L1:P1"/>
    <mergeCell ref="B3:D3"/>
    <mergeCell ref="E3:G3"/>
    <mergeCell ref="H3:J3"/>
    <mergeCell ref="K3:M3"/>
    <mergeCell ref="N3:P3"/>
  </mergeCells>
  <phoneticPr fontId="3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ignoredErrors>
    <ignoredError sqref="B10:P1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7"/>
  <sheetViews>
    <sheetView showGridLines="0" zoomScale="130" zoomScaleNormal="130" workbookViewId="0"/>
  </sheetViews>
  <sheetFormatPr defaultColWidth="11.625" defaultRowHeight="9" x14ac:dyDescent="0.15"/>
  <cols>
    <col min="1" max="1" width="8" style="1" customWidth="1"/>
    <col min="2" max="6" width="5.25" style="1" customWidth="1"/>
    <col min="7" max="10" width="4.375" style="1" customWidth="1"/>
    <col min="11" max="11" width="5.25" style="1" customWidth="1"/>
    <col min="12" max="12" width="4.375" style="1" customWidth="1"/>
    <col min="13" max="17" width="5.125" style="1" customWidth="1"/>
    <col min="18" max="21" width="4.375" style="1" customWidth="1"/>
    <col min="22" max="22" width="9.125" style="1" customWidth="1"/>
    <col min="23" max="23" width="5" style="1" bestFit="1" customWidth="1"/>
    <col min="24" max="24" width="4.875" style="1" customWidth="1"/>
    <col min="25" max="25" width="7.5" style="1" customWidth="1"/>
    <col min="26" max="26" width="1.625" style="1" customWidth="1"/>
    <col min="27" max="27" width="5.625" style="1" customWidth="1"/>
    <col min="28" max="16384" width="11.625" style="1"/>
  </cols>
  <sheetData>
    <row r="1" spans="1:25" x14ac:dyDescent="0.15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63" t="s">
        <v>182</v>
      </c>
      <c r="Q1" s="163"/>
      <c r="R1" s="163"/>
      <c r="S1" s="163"/>
      <c r="T1" s="163"/>
      <c r="U1" s="163"/>
    </row>
    <row r="2" spans="1:25" x14ac:dyDescent="0.15">
      <c r="A2" s="3" t="s">
        <v>40</v>
      </c>
      <c r="B2" s="164" t="s">
        <v>102</v>
      </c>
      <c r="C2" s="165"/>
      <c r="D2" s="165"/>
      <c r="E2" s="165"/>
      <c r="F2" s="165"/>
      <c r="G2" s="166"/>
      <c r="H2" s="164" t="s">
        <v>103</v>
      </c>
      <c r="I2" s="165"/>
      <c r="J2" s="165"/>
      <c r="K2" s="165"/>
      <c r="L2" s="165"/>
      <c r="M2" s="165"/>
      <c r="N2" s="165"/>
      <c r="O2" s="164" t="s">
        <v>104</v>
      </c>
      <c r="P2" s="165"/>
      <c r="Q2" s="165"/>
      <c r="R2" s="165"/>
      <c r="S2" s="165"/>
      <c r="T2" s="165"/>
      <c r="U2" s="165"/>
      <c r="V2" s="170"/>
      <c r="W2" s="170"/>
      <c r="X2" s="98"/>
      <c r="Y2" s="98"/>
    </row>
    <row r="3" spans="1:25" x14ac:dyDescent="0.15">
      <c r="A3" s="4"/>
      <c r="B3" s="167"/>
      <c r="C3" s="168"/>
      <c r="D3" s="168"/>
      <c r="E3" s="168"/>
      <c r="F3" s="168"/>
      <c r="G3" s="169"/>
      <c r="H3" s="167"/>
      <c r="I3" s="168"/>
      <c r="J3" s="168"/>
      <c r="K3" s="168"/>
      <c r="L3" s="168"/>
      <c r="M3" s="168"/>
      <c r="N3" s="168"/>
      <c r="O3" s="167"/>
      <c r="P3" s="168"/>
      <c r="Q3" s="168"/>
      <c r="R3" s="168"/>
      <c r="S3" s="168"/>
      <c r="T3" s="168"/>
      <c r="U3" s="168"/>
      <c r="V3" s="170"/>
      <c r="W3" s="170"/>
      <c r="X3" s="98"/>
      <c r="Y3" s="98"/>
    </row>
    <row r="4" spans="1:25" x14ac:dyDescent="0.15">
      <c r="A4" s="4"/>
      <c r="B4" s="33" t="s">
        <v>154</v>
      </c>
      <c r="C4" s="33" t="s">
        <v>187</v>
      </c>
      <c r="D4" s="33" t="s">
        <v>188</v>
      </c>
      <c r="E4" s="33" t="s">
        <v>189</v>
      </c>
      <c r="F4" s="33" t="s">
        <v>155</v>
      </c>
      <c r="G4" s="117" t="s">
        <v>190</v>
      </c>
      <c r="H4" s="147" t="s">
        <v>105</v>
      </c>
      <c r="I4" s="148"/>
      <c r="J4" s="147" t="s">
        <v>106</v>
      </c>
      <c r="K4" s="148"/>
      <c r="L4" s="147" t="s">
        <v>107</v>
      </c>
      <c r="M4" s="148"/>
      <c r="N4" s="117" t="s">
        <v>155</v>
      </c>
      <c r="O4" s="147" t="s">
        <v>105</v>
      </c>
      <c r="P4" s="148"/>
      <c r="Q4" s="147" t="s">
        <v>106</v>
      </c>
      <c r="R4" s="148"/>
      <c r="S4" s="147" t="s">
        <v>108</v>
      </c>
      <c r="T4" s="148"/>
      <c r="U4" s="105" t="s">
        <v>155</v>
      </c>
    </row>
    <row r="5" spans="1:25" x14ac:dyDescent="0.15">
      <c r="A5" s="4"/>
      <c r="B5" s="5" t="s">
        <v>191</v>
      </c>
      <c r="C5" s="5" t="s">
        <v>192</v>
      </c>
      <c r="D5" s="5" t="s">
        <v>193</v>
      </c>
      <c r="E5" s="5"/>
      <c r="F5" s="99" t="s">
        <v>156</v>
      </c>
      <c r="G5" s="117"/>
      <c r="H5" s="33" t="s">
        <v>109</v>
      </c>
      <c r="I5" s="117" t="s">
        <v>110</v>
      </c>
      <c r="J5" s="33" t="s">
        <v>109</v>
      </c>
      <c r="K5" s="117" t="s">
        <v>110</v>
      </c>
      <c r="L5" s="33" t="s">
        <v>109</v>
      </c>
      <c r="M5" s="117" t="s">
        <v>110</v>
      </c>
      <c r="N5" s="117" t="s">
        <v>156</v>
      </c>
      <c r="O5" s="33" t="s">
        <v>109</v>
      </c>
      <c r="P5" s="117" t="s">
        <v>194</v>
      </c>
      <c r="Q5" s="33" t="s">
        <v>109</v>
      </c>
      <c r="R5" s="117" t="s">
        <v>194</v>
      </c>
      <c r="S5" s="33" t="s">
        <v>109</v>
      </c>
      <c r="T5" s="117" t="s">
        <v>194</v>
      </c>
      <c r="U5" s="138" t="s">
        <v>156</v>
      </c>
    </row>
    <row r="6" spans="1:25" x14ac:dyDescent="0.15">
      <c r="A6" s="4"/>
      <c r="B6" s="5" t="s">
        <v>195</v>
      </c>
      <c r="C6" s="5" t="s">
        <v>196</v>
      </c>
      <c r="D6" s="5" t="s">
        <v>197</v>
      </c>
      <c r="E6" s="5"/>
      <c r="F6" s="5" t="s">
        <v>157</v>
      </c>
      <c r="G6" s="117" t="s">
        <v>198</v>
      </c>
      <c r="H6" s="5" t="s">
        <v>77</v>
      </c>
      <c r="I6" s="117" t="s">
        <v>111</v>
      </c>
      <c r="J6" s="5" t="s">
        <v>77</v>
      </c>
      <c r="K6" s="117" t="s">
        <v>111</v>
      </c>
      <c r="L6" s="5" t="s">
        <v>77</v>
      </c>
      <c r="M6" s="117" t="s">
        <v>111</v>
      </c>
      <c r="N6" s="117" t="s">
        <v>157</v>
      </c>
      <c r="O6" s="5" t="s">
        <v>77</v>
      </c>
      <c r="P6" s="117" t="s">
        <v>199</v>
      </c>
      <c r="Q6" s="5" t="s">
        <v>77</v>
      </c>
      <c r="R6" s="117" t="s">
        <v>199</v>
      </c>
      <c r="S6" s="5" t="s">
        <v>77</v>
      </c>
      <c r="T6" s="117" t="s">
        <v>199</v>
      </c>
      <c r="U6" s="139" t="s">
        <v>157</v>
      </c>
    </row>
    <row r="7" spans="1:25" x14ac:dyDescent="0.15">
      <c r="A7" s="4"/>
      <c r="B7" s="5" t="s">
        <v>200</v>
      </c>
      <c r="C7" s="5" t="s">
        <v>201</v>
      </c>
      <c r="D7" s="5" t="s">
        <v>202</v>
      </c>
      <c r="E7" s="5"/>
      <c r="F7" s="99" t="s">
        <v>158</v>
      </c>
      <c r="G7" s="117"/>
      <c r="H7" s="5" t="s">
        <v>79</v>
      </c>
      <c r="I7" s="117" t="s">
        <v>112</v>
      </c>
      <c r="J7" s="5" t="s">
        <v>79</v>
      </c>
      <c r="K7" s="117" t="s">
        <v>112</v>
      </c>
      <c r="L7" s="5" t="s">
        <v>79</v>
      </c>
      <c r="M7" s="117" t="s">
        <v>112</v>
      </c>
      <c r="N7" s="117" t="s">
        <v>158</v>
      </c>
      <c r="O7" s="5" t="s">
        <v>79</v>
      </c>
      <c r="P7" s="117" t="s">
        <v>203</v>
      </c>
      <c r="Q7" s="5" t="s">
        <v>79</v>
      </c>
      <c r="R7" s="117" t="s">
        <v>203</v>
      </c>
      <c r="S7" s="5" t="s">
        <v>79</v>
      </c>
      <c r="T7" s="117" t="s">
        <v>203</v>
      </c>
      <c r="U7" s="138" t="s">
        <v>158</v>
      </c>
    </row>
    <row r="8" spans="1:25" x14ac:dyDescent="0.15">
      <c r="A8" s="4"/>
      <c r="B8" s="5" t="s">
        <v>204</v>
      </c>
      <c r="C8" s="5" t="s">
        <v>205</v>
      </c>
      <c r="D8" s="5" t="s">
        <v>206</v>
      </c>
      <c r="E8" s="5" t="s">
        <v>75</v>
      </c>
      <c r="F8" s="99" t="s">
        <v>207</v>
      </c>
      <c r="G8" s="117" t="s">
        <v>160</v>
      </c>
      <c r="H8" s="5"/>
      <c r="I8" s="117" t="s">
        <v>79</v>
      </c>
      <c r="J8" s="5"/>
      <c r="K8" s="117" t="s">
        <v>79</v>
      </c>
      <c r="L8" s="10"/>
      <c r="M8" s="117" t="s">
        <v>79</v>
      </c>
      <c r="N8" s="117" t="s">
        <v>159</v>
      </c>
      <c r="O8" s="5"/>
      <c r="P8" s="117" t="s">
        <v>208</v>
      </c>
      <c r="Q8" s="5"/>
      <c r="R8" s="117" t="s">
        <v>208</v>
      </c>
      <c r="S8" s="10"/>
      <c r="T8" s="117" t="s">
        <v>208</v>
      </c>
      <c r="U8" s="138" t="s">
        <v>207</v>
      </c>
    </row>
    <row r="9" spans="1:25" x14ac:dyDescent="0.15">
      <c r="A9" s="7" t="s">
        <v>113</v>
      </c>
      <c r="B9" s="28"/>
      <c r="C9" s="28"/>
      <c r="D9" s="6"/>
      <c r="E9" s="28"/>
      <c r="F9" s="28"/>
      <c r="G9" s="29"/>
      <c r="H9" s="28"/>
      <c r="I9" s="29"/>
      <c r="J9" s="28"/>
      <c r="K9" s="29"/>
      <c r="L9" s="28"/>
      <c r="M9" s="29"/>
      <c r="N9" s="29"/>
      <c r="O9" s="28"/>
      <c r="P9" s="29"/>
      <c r="Q9" s="28"/>
      <c r="R9" s="29"/>
      <c r="S9" s="28"/>
      <c r="T9" s="29"/>
      <c r="U9" s="103"/>
    </row>
    <row r="10" spans="1:25" x14ac:dyDescent="0.15">
      <c r="A10" s="4"/>
      <c r="B10" s="10"/>
      <c r="C10" s="10"/>
      <c r="D10" s="10"/>
      <c r="E10" s="10"/>
      <c r="F10" s="10"/>
      <c r="G10" s="4"/>
      <c r="H10" s="10"/>
      <c r="I10" s="4"/>
      <c r="J10" s="10"/>
      <c r="K10" s="4"/>
      <c r="L10" s="10"/>
      <c r="N10" s="92"/>
      <c r="O10" s="100"/>
      <c r="P10" s="101"/>
      <c r="Q10" s="4"/>
      <c r="R10" s="4"/>
      <c r="S10" s="10"/>
      <c r="T10" s="4"/>
    </row>
    <row r="11" spans="1:25" x14ac:dyDescent="0.15">
      <c r="A11" s="117" t="s">
        <v>11</v>
      </c>
      <c r="B11" s="16">
        <f t="shared" ref="B11:U11" si="0">SUM(B13:B25)</f>
        <v>383</v>
      </c>
      <c r="C11" s="16">
        <f>SUM(C13:C25)</f>
        <v>693</v>
      </c>
      <c r="D11" s="16">
        <f t="shared" si="0"/>
        <v>41</v>
      </c>
      <c r="E11" s="16">
        <f t="shared" si="0"/>
        <v>1117</v>
      </c>
      <c r="F11" s="16">
        <f t="shared" si="0"/>
        <v>831</v>
      </c>
      <c r="G11" s="16">
        <f t="shared" si="0"/>
        <v>2793</v>
      </c>
      <c r="H11" s="16">
        <f t="shared" si="0"/>
        <v>2967</v>
      </c>
      <c r="I11" s="16">
        <f t="shared" si="0"/>
        <v>7041</v>
      </c>
      <c r="J11" s="16">
        <f t="shared" si="0"/>
        <v>89</v>
      </c>
      <c r="K11" s="16">
        <f t="shared" si="0"/>
        <v>131</v>
      </c>
      <c r="L11" s="16">
        <f t="shared" si="0"/>
        <v>3056</v>
      </c>
      <c r="M11" s="21">
        <f t="shared" si="0"/>
        <v>7172</v>
      </c>
      <c r="N11" s="21">
        <f t="shared" si="0"/>
        <v>5543</v>
      </c>
      <c r="O11" s="16">
        <f>SUM(O13:O25)</f>
        <v>5656</v>
      </c>
      <c r="P11" s="88">
        <f t="shared" si="0"/>
        <v>17983</v>
      </c>
      <c r="Q11" s="88">
        <f t="shared" si="0"/>
        <v>3</v>
      </c>
      <c r="R11" s="16">
        <f t="shared" si="0"/>
        <v>4</v>
      </c>
      <c r="S11" s="16">
        <f>SUM(S13:S25)</f>
        <v>5659</v>
      </c>
      <c r="T11" s="16">
        <f t="shared" si="0"/>
        <v>17987</v>
      </c>
      <c r="U11" s="21">
        <f t="shared" si="0"/>
        <v>10941</v>
      </c>
    </row>
    <row r="12" spans="1:25" x14ac:dyDescent="0.15">
      <c r="A12" s="117"/>
      <c r="B12" s="16"/>
      <c r="C12" s="16"/>
      <c r="D12" s="16"/>
      <c r="E12" s="16"/>
      <c r="F12" s="16"/>
      <c r="G12" s="88"/>
      <c r="H12" s="16"/>
      <c r="I12" s="88"/>
      <c r="J12" s="16"/>
      <c r="K12" s="88"/>
      <c r="L12" s="16"/>
      <c r="M12" s="89"/>
      <c r="N12" s="21"/>
      <c r="O12" s="16"/>
      <c r="P12" s="88"/>
      <c r="Q12" s="88"/>
      <c r="R12" s="88"/>
      <c r="S12" s="16"/>
      <c r="T12" s="88"/>
      <c r="U12" s="89"/>
    </row>
    <row r="13" spans="1:25" x14ac:dyDescent="0.15">
      <c r="A13" s="117" t="s">
        <v>23</v>
      </c>
      <c r="B13" s="22">
        <v>135</v>
      </c>
      <c r="C13" s="22">
        <v>271</v>
      </c>
      <c r="D13" s="22">
        <v>13</v>
      </c>
      <c r="E13" s="16">
        <f>SUM(B13:D13)</f>
        <v>419</v>
      </c>
      <c r="F13" s="24">
        <v>241</v>
      </c>
      <c r="G13" s="24">
        <v>1110</v>
      </c>
      <c r="H13" s="24">
        <v>976</v>
      </c>
      <c r="I13" s="24">
        <v>2473</v>
      </c>
      <c r="J13" s="24">
        <v>41</v>
      </c>
      <c r="K13" s="24">
        <v>60</v>
      </c>
      <c r="L13" s="25">
        <f>SUM(H13,J13)</f>
        <v>1017</v>
      </c>
      <c r="M13" s="25">
        <f>SUM(I13,K13)</f>
        <v>2533</v>
      </c>
      <c r="N13" s="128">
        <v>1786</v>
      </c>
      <c r="O13" s="24">
        <v>2085</v>
      </c>
      <c r="P13" s="102">
        <v>7492</v>
      </c>
      <c r="Q13" s="102">
        <v>1</v>
      </c>
      <c r="R13" s="24">
        <v>1</v>
      </c>
      <c r="S13" s="25">
        <f>SUM(O13,Q13)</f>
        <v>2086</v>
      </c>
      <c r="T13" s="25">
        <f>SUM(P13,R13)</f>
        <v>7493</v>
      </c>
      <c r="U13" s="26">
        <v>4282</v>
      </c>
    </row>
    <row r="14" spans="1:25" x14ac:dyDescent="0.15">
      <c r="A14" s="117" t="s">
        <v>12</v>
      </c>
      <c r="B14" s="22">
        <v>10</v>
      </c>
      <c r="C14" s="22">
        <v>17</v>
      </c>
      <c r="D14" s="22">
        <v>2</v>
      </c>
      <c r="E14" s="16">
        <f t="shared" ref="E14:E25" si="1">SUM(B14:D14)</f>
        <v>29</v>
      </c>
      <c r="F14" s="24">
        <v>24</v>
      </c>
      <c r="G14" s="24">
        <v>93</v>
      </c>
      <c r="H14" s="24">
        <v>131</v>
      </c>
      <c r="I14" s="102">
        <v>267</v>
      </c>
      <c r="J14" s="125" t="s">
        <v>178</v>
      </c>
      <c r="K14" s="126" t="s">
        <v>178</v>
      </c>
      <c r="L14" s="25">
        <f>SUM(H14,J14)</f>
        <v>131</v>
      </c>
      <c r="M14" s="25">
        <f>SUM(I14,K14)</f>
        <v>267</v>
      </c>
      <c r="N14" s="128">
        <v>212</v>
      </c>
      <c r="O14" s="24">
        <v>171</v>
      </c>
      <c r="P14" s="102">
        <v>433</v>
      </c>
      <c r="Q14" s="127" t="s">
        <v>178</v>
      </c>
      <c r="R14" s="25" t="s">
        <v>178</v>
      </c>
      <c r="S14" s="25">
        <f t="shared" ref="S14:T25" si="2">SUM(O14,Q14)</f>
        <v>171</v>
      </c>
      <c r="T14" s="25">
        <f t="shared" si="2"/>
        <v>433</v>
      </c>
      <c r="U14" s="26">
        <v>275</v>
      </c>
    </row>
    <row r="15" spans="1:25" x14ac:dyDescent="0.15">
      <c r="A15" s="117" t="s">
        <v>13</v>
      </c>
      <c r="B15" s="22">
        <v>21</v>
      </c>
      <c r="C15" s="22">
        <v>53</v>
      </c>
      <c r="D15" s="22">
        <v>3</v>
      </c>
      <c r="E15" s="16">
        <f t="shared" si="1"/>
        <v>77</v>
      </c>
      <c r="F15" s="24">
        <v>44</v>
      </c>
      <c r="G15" s="24">
        <v>176</v>
      </c>
      <c r="H15" s="102">
        <v>273</v>
      </c>
      <c r="I15" s="24">
        <v>595</v>
      </c>
      <c r="J15" s="102">
        <v>3</v>
      </c>
      <c r="K15" s="24">
        <v>7</v>
      </c>
      <c r="L15" s="25">
        <f t="shared" ref="L15:M25" si="3">SUM(H15,J15)</f>
        <v>276</v>
      </c>
      <c r="M15" s="25">
        <f t="shared" si="3"/>
        <v>602</v>
      </c>
      <c r="N15" s="128">
        <v>492</v>
      </c>
      <c r="O15" s="24">
        <v>414</v>
      </c>
      <c r="P15" s="102">
        <v>1259</v>
      </c>
      <c r="Q15" s="102">
        <v>1</v>
      </c>
      <c r="R15" s="24">
        <v>1</v>
      </c>
      <c r="S15" s="25">
        <f t="shared" si="2"/>
        <v>415</v>
      </c>
      <c r="T15" s="25">
        <f t="shared" si="2"/>
        <v>1260</v>
      </c>
      <c r="U15" s="26">
        <v>769</v>
      </c>
    </row>
    <row r="16" spans="1:25" x14ac:dyDescent="0.15">
      <c r="A16" s="117" t="s">
        <v>14</v>
      </c>
      <c r="B16" s="22">
        <v>10</v>
      </c>
      <c r="C16" s="22">
        <v>9</v>
      </c>
      <c r="D16" s="23" t="s">
        <v>177</v>
      </c>
      <c r="E16" s="16">
        <f t="shared" si="1"/>
        <v>19</v>
      </c>
      <c r="F16" s="24">
        <v>16</v>
      </c>
      <c r="G16" s="24">
        <v>46</v>
      </c>
      <c r="H16" s="102">
        <v>104</v>
      </c>
      <c r="I16" s="24">
        <v>250</v>
      </c>
      <c r="J16" s="102">
        <v>4</v>
      </c>
      <c r="K16" s="24">
        <v>5</v>
      </c>
      <c r="L16" s="25">
        <f t="shared" si="3"/>
        <v>108</v>
      </c>
      <c r="M16" s="25">
        <f t="shared" si="3"/>
        <v>255</v>
      </c>
      <c r="N16" s="128">
        <v>171</v>
      </c>
      <c r="O16" s="24">
        <v>150</v>
      </c>
      <c r="P16" s="102">
        <v>468</v>
      </c>
      <c r="Q16" s="127" t="s">
        <v>178</v>
      </c>
      <c r="R16" s="25" t="s">
        <v>178</v>
      </c>
      <c r="S16" s="25">
        <f t="shared" si="2"/>
        <v>150</v>
      </c>
      <c r="T16" s="25">
        <f t="shared" si="2"/>
        <v>468</v>
      </c>
      <c r="U16" s="26">
        <v>260</v>
      </c>
    </row>
    <row r="17" spans="1:21" x14ac:dyDescent="0.15">
      <c r="A17" s="117" t="s">
        <v>15</v>
      </c>
      <c r="B17" s="22">
        <v>57</v>
      </c>
      <c r="C17" s="22">
        <v>57</v>
      </c>
      <c r="D17" s="22">
        <v>3</v>
      </c>
      <c r="E17" s="16">
        <f t="shared" si="1"/>
        <v>117</v>
      </c>
      <c r="F17" s="24">
        <v>124</v>
      </c>
      <c r="G17" s="24">
        <v>344</v>
      </c>
      <c r="H17" s="102">
        <v>294</v>
      </c>
      <c r="I17" s="24">
        <v>729</v>
      </c>
      <c r="J17" s="102">
        <v>5</v>
      </c>
      <c r="K17" s="24">
        <v>7</v>
      </c>
      <c r="L17" s="25">
        <f t="shared" si="3"/>
        <v>299</v>
      </c>
      <c r="M17" s="25">
        <f>SUM(I17,K17)</f>
        <v>736</v>
      </c>
      <c r="N17" s="128">
        <v>564</v>
      </c>
      <c r="O17" s="24">
        <v>547</v>
      </c>
      <c r="P17" s="102">
        <v>1678</v>
      </c>
      <c r="Q17" s="127" t="s">
        <v>178</v>
      </c>
      <c r="R17" s="25" t="s">
        <v>178</v>
      </c>
      <c r="S17" s="25">
        <f t="shared" si="2"/>
        <v>547</v>
      </c>
      <c r="T17" s="25">
        <f t="shared" si="2"/>
        <v>1678</v>
      </c>
      <c r="U17" s="26">
        <v>1043</v>
      </c>
    </row>
    <row r="18" spans="1:21" x14ac:dyDescent="0.15">
      <c r="A18" s="117" t="s">
        <v>16</v>
      </c>
      <c r="B18" s="22">
        <v>49</v>
      </c>
      <c r="C18" s="22">
        <v>68</v>
      </c>
      <c r="D18" s="22">
        <v>6</v>
      </c>
      <c r="E18" s="16">
        <f t="shared" si="1"/>
        <v>123</v>
      </c>
      <c r="F18" s="24">
        <v>130</v>
      </c>
      <c r="G18" s="24">
        <v>215</v>
      </c>
      <c r="H18" s="102">
        <v>397</v>
      </c>
      <c r="I18" s="24">
        <v>1003</v>
      </c>
      <c r="J18" s="102">
        <v>14</v>
      </c>
      <c r="K18" s="24">
        <v>17</v>
      </c>
      <c r="L18" s="25">
        <f t="shared" si="3"/>
        <v>411</v>
      </c>
      <c r="M18" s="25">
        <f t="shared" si="3"/>
        <v>1020</v>
      </c>
      <c r="N18" s="128">
        <v>820</v>
      </c>
      <c r="O18" s="24">
        <v>828</v>
      </c>
      <c r="P18" s="102">
        <v>2660</v>
      </c>
      <c r="Q18" s="127" t="s">
        <v>178</v>
      </c>
      <c r="R18" s="25" t="s">
        <v>178</v>
      </c>
      <c r="S18" s="25">
        <f t="shared" si="2"/>
        <v>828</v>
      </c>
      <c r="T18" s="25">
        <f t="shared" si="2"/>
        <v>2660</v>
      </c>
      <c r="U18" s="26">
        <v>1738</v>
      </c>
    </row>
    <row r="19" spans="1:21" x14ac:dyDescent="0.15">
      <c r="A19" s="117" t="s">
        <v>41</v>
      </c>
      <c r="B19" s="22">
        <v>9</v>
      </c>
      <c r="C19" s="22">
        <v>14</v>
      </c>
      <c r="D19" s="23" t="s">
        <v>178</v>
      </c>
      <c r="E19" s="16">
        <f t="shared" si="1"/>
        <v>23</v>
      </c>
      <c r="F19" s="24">
        <v>15</v>
      </c>
      <c r="G19" s="24">
        <v>39</v>
      </c>
      <c r="H19" s="102">
        <v>58</v>
      </c>
      <c r="I19" s="24">
        <v>113</v>
      </c>
      <c r="J19" s="127" t="s">
        <v>178</v>
      </c>
      <c r="K19" s="25" t="s">
        <v>178</v>
      </c>
      <c r="L19" s="25">
        <f t="shared" si="3"/>
        <v>58</v>
      </c>
      <c r="M19" s="25">
        <f t="shared" si="3"/>
        <v>113</v>
      </c>
      <c r="N19" s="128">
        <v>109</v>
      </c>
      <c r="O19" s="24">
        <v>93</v>
      </c>
      <c r="P19" s="102">
        <v>234</v>
      </c>
      <c r="Q19" s="127" t="s">
        <v>178</v>
      </c>
      <c r="R19" s="129" t="s">
        <v>178</v>
      </c>
      <c r="S19" s="25">
        <f t="shared" si="2"/>
        <v>93</v>
      </c>
      <c r="T19" s="25">
        <f t="shared" si="2"/>
        <v>234</v>
      </c>
      <c r="U19" s="26">
        <v>150</v>
      </c>
    </row>
    <row r="20" spans="1:21" x14ac:dyDescent="0.15">
      <c r="A20" s="117" t="s">
        <v>42</v>
      </c>
      <c r="B20" s="22">
        <v>17</v>
      </c>
      <c r="C20" s="22">
        <v>30</v>
      </c>
      <c r="D20" s="22">
        <v>3</v>
      </c>
      <c r="E20" s="16">
        <f t="shared" si="1"/>
        <v>50</v>
      </c>
      <c r="F20" s="24">
        <v>53</v>
      </c>
      <c r="G20" s="24">
        <v>69</v>
      </c>
      <c r="H20" s="102">
        <v>92</v>
      </c>
      <c r="I20" s="24">
        <v>198</v>
      </c>
      <c r="J20" s="102">
        <v>1</v>
      </c>
      <c r="K20" s="24">
        <v>2</v>
      </c>
      <c r="L20" s="25">
        <f t="shared" si="3"/>
        <v>93</v>
      </c>
      <c r="M20" s="25">
        <f t="shared" si="3"/>
        <v>200</v>
      </c>
      <c r="N20" s="128">
        <v>173</v>
      </c>
      <c r="O20" s="24">
        <v>176</v>
      </c>
      <c r="P20" s="102">
        <v>424</v>
      </c>
      <c r="Q20" s="127" t="s">
        <v>178</v>
      </c>
      <c r="R20" s="25" t="s">
        <v>178</v>
      </c>
      <c r="S20" s="25">
        <f t="shared" si="2"/>
        <v>176</v>
      </c>
      <c r="T20" s="25">
        <f t="shared" si="2"/>
        <v>424</v>
      </c>
      <c r="U20" s="26">
        <v>335</v>
      </c>
    </row>
    <row r="21" spans="1:21" x14ac:dyDescent="0.15">
      <c r="A21" s="117" t="s">
        <v>17</v>
      </c>
      <c r="B21" s="22">
        <v>16</v>
      </c>
      <c r="C21" s="22">
        <v>46</v>
      </c>
      <c r="D21" s="23" t="s">
        <v>178</v>
      </c>
      <c r="E21" s="16">
        <f t="shared" si="1"/>
        <v>62</v>
      </c>
      <c r="F21" s="24">
        <v>39</v>
      </c>
      <c r="G21" s="24">
        <v>256</v>
      </c>
      <c r="H21" s="102">
        <v>111</v>
      </c>
      <c r="I21" s="24">
        <v>246</v>
      </c>
      <c r="J21" s="127" t="s">
        <v>178</v>
      </c>
      <c r="K21" s="25" t="s">
        <v>178</v>
      </c>
      <c r="L21" s="25">
        <f t="shared" si="3"/>
        <v>111</v>
      </c>
      <c r="M21" s="25">
        <f t="shared" si="3"/>
        <v>246</v>
      </c>
      <c r="N21" s="128">
        <v>225</v>
      </c>
      <c r="O21" s="24">
        <v>147</v>
      </c>
      <c r="P21" s="102">
        <v>414</v>
      </c>
      <c r="Q21" s="127" t="s">
        <v>178</v>
      </c>
      <c r="R21" s="25" t="s">
        <v>178</v>
      </c>
      <c r="S21" s="25">
        <f t="shared" si="2"/>
        <v>147</v>
      </c>
      <c r="T21" s="25">
        <f t="shared" si="2"/>
        <v>414</v>
      </c>
      <c r="U21" s="26">
        <v>280</v>
      </c>
    </row>
    <row r="22" spans="1:21" x14ac:dyDescent="0.15">
      <c r="A22" s="117" t="s">
        <v>18</v>
      </c>
      <c r="B22" s="24">
        <v>8</v>
      </c>
      <c r="C22" s="24">
        <v>28</v>
      </c>
      <c r="D22" s="23">
        <v>1</v>
      </c>
      <c r="E22" s="16">
        <f t="shared" si="1"/>
        <v>37</v>
      </c>
      <c r="F22" s="24">
        <v>20</v>
      </c>
      <c r="G22" s="24">
        <v>93</v>
      </c>
      <c r="H22" s="102">
        <v>108</v>
      </c>
      <c r="I22" s="24">
        <v>266</v>
      </c>
      <c r="J22" s="102">
        <v>7</v>
      </c>
      <c r="K22" s="24">
        <v>9</v>
      </c>
      <c r="L22" s="25">
        <f t="shared" si="3"/>
        <v>115</v>
      </c>
      <c r="M22" s="25">
        <f t="shared" si="3"/>
        <v>275</v>
      </c>
      <c r="N22" s="128">
        <v>221</v>
      </c>
      <c r="O22" s="24">
        <v>212</v>
      </c>
      <c r="P22" s="102">
        <v>652</v>
      </c>
      <c r="Q22" s="127" t="s">
        <v>178</v>
      </c>
      <c r="R22" s="25" t="s">
        <v>178</v>
      </c>
      <c r="S22" s="25">
        <f t="shared" si="2"/>
        <v>212</v>
      </c>
      <c r="T22" s="25">
        <f t="shared" si="2"/>
        <v>652</v>
      </c>
      <c r="U22" s="26">
        <v>399</v>
      </c>
    </row>
    <row r="23" spans="1:21" x14ac:dyDescent="0.15">
      <c r="A23" s="117" t="s">
        <v>19</v>
      </c>
      <c r="B23" s="22">
        <v>31</v>
      </c>
      <c r="C23" s="22">
        <v>76</v>
      </c>
      <c r="D23" s="23">
        <v>6</v>
      </c>
      <c r="E23" s="16">
        <f t="shared" si="1"/>
        <v>113</v>
      </c>
      <c r="F23" s="24">
        <v>66</v>
      </c>
      <c r="G23" s="24">
        <v>217</v>
      </c>
      <c r="H23" s="102">
        <v>272</v>
      </c>
      <c r="I23" s="24">
        <v>599</v>
      </c>
      <c r="J23" s="102">
        <v>11</v>
      </c>
      <c r="K23" s="24">
        <v>19</v>
      </c>
      <c r="L23" s="25">
        <f t="shared" si="3"/>
        <v>283</v>
      </c>
      <c r="M23" s="25">
        <f t="shared" si="3"/>
        <v>618</v>
      </c>
      <c r="N23" s="128">
        <v>517</v>
      </c>
      <c r="O23" s="24">
        <v>564</v>
      </c>
      <c r="P23" s="102">
        <v>1570</v>
      </c>
      <c r="Q23" s="102">
        <v>1</v>
      </c>
      <c r="R23" s="24">
        <v>2</v>
      </c>
      <c r="S23" s="25">
        <f t="shared" si="2"/>
        <v>565</v>
      </c>
      <c r="T23" s="25">
        <f t="shared" si="2"/>
        <v>1572</v>
      </c>
      <c r="U23" s="26">
        <v>963</v>
      </c>
    </row>
    <row r="24" spans="1:21" x14ac:dyDescent="0.15">
      <c r="A24" s="117" t="s">
        <v>20</v>
      </c>
      <c r="B24" s="22">
        <v>8</v>
      </c>
      <c r="C24" s="22">
        <v>15</v>
      </c>
      <c r="D24" s="23">
        <v>2</v>
      </c>
      <c r="E24" s="16">
        <f t="shared" si="1"/>
        <v>25</v>
      </c>
      <c r="F24" s="24">
        <v>19</v>
      </c>
      <c r="G24" s="24">
        <v>61</v>
      </c>
      <c r="H24" s="102">
        <v>73</v>
      </c>
      <c r="I24" s="24">
        <v>141</v>
      </c>
      <c r="J24" s="102">
        <v>1</v>
      </c>
      <c r="K24" s="24">
        <v>1</v>
      </c>
      <c r="L24" s="25">
        <f t="shared" si="3"/>
        <v>74</v>
      </c>
      <c r="M24" s="25">
        <f t="shared" si="3"/>
        <v>142</v>
      </c>
      <c r="N24" s="128">
        <v>116</v>
      </c>
      <c r="O24" s="24">
        <v>122</v>
      </c>
      <c r="P24" s="102">
        <v>293</v>
      </c>
      <c r="Q24" s="127" t="s">
        <v>178</v>
      </c>
      <c r="R24" s="25" t="s">
        <v>178</v>
      </c>
      <c r="S24" s="25">
        <f t="shared" si="2"/>
        <v>122</v>
      </c>
      <c r="T24" s="25">
        <f t="shared" si="2"/>
        <v>293</v>
      </c>
      <c r="U24" s="26">
        <v>202</v>
      </c>
    </row>
    <row r="25" spans="1:21" x14ac:dyDescent="0.15">
      <c r="A25" s="117" t="s">
        <v>27</v>
      </c>
      <c r="B25" s="22">
        <v>12</v>
      </c>
      <c r="C25" s="22">
        <v>9</v>
      </c>
      <c r="D25" s="22">
        <v>2</v>
      </c>
      <c r="E25" s="16">
        <f t="shared" si="1"/>
        <v>23</v>
      </c>
      <c r="F25" s="24">
        <v>40</v>
      </c>
      <c r="G25" s="24">
        <v>74</v>
      </c>
      <c r="H25" s="102">
        <v>78</v>
      </c>
      <c r="I25" s="24">
        <v>161</v>
      </c>
      <c r="J25" s="102">
        <v>2</v>
      </c>
      <c r="K25" s="24">
        <v>4</v>
      </c>
      <c r="L25" s="25">
        <f t="shared" si="3"/>
        <v>80</v>
      </c>
      <c r="M25" s="25">
        <f t="shared" si="3"/>
        <v>165</v>
      </c>
      <c r="N25" s="128">
        <v>137</v>
      </c>
      <c r="O25" s="24">
        <v>147</v>
      </c>
      <c r="P25" s="102">
        <v>406</v>
      </c>
      <c r="Q25" s="127" t="s">
        <v>178</v>
      </c>
      <c r="R25" s="127" t="s">
        <v>178</v>
      </c>
      <c r="S25" s="25">
        <f t="shared" si="2"/>
        <v>147</v>
      </c>
      <c r="T25" s="25">
        <f t="shared" si="2"/>
        <v>406</v>
      </c>
      <c r="U25" s="26">
        <v>245</v>
      </c>
    </row>
    <row r="26" spans="1:21" x14ac:dyDescent="0.15">
      <c r="A26" s="91"/>
      <c r="B26" s="28"/>
      <c r="C26" s="28"/>
      <c r="D26" s="28"/>
      <c r="E26" s="28"/>
      <c r="F26" s="28"/>
      <c r="G26" s="29"/>
      <c r="H26" s="28"/>
      <c r="I26" s="29"/>
      <c r="J26" s="28"/>
      <c r="K26" s="29"/>
      <c r="L26" s="28"/>
      <c r="M26" s="2"/>
      <c r="N26" s="103"/>
      <c r="O26" s="28"/>
      <c r="P26" s="29"/>
      <c r="Q26" s="29"/>
      <c r="R26" s="29"/>
      <c r="S26" s="28"/>
      <c r="T26" s="29"/>
      <c r="U26" s="2"/>
    </row>
    <row r="27" spans="1:21" x14ac:dyDescent="0.15">
      <c r="A27" s="1" t="s">
        <v>43</v>
      </c>
    </row>
  </sheetData>
  <mergeCells count="11">
    <mergeCell ref="P1:U1"/>
    <mergeCell ref="B2:G3"/>
    <mergeCell ref="H2:N3"/>
    <mergeCell ref="O2:U3"/>
    <mergeCell ref="V2:W3"/>
    <mergeCell ref="S4:T4"/>
    <mergeCell ref="H4:I4"/>
    <mergeCell ref="J4:K4"/>
    <mergeCell ref="L4:M4"/>
    <mergeCell ref="O4:P4"/>
    <mergeCell ref="Q4:R4"/>
  </mergeCells>
  <phoneticPr fontId="3"/>
  <pageMargins left="0.78740157480314965" right="0.78740157480314965" top="0.74803149606299213" bottom="0.78740157480314965" header="0.51181102362204722" footer="0.51181102362204722"/>
  <pageSetup paperSize="9" orientation="landscape" r:id="rId1"/>
  <headerFooter alignWithMargins="0"/>
  <ignoredErrors>
    <ignoredError sqref="B11:U12 E13:E2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showGridLines="0" zoomScale="130" zoomScaleNormal="120" workbookViewId="0"/>
  </sheetViews>
  <sheetFormatPr defaultColWidth="11.625" defaultRowHeight="9" x14ac:dyDescent="0.15"/>
  <cols>
    <col min="1" max="1" width="8" style="1" customWidth="1"/>
    <col min="2" max="6" width="5.25" style="1" customWidth="1"/>
    <col min="7" max="12" width="4.375" style="1" customWidth="1"/>
    <col min="13" max="13" width="9.125" style="1" customWidth="1"/>
    <col min="14" max="14" width="5" style="1" bestFit="1" customWidth="1"/>
    <col min="15" max="15" width="4.875" style="1" customWidth="1"/>
    <col min="16" max="16" width="7.5" style="1" customWidth="1"/>
    <col min="17" max="17" width="1.625" style="1" customWidth="1"/>
    <col min="18" max="18" width="5.625" style="1" customWidth="1"/>
    <col min="19" max="16384" width="11.625" style="1"/>
  </cols>
  <sheetData>
    <row r="1" spans="1:10" ht="14.25" x14ac:dyDescent="0.15">
      <c r="A1" s="85" t="s">
        <v>174</v>
      </c>
      <c r="B1" s="85"/>
      <c r="C1" s="14"/>
      <c r="D1" s="14"/>
      <c r="E1" s="14"/>
      <c r="F1" s="14"/>
      <c r="G1" s="14"/>
      <c r="I1" s="14"/>
      <c r="J1" s="14"/>
    </row>
    <row r="2" spans="1:10" x14ac:dyDescent="0.15">
      <c r="A2" s="2"/>
      <c r="B2" s="2"/>
      <c r="C2" s="2"/>
      <c r="D2" s="2"/>
      <c r="E2" s="2"/>
      <c r="F2" s="104" t="s">
        <v>209</v>
      </c>
    </row>
    <row r="3" spans="1:10" ht="9" customHeight="1" x14ac:dyDescent="0.15">
      <c r="A3" s="101"/>
      <c r="B3" s="100"/>
      <c r="C3" s="33" t="s">
        <v>114</v>
      </c>
      <c r="D3" s="33" t="s">
        <v>115</v>
      </c>
      <c r="E3" s="33" t="s">
        <v>116</v>
      </c>
      <c r="F3" s="105" t="s">
        <v>117</v>
      </c>
    </row>
    <row r="4" spans="1:10" ht="10.5" x14ac:dyDescent="0.15">
      <c r="A4" s="4" t="s">
        <v>118</v>
      </c>
      <c r="B4" s="5" t="s">
        <v>119</v>
      </c>
      <c r="C4" s="5" t="s">
        <v>120</v>
      </c>
      <c r="D4" s="120" t="s">
        <v>121</v>
      </c>
      <c r="E4" s="5"/>
      <c r="F4" s="106"/>
    </row>
    <row r="5" spans="1:10" x14ac:dyDescent="0.15">
      <c r="A5" s="29"/>
      <c r="B5" s="28"/>
      <c r="C5" s="6" t="s">
        <v>122</v>
      </c>
      <c r="D5" s="6" t="s">
        <v>123</v>
      </c>
      <c r="E5" s="6" t="s">
        <v>124</v>
      </c>
      <c r="F5" s="95" t="s">
        <v>125</v>
      </c>
    </row>
    <row r="6" spans="1:10" x14ac:dyDescent="0.15">
      <c r="A6" s="4"/>
      <c r="B6" s="10"/>
      <c r="C6" s="10"/>
      <c r="D6" s="10"/>
      <c r="E6" s="10"/>
    </row>
    <row r="7" spans="1:10" x14ac:dyDescent="0.15">
      <c r="A7" s="117" t="s">
        <v>126</v>
      </c>
      <c r="B7" s="16">
        <f>SUM(B9:B18)</f>
        <v>12742</v>
      </c>
      <c r="C7" s="16">
        <f>SUM(C9:C18)</f>
        <v>1323</v>
      </c>
      <c r="D7" s="107">
        <v>0.1038</v>
      </c>
      <c r="E7" s="16">
        <f>SUM(E9:E18)</f>
        <v>176</v>
      </c>
      <c r="F7" s="108">
        <v>1.4</v>
      </c>
    </row>
    <row r="8" spans="1:10" x14ac:dyDescent="0.15">
      <c r="A8" s="117"/>
      <c r="B8" s="16"/>
      <c r="C8" s="16"/>
      <c r="D8" s="107"/>
      <c r="E8" s="16"/>
      <c r="F8" s="108"/>
    </row>
    <row r="9" spans="1:10" x14ac:dyDescent="0.15">
      <c r="A9" s="117" t="s">
        <v>127</v>
      </c>
      <c r="B9" s="16">
        <v>2215</v>
      </c>
      <c r="C9" s="16">
        <v>470</v>
      </c>
      <c r="D9" s="107">
        <v>0.21199999999999999</v>
      </c>
      <c r="E9" s="16">
        <v>49</v>
      </c>
      <c r="F9" s="108">
        <v>2.2000000000000002</v>
      </c>
    </row>
    <row r="10" spans="1:10" x14ac:dyDescent="0.15">
      <c r="A10" s="117" t="s">
        <v>128</v>
      </c>
      <c r="B10" s="16">
        <v>12</v>
      </c>
      <c r="C10" s="16">
        <v>12</v>
      </c>
      <c r="D10" s="107">
        <v>1</v>
      </c>
      <c r="E10" s="16" t="s">
        <v>178</v>
      </c>
      <c r="F10" s="108" t="s">
        <v>178</v>
      </c>
    </row>
    <row r="11" spans="1:10" x14ac:dyDescent="0.15">
      <c r="A11" s="117"/>
      <c r="B11" s="109"/>
      <c r="C11" s="16"/>
      <c r="D11" s="107"/>
      <c r="E11" s="16"/>
      <c r="F11" s="108"/>
    </row>
    <row r="12" spans="1:10" x14ac:dyDescent="0.15">
      <c r="A12" s="117" t="s">
        <v>129</v>
      </c>
      <c r="B12" s="16">
        <v>604</v>
      </c>
      <c r="C12" s="16">
        <v>148</v>
      </c>
      <c r="D12" s="107">
        <v>0.245</v>
      </c>
      <c r="E12" s="16">
        <v>25</v>
      </c>
      <c r="F12" s="108">
        <v>4.13</v>
      </c>
    </row>
    <row r="13" spans="1:10" x14ac:dyDescent="0.15">
      <c r="A13" s="117" t="s">
        <v>130</v>
      </c>
      <c r="B13" s="16">
        <v>77</v>
      </c>
      <c r="C13" s="16" t="s">
        <v>178</v>
      </c>
      <c r="D13" s="107" t="s">
        <v>178</v>
      </c>
      <c r="E13" s="16" t="s">
        <v>178</v>
      </c>
      <c r="F13" s="108" t="s">
        <v>178</v>
      </c>
    </row>
    <row r="14" spans="1:10" x14ac:dyDescent="0.15">
      <c r="A14" s="117" t="s">
        <v>131</v>
      </c>
      <c r="B14" s="16">
        <v>2</v>
      </c>
      <c r="C14" s="16">
        <v>2</v>
      </c>
      <c r="D14" s="107">
        <v>1</v>
      </c>
      <c r="E14" s="16" t="s">
        <v>178</v>
      </c>
      <c r="F14" s="108" t="s">
        <v>178</v>
      </c>
    </row>
    <row r="15" spans="1:10" x14ac:dyDescent="0.15">
      <c r="A15" s="117"/>
      <c r="B15" s="109"/>
      <c r="C15" s="109"/>
      <c r="D15" s="107"/>
      <c r="E15" s="16"/>
      <c r="F15" s="108"/>
    </row>
    <row r="16" spans="1:10" x14ac:dyDescent="0.15">
      <c r="A16" s="117" t="s">
        <v>132</v>
      </c>
      <c r="B16" s="16">
        <v>1117</v>
      </c>
      <c r="C16" s="16">
        <v>53</v>
      </c>
      <c r="D16" s="107">
        <v>0.05</v>
      </c>
      <c r="E16" s="16">
        <v>1</v>
      </c>
      <c r="F16" s="108">
        <v>0.08</v>
      </c>
    </row>
    <row r="17" spans="1:6" x14ac:dyDescent="0.15">
      <c r="A17" s="117" t="s">
        <v>133</v>
      </c>
      <c r="B17" s="16">
        <v>3056</v>
      </c>
      <c r="C17" s="16">
        <v>261</v>
      </c>
      <c r="D17" s="107">
        <v>8.5000000000000006E-2</v>
      </c>
      <c r="E17" s="16">
        <v>35</v>
      </c>
      <c r="F17" s="108">
        <v>1.1399999999999999</v>
      </c>
    </row>
    <row r="18" spans="1:6" x14ac:dyDescent="0.15">
      <c r="A18" s="117" t="s">
        <v>134</v>
      </c>
      <c r="B18" s="16">
        <v>5659</v>
      </c>
      <c r="C18" s="16">
        <v>377</v>
      </c>
      <c r="D18" s="107">
        <v>6.6000000000000003E-2</v>
      </c>
      <c r="E18" s="16">
        <v>66</v>
      </c>
      <c r="F18" s="108">
        <v>1.1599999999999999</v>
      </c>
    </row>
    <row r="19" spans="1:6" x14ac:dyDescent="0.15">
      <c r="A19" s="7"/>
      <c r="B19" s="28"/>
      <c r="C19" s="28"/>
      <c r="D19" s="110"/>
      <c r="E19" s="28"/>
      <c r="F19" s="111"/>
    </row>
    <row r="20" spans="1:6" ht="10.5" customHeight="1" x14ac:dyDescent="0.15">
      <c r="A20" s="1" t="s">
        <v>52</v>
      </c>
    </row>
    <row r="21" spans="1:6" x14ac:dyDescent="0.15">
      <c r="A21" s="1" t="s">
        <v>53</v>
      </c>
    </row>
  </sheetData>
  <phoneticPr fontId="3"/>
  <pageMargins left="0.78740157480314965" right="0.78740157480314965" top="0.74803149606299213" bottom="0.78740157480314965" header="0.51181102362204722" footer="0.51181102362204722"/>
  <pageSetup paperSize="9" orientation="landscape" r:id="rId1"/>
  <headerFooter alignWithMargins="0"/>
  <ignoredErrors>
    <ignoredError sqref="B7:E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showGridLines="0" zoomScale="130" zoomScaleNormal="120" workbookViewId="0"/>
  </sheetViews>
  <sheetFormatPr defaultColWidth="11.625" defaultRowHeight="9" x14ac:dyDescent="0.15"/>
  <cols>
    <col min="1" max="1" width="5.25" style="1" customWidth="1"/>
    <col min="2" max="2" width="4.375" style="1" customWidth="1"/>
    <col min="3" max="7" width="5.125" style="1" customWidth="1"/>
    <col min="8" max="11" width="4.375" style="1" customWidth="1"/>
    <col min="12" max="12" width="9.125" style="1" customWidth="1"/>
    <col min="13" max="13" width="5" style="1" bestFit="1" customWidth="1"/>
    <col min="14" max="14" width="4.875" style="1" customWidth="1"/>
    <col min="15" max="15" width="7.5" style="1" customWidth="1"/>
    <col min="16" max="16" width="1.625" style="1" customWidth="1"/>
    <col min="17" max="17" width="5.625" style="1" customWidth="1"/>
    <col min="18" max="16384" width="11.625" style="1"/>
  </cols>
  <sheetData>
    <row r="1" spans="1:7" ht="14.25" x14ac:dyDescent="0.15">
      <c r="A1" s="85" t="s">
        <v>175</v>
      </c>
      <c r="B1" s="14"/>
      <c r="C1" s="14"/>
      <c r="D1" s="14"/>
      <c r="E1" s="14"/>
      <c r="F1" s="14"/>
    </row>
    <row r="2" spans="1:7" x14ac:dyDescent="0.15">
      <c r="A2" s="112"/>
      <c r="B2" s="2"/>
      <c r="C2" s="2"/>
      <c r="D2" s="2"/>
      <c r="E2" s="2"/>
      <c r="G2" s="104" t="s">
        <v>210</v>
      </c>
    </row>
    <row r="3" spans="1:7" ht="9" customHeight="1" x14ac:dyDescent="0.15">
      <c r="A3" s="177"/>
      <c r="B3" s="178"/>
      <c r="C3" s="171" t="s">
        <v>54</v>
      </c>
      <c r="D3" s="171" t="s">
        <v>55</v>
      </c>
      <c r="E3" s="171" t="s">
        <v>56</v>
      </c>
      <c r="F3" s="171" t="s">
        <v>57</v>
      </c>
      <c r="G3" s="173" t="s">
        <v>58</v>
      </c>
    </row>
    <row r="4" spans="1:7" x14ac:dyDescent="0.15">
      <c r="A4" s="112"/>
      <c r="B4" s="113"/>
      <c r="C4" s="172"/>
      <c r="D4" s="172"/>
      <c r="E4" s="172"/>
      <c r="F4" s="172"/>
      <c r="G4" s="174"/>
    </row>
    <row r="5" spans="1:7" x14ac:dyDescent="0.15">
      <c r="A5" s="104"/>
      <c r="B5" s="114"/>
      <c r="C5" s="115"/>
      <c r="D5" s="115"/>
      <c r="E5" s="115"/>
      <c r="F5" s="116"/>
      <c r="G5" s="98"/>
    </row>
    <row r="6" spans="1:7" x14ac:dyDescent="0.15">
      <c r="A6" s="175" t="s">
        <v>59</v>
      </c>
      <c r="B6" s="176"/>
      <c r="C6" s="115">
        <v>17</v>
      </c>
      <c r="D6" s="115">
        <v>16</v>
      </c>
      <c r="E6" s="115">
        <v>9</v>
      </c>
      <c r="F6" s="134">
        <f>E6/D6</f>
        <v>0.5625</v>
      </c>
      <c r="G6" s="98">
        <v>9</v>
      </c>
    </row>
    <row r="7" spans="1:7" x14ac:dyDescent="0.15">
      <c r="A7" s="97"/>
      <c r="B7" s="91"/>
      <c r="C7" s="118"/>
      <c r="D7" s="118"/>
      <c r="E7" s="118"/>
      <c r="F7" s="119"/>
      <c r="G7" s="2"/>
    </row>
    <row r="20" ht="10.5" customHeight="1" x14ac:dyDescent="0.15"/>
  </sheetData>
  <mergeCells count="7">
    <mergeCell ref="F3:F4"/>
    <mergeCell ref="G3:G4"/>
    <mergeCell ref="A6:B6"/>
    <mergeCell ref="A3:B3"/>
    <mergeCell ref="C3:C4"/>
    <mergeCell ref="D3:D4"/>
    <mergeCell ref="E3:E4"/>
  </mergeCells>
  <phoneticPr fontId="3"/>
  <pageMargins left="0.78740157480314965" right="0.78740157480314965" top="0.74803149606299213" bottom="0.78740157480314965" header="0.51181102362204722" footer="0.51181102362204722"/>
  <pageSetup paperSize="9" orientation="landscape" r:id="rId1"/>
  <headerFooter alignWithMargins="0"/>
  <ignoredErrors>
    <ignoredError sqref="F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2"/>
  <sheetViews>
    <sheetView showGridLines="0" zoomScale="150" workbookViewId="0"/>
  </sheetViews>
  <sheetFormatPr defaultColWidth="19.5" defaultRowHeight="9" x14ac:dyDescent="0.15"/>
  <cols>
    <col min="1" max="1" width="6.125" style="1" customWidth="1"/>
    <col min="2" max="17" width="5.375" style="1" customWidth="1"/>
    <col min="18" max="16384" width="19.5" style="1"/>
  </cols>
  <sheetData>
    <row r="1" spans="1:17" s="14" customFormat="1" ht="14.25" x14ac:dyDescent="0.15">
      <c r="A1" s="85" t="s">
        <v>176</v>
      </c>
    </row>
    <row r="2" spans="1:17" x14ac:dyDescent="0.15">
      <c r="A2" s="179" t="s">
        <v>135</v>
      </c>
      <c r="B2" s="17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97"/>
      <c r="Q2" s="97" t="s">
        <v>211</v>
      </c>
    </row>
    <row r="3" spans="1:17" x14ac:dyDescent="0.15">
      <c r="A3" s="3" t="s">
        <v>60</v>
      </c>
      <c r="B3" s="141" t="s">
        <v>136</v>
      </c>
      <c r="C3" s="143"/>
      <c r="D3" s="141" t="s">
        <v>137</v>
      </c>
      <c r="E3" s="143"/>
      <c r="F3" s="141" t="s">
        <v>138</v>
      </c>
      <c r="G3" s="143"/>
      <c r="H3" s="141" t="s">
        <v>61</v>
      </c>
      <c r="I3" s="143"/>
      <c r="J3" s="141" t="s">
        <v>139</v>
      </c>
      <c r="K3" s="143"/>
      <c r="L3" s="141" t="s">
        <v>140</v>
      </c>
      <c r="M3" s="142"/>
      <c r="N3" s="141" t="s">
        <v>62</v>
      </c>
      <c r="O3" s="142"/>
      <c r="P3" s="141" t="s">
        <v>63</v>
      </c>
      <c r="Q3" s="142"/>
    </row>
    <row r="4" spans="1:17" x14ac:dyDescent="0.15">
      <c r="A4" s="86" t="s">
        <v>113</v>
      </c>
      <c r="B4" s="87" t="s">
        <v>64</v>
      </c>
      <c r="C4" s="87" t="s">
        <v>141</v>
      </c>
      <c r="D4" s="87" t="s">
        <v>64</v>
      </c>
      <c r="E4" s="87" t="s">
        <v>142</v>
      </c>
      <c r="F4" s="87" t="s">
        <v>64</v>
      </c>
      <c r="G4" s="87" t="s">
        <v>65</v>
      </c>
      <c r="H4" s="87" t="s">
        <v>64</v>
      </c>
      <c r="I4" s="87" t="s">
        <v>65</v>
      </c>
      <c r="J4" s="87" t="s">
        <v>64</v>
      </c>
      <c r="K4" s="87" t="s">
        <v>143</v>
      </c>
      <c r="L4" s="87" t="s">
        <v>64</v>
      </c>
      <c r="M4" s="94" t="s">
        <v>65</v>
      </c>
      <c r="N4" s="87" t="s">
        <v>64</v>
      </c>
      <c r="O4" s="94" t="s">
        <v>65</v>
      </c>
      <c r="P4" s="87" t="s">
        <v>64</v>
      </c>
      <c r="Q4" s="94" t="s">
        <v>143</v>
      </c>
    </row>
    <row r="5" spans="1:17" ht="3.75" customHeight="1" x14ac:dyDescent="0.15">
      <c r="A5" s="4"/>
      <c r="B5" s="10"/>
      <c r="C5" s="4"/>
      <c r="D5" s="10"/>
      <c r="E5" s="4"/>
      <c r="F5" s="10"/>
      <c r="G5" s="4"/>
      <c r="H5" s="10"/>
      <c r="I5" s="4"/>
      <c r="J5" s="10"/>
      <c r="K5" s="4"/>
      <c r="L5" s="10"/>
      <c r="N5" s="10"/>
      <c r="P5" s="10"/>
    </row>
    <row r="6" spans="1:17" x14ac:dyDescent="0.15">
      <c r="A6" s="9" t="s">
        <v>11</v>
      </c>
      <c r="B6" s="16">
        <f>IF(SUM(B8:B20)=0,"-",SUM(B8:B20))</f>
        <v>30</v>
      </c>
      <c r="C6" s="16">
        <f>IF(SUM(C8:C20)=0,"-",SUM(C8:C20))</f>
        <v>46987</v>
      </c>
      <c r="D6" s="16" t="str">
        <f t="shared" ref="D6:I6" si="0">IF(SUM(D8:D20)=0,"-",SUM(D8:D20))</f>
        <v>-</v>
      </c>
      <c r="E6" s="16" t="str">
        <f t="shared" si="0"/>
        <v>-</v>
      </c>
      <c r="F6" s="16" t="str">
        <f t="shared" si="0"/>
        <v>-</v>
      </c>
      <c r="G6" s="16" t="str">
        <f t="shared" si="0"/>
        <v>-</v>
      </c>
      <c r="H6" s="16">
        <f t="shared" si="0"/>
        <v>4</v>
      </c>
      <c r="I6" s="16">
        <f t="shared" si="0"/>
        <v>5000</v>
      </c>
      <c r="J6" s="16" t="s">
        <v>177</v>
      </c>
      <c r="K6" s="16" t="s">
        <v>177</v>
      </c>
      <c r="L6" s="16" t="s">
        <v>177</v>
      </c>
      <c r="M6" s="21" t="s">
        <v>177</v>
      </c>
      <c r="N6" s="21" t="s">
        <v>177</v>
      </c>
      <c r="O6" s="21" t="s">
        <v>177</v>
      </c>
      <c r="P6" s="21">
        <f t="shared" ref="P6:Q6" si="1">IF(SUM(P8:P20)=0,"-",SUM(P8:P20))</f>
        <v>2</v>
      </c>
      <c r="Q6" s="21">
        <f t="shared" si="1"/>
        <v>3114</v>
      </c>
    </row>
    <row r="7" spans="1:17" x14ac:dyDescent="0.15">
      <c r="A7" s="9"/>
      <c r="B7" s="16"/>
      <c r="C7" s="88"/>
      <c r="D7" s="16"/>
      <c r="E7" s="88"/>
      <c r="F7" s="16"/>
      <c r="G7" s="88"/>
      <c r="H7" s="16"/>
      <c r="I7" s="88"/>
      <c r="J7" s="16"/>
      <c r="K7" s="88"/>
      <c r="L7" s="16"/>
      <c r="M7" s="89"/>
      <c r="N7" s="16"/>
      <c r="O7" s="89"/>
      <c r="P7" s="16"/>
      <c r="Q7" s="21"/>
    </row>
    <row r="8" spans="1:17" x14ac:dyDescent="0.15">
      <c r="A8" s="9" t="s">
        <v>23</v>
      </c>
      <c r="B8" s="16">
        <v>19</v>
      </c>
      <c r="C8" s="16">
        <v>30135</v>
      </c>
      <c r="D8" s="88" t="s">
        <v>177</v>
      </c>
      <c r="E8" s="88" t="s">
        <v>177</v>
      </c>
      <c r="F8" s="88" t="s">
        <v>177</v>
      </c>
      <c r="G8" s="88" t="s">
        <v>38</v>
      </c>
      <c r="H8" s="88">
        <v>3</v>
      </c>
      <c r="I8" s="88">
        <v>4250</v>
      </c>
      <c r="J8" s="88" t="s">
        <v>177</v>
      </c>
      <c r="K8" s="88" t="s">
        <v>177</v>
      </c>
      <c r="L8" s="88" t="s">
        <v>177</v>
      </c>
      <c r="M8" s="88" t="s">
        <v>177</v>
      </c>
      <c r="N8" s="88" t="s">
        <v>177</v>
      </c>
      <c r="O8" s="88" t="s">
        <v>177</v>
      </c>
      <c r="P8" s="88">
        <v>1</v>
      </c>
      <c r="Q8" s="21">
        <v>2000</v>
      </c>
    </row>
    <row r="9" spans="1:17" x14ac:dyDescent="0.15">
      <c r="A9" s="9" t="s">
        <v>12</v>
      </c>
      <c r="B9" s="16" t="s">
        <v>38</v>
      </c>
      <c r="C9" s="16" t="s">
        <v>38</v>
      </c>
      <c r="D9" s="88" t="s">
        <v>38</v>
      </c>
      <c r="E9" s="88" t="s">
        <v>38</v>
      </c>
      <c r="F9" s="88" t="s">
        <v>38</v>
      </c>
      <c r="G9" s="88" t="s">
        <v>38</v>
      </c>
      <c r="H9" s="88" t="s">
        <v>38</v>
      </c>
      <c r="I9" s="88" t="s">
        <v>38</v>
      </c>
      <c r="J9" s="88" t="s">
        <v>38</v>
      </c>
      <c r="K9" s="88" t="s">
        <v>38</v>
      </c>
      <c r="L9" s="88" t="s">
        <v>38</v>
      </c>
      <c r="M9" s="88" t="s">
        <v>38</v>
      </c>
      <c r="N9" s="88" t="s">
        <v>38</v>
      </c>
      <c r="O9" s="88" t="s">
        <v>38</v>
      </c>
      <c r="P9" s="88" t="s">
        <v>38</v>
      </c>
      <c r="Q9" s="89" t="s">
        <v>38</v>
      </c>
    </row>
    <row r="10" spans="1:17" x14ac:dyDescent="0.15">
      <c r="A10" s="9" t="s">
        <v>13</v>
      </c>
      <c r="B10" s="16">
        <v>2</v>
      </c>
      <c r="C10" s="16">
        <v>4353</v>
      </c>
      <c r="D10" s="88" t="s">
        <v>38</v>
      </c>
      <c r="E10" s="88" t="s">
        <v>38</v>
      </c>
      <c r="F10" s="88" t="s">
        <v>38</v>
      </c>
      <c r="G10" s="88" t="s">
        <v>38</v>
      </c>
      <c r="H10" s="88" t="s">
        <v>38</v>
      </c>
      <c r="I10" s="88" t="s">
        <v>38</v>
      </c>
      <c r="J10" s="88" t="s">
        <v>38</v>
      </c>
      <c r="K10" s="88" t="s">
        <v>38</v>
      </c>
      <c r="L10" s="88" t="s">
        <v>38</v>
      </c>
      <c r="M10" s="88" t="s">
        <v>38</v>
      </c>
      <c r="N10" s="88" t="s">
        <v>38</v>
      </c>
      <c r="O10" s="88" t="s">
        <v>38</v>
      </c>
      <c r="P10" s="88" t="s">
        <v>38</v>
      </c>
      <c r="Q10" s="89" t="s">
        <v>38</v>
      </c>
    </row>
    <row r="11" spans="1:17" x14ac:dyDescent="0.15">
      <c r="A11" s="9" t="s">
        <v>14</v>
      </c>
      <c r="B11" s="88" t="s">
        <v>38</v>
      </c>
      <c r="C11" s="88" t="s">
        <v>38</v>
      </c>
      <c r="D11" s="88" t="s">
        <v>38</v>
      </c>
      <c r="E11" s="88" t="s">
        <v>38</v>
      </c>
      <c r="F11" s="88" t="s">
        <v>38</v>
      </c>
      <c r="G11" s="88" t="s">
        <v>38</v>
      </c>
      <c r="H11" s="88" t="s">
        <v>38</v>
      </c>
      <c r="I11" s="88" t="s">
        <v>38</v>
      </c>
      <c r="J11" s="88" t="s">
        <v>38</v>
      </c>
      <c r="K11" s="88" t="s">
        <v>38</v>
      </c>
      <c r="L11" s="88" t="s">
        <v>38</v>
      </c>
      <c r="M11" s="88" t="s">
        <v>38</v>
      </c>
      <c r="N11" s="88" t="s">
        <v>38</v>
      </c>
      <c r="O11" s="88" t="s">
        <v>38</v>
      </c>
      <c r="P11" s="88" t="s">
        <v>38</v>
      </c>
      <c r="Q11" s="89" t="s">
        <v>38</v>
      </c>
    </row>
    <row r="12" spans="1:17" x14ac:dyDescent="0.15">
      <c r="A12" s="9" t="s">
        <v>15</v>
      </c>
      <c r="B12" s="16">
        <v>3</v>
      </c>
      <c r="C12" s="16">
        <v>3274</v>
      </c>
      <c r="D12" s="88" t="s">
        <v>38</v>
      </c>
      <c r="E12" s="88" t="s">
        <v>38</v>
      </c>
      <c r="F12" s="88" t="s">
        <v>38</v>
      </c>
      <c r="G12" s="88" t="s">
        <v>38</v>
      </c>
      <c r="H12" s="88" t="s">
        <v>38</v>
      </c>
      <c r="I12" s="88" t="s">
        <v>38</v>
      </c>
      <c r="J12" s="88" t="s">
        <v>38</v>
      </c>
      <c r="K12" s="88" t="s">
        <v>38</v>
      </c>
      <c r="L12" s="88" t="s">
        <v>38</v>
      </c>
      <c r="M12" s="88" t="s">
        <v>38</v>
      </c>
      <c r="N12" s="88" t="s">
        <v>38</v>
      </c>
      <c r="O12" s="88" t="s">
        <v>38</v>
      </c>
      <c r="P12" s="88">
        <v>1</v>
      </c>
      <c r="Q12" s="89">
        <v>1114</v>
      </c>
    </row>
    <row r="13" spans="1:17" x14ac:dyDescent="0.15">
      <c r="A13" s="9" t="s">
        <v>16</v>
      </c>
      <c r="B13" s="16">
        <v>1</v>
      </c>
      <c r="C13" s="16">
        <v>1310</v>
      </c>
      <c r="D13" s="88" t="s">
        <v>38</v>
      </c>
      <c r="E13" s="88" t="s">
        <v>38</v>
      </c>
      <c r="F13" s="88" t="s">
        <v>38</v>
      </c>
      <c r="G13" s="88" t="s">
        <v>38</v>
      </c>
      <c r="H13" s="88" t="s">
        <v>38</v>
      </c>
      <c r="I13" s="88" t="s">
        <v>38</v>
      </c>
      <c r="J13" s="88" t="s">
        <v>38</v>
      </c>
      <c r="K13" s="88" t="s">
        <v>38</v>
      </c>
      <c r="L13" s="88" t="s">
        <v>38</v>
      </c>
      <c r="M13" s="88" t="s">
        <v>38</v>
      </c>
      <c r="N13" s="88" t="s">
        <v>38</v>
      </c>
      <c r="O13" s="88" t="s">
        <v>38</v>
      </c>
      <c r="P13" s="88" t="s">
        <v>177</v>
      </c>
      <c r="Q13" s="89" t="s">
        <v>177</v>
      </c>
    </row>
    <row r="14" spans="1:17" x14ac:dyDescent="0.15">
      <c r="A14" s="9" t="s">
        <v>66</v>
      </c>
      <c r="B14" s="88" t="s">
        <v>177</v>
      </c>
      <c r="C14" s="88" t="s">
        <v>177</v>
      </c>
      <c r="D14" s="88" t="s">
        <v>177</v>
      </c>
      <c r="E14" s="88" t="s">
        <v>177</v>
      </c>
      <c r="F14" s="88" t="s">
        <v>38</v>
      </c>
      <c r="G14" s="88" t="s">
        <v>38</v>
      </c>
      <c r="H14" s="88" t="s">
        <v>38</v>
      </c>
      <c r="I14" s="88" t="s">
        <v>38</v>
      </c>
      <c r="J14" s="88" t="s">
        <v>38</v>
      </c>
      <c r="K14" s="88" t="s">
        <v>38</v>
      </c>
      <c r="L14" s="88" t="s">
        <v>38</v>
      </c>
      <c r="M14" s="88" t="s">
        <v>38</v>
      </c>
      <c r="N14" s="88" t="s">
        <v>38</v>
      </c>
      <c r="O14" s="88" t="s">
        <v>38</v>
      </c>
      <c r="P14" s="88" t="s">
        <v>38</v>
      </c>
      <c r="Q14" s="89" t="s">
        <v>38</v>
      </c>
    </row>
    <row r="15" spans="1:17" x14ac:dyDescent="0.15">
      <c r="A15" s="9" t="s">
        <v>67</v>
      </c>
      <c r="B15" s="16">
        <v>1</v>
      </c>
      <c r="C15" s="16">
        <v>1500</v>
      </c>
      <c r="D15" s="88" t="s">
        <v>38</v>
      </c>
      <c r="E15" s="88" t="s">
        <v>38</v>
      </c>
      <c r="F15" s="88" t="s">
        <v>38</v>
      </c>
      <c r="G15" s="88" t="s">
        <v>38</v>
      </c>
      <c r="H15" s="88" t="s">
        <v>38</v>
      </c>
      <c r="I15" s="88" t="s">
        <v>38</v>
      </c>
      <c r="J15" s="88" t="s">
        <v>38</v>
      </c>
      <c r="K15" s="88" t="s">
        <v>38</v>
      </c>
      <c r="L15" s="88" t="s">
        <v>38</v>
      </c>
      <c r="M15" s="88" t="s">
        <v>38</v>
      </c>
      <c r="N15" s="88" t="s">
        <v>38</v>
      </c>
      <c r="O15" s="88" t="s">
        <v>38</v>
      </c>
      <c r="P15" s="88" t="s">
        <v>38</v>
      </c>
      <c r="Q15" s="89" t="s">
        <v>38</v>
      </c>
    </row>
    <row r="16" spans="1:17" x14ac:dyDescent="0.15">
      <c r="A16" s="9" t="s">
        <v>17</v>
      </c>
      <c r="B16" s="16">
        <v>1</v>
      </c>
      <c r="C16" s="16">
        <v>1000</v>
      </c>
      <c r="D16" s="88" t="s">
        <v>38</v>
      </c>
      <c r="E16" s="88" t="s">
        <v>38</v>
      </c>
      <c r="F16" s="88" t="s">
        <v>38</v>
      </c>
      <c r="G16" s="88" t="s">
        <v>38</v>
      </c>
      <c r="H16" s="88" t="s">
        <v>38</v>
      </c>
      <c r="I16" s="88" t="s">
        <v>38</v>
      </c>
      <c r="J16" s="88" t="s">
        <v>38</v>
      </c>
      <c r="K16" s="88" t="s">
        <v>38</v>
      </c>
      <c r="L16" s="88" t="s">
        <v>38</v>
      </c>
      <c r="M16" s="88" t="s">
        <v>38</v>
      </c>
      <c r="N16" s="88" t="s">
        <v>38</v>
      </c>
      <c r="O16" s="88" t="s">
        <v>38</v>
      </c>
      <c r="P16" s="88" t="s">
        <v>38</v>
      </c>
      <c r="Q16" s="89" t="s">
        <v>38</v>
      </c>
    </row>
    <row r="17" spans="1:17" x14ac:dyDescent="0.15">
      <c r="A17" s="9" t="s">
        <v>18</v>
      </c>
      <c r="B17" s="16">
        <v>1</v>
      </c>
      <c r="C17" s="16">
        <v>750</v>
      </c>
      <c r="D17" s="88" t="s">
        <v>38</v>
      </c>
      <c r="E17" s="88" t="s">
        <v>38</v>
      </c>
      <c r="F17" s="88" t="s">
        <v>38</v>
      </c>
      <c r="G17" s="88" t="s">
        <v>38</v>
      </c>
      <c r="H17" s="88">
        <v>1</v>
      </c>
      <c r="I17" s="88">
        <v>750</v>
      </c>
      <c r="J17" s="88" t="s">
        <v>38</v>
      </c>
      <c r="K17" s="88" t="s">
        <v>38</v>
      </c>
      <c r="L17" s="88" t="s">
        <v>38</v>
      </c>
      <c r="M17" s="88" t="s">
        <v>38</v>
      </c>
      <c r="N17" s="88" t="s">
        <v>38</v>
      </c>
      <c r="O17" s="88" t="s">
        <v>38</v>
      </c>
      <c r="P17" s="88" t="s">
        <v>38</v>
      </c>
      <c r="Q17" s="89" t="s">
        <v>38</v>
      </c>
    </row>
    <row r="18" spans="1:17" x14ac:dyDescent="0.15">
      <c r="A18" s="9" t="s">
        <v>19</v>
      </c>
      <c r="B18" s="16">
        <v>1</v>
      </c>
      <c r="C18" s="16">
        <v>3800</v>
      </c>
      <c r="D18" s="88" t="s">
        <v>38</v>
      </c>
      <c r="E18" s="88" t="s">
        <v>38</v>
      </c>
      <c r="F18" s="88" t="s">
        <v>38</v>
      </c>
      <c r="G18" s="88" t="s">
        <v>38</v>
      </c>
      <c r="H18" s="88" t="s">
        <v>38</v>
      </c>
      <c r="I18" s="88" t="s">
        <v>38</v>
      </c>
      <c r="J18" s="88" t="s">
        <v>38</v>
      </c>
      <c r="K18" s="88" t="s">
        <v>38</v>
      </c>
      <c r="L18" s="88" t="s">
        <v>38</v>
      </c>
      <c r="M18" s="88" t="s">
        <v>38</v>
      </c>
      <c r="N18" s="88" t="s">
        <v>38</v>
      </c>
      <c r="O18" s="88" t="s">
        <v>38</v>
      </c>
      <c r="P18" s="88" t="s">
        <v>177</v>
      </c>
      <c r="Q18" s="89" t="s">
        <v>177</v>
      </c>
    </row>
    <row r="19" spans="1:17" x14ac:dyDescent="0.15">
      <c r="A19" s="9" t="s">
        <v>20</v>
      </c>
      <c r="B19" s="88" t="s">
        <v>177</v>
      </c>
      <c r="C19" s="88">
        <v>0</v>
      </c>
      <c r="D19" s="88" t="s">
        <v>38</v>
      </c>
      <c r="E19" s="88" t="s">
        <v>38</v>
      </c>
      <c r="F19" s="88" t="s">
        <v>38</v>
      </c>
      <c r="G19" s="88" t="s">
        <v>38</v>
      </c>
      <c r="H19" s="88" t="s">
        <v>38</v>
      </c>
      <c r="I19" s="88" t="s">
        <v>38</v>
      </c>
      <c r="J19" s="88" t="s">
        <v>38</v>
      </c>
      <c r="K19" s="88" t="s">
        <v>38</v>
      </c>
      <c r="L19" s="88" t="s">
        <v>38</v>
      </c>
      <c r="M19" s="88" t="s">
        <v>38</v>
      </c>
      <c r="N19" s="88" t="s">
        <v>38</v>
      </c>
      <c r="O19" s="88" t="s">
        <v>38</v>
      </c>
      <c r="P19" s="88" t="s">
        <v>38</v>
      </c>
      <c r="Q19" s="89" t="s">
        <v>38</v>
      </c>
    </row>
    <row r="20" spans="1:17" x14ac:dyDescent="0.15">
      <c r="A20" s="9" t="s">
        <v>21</v>
      </c>
      <c r="B20" s="88">
        <v>1</v>
      </c>
      <c r="C20" s="88">
        <v>865</v>
      </c>
      <c r="D20" s="88" t="s">
        <v>38</v>
      </c>
      <c r="E20" s="88" t="s">
        <v>38</v>
      </c>
      <c r="F20" s="88" t="s">
        <v>38</v>
      </c>
      <c r="G20" s="88" t="s">
        <v>38</v>
      </c>
      <c r="H20" s="88" t="s">
        <v>38</v>
      </c>
      <c r="I20" s="88" t="s">
        <v>38</v>
      </c>
      <c r="J20" s="88" t="s">
        <v>38</v>
      </c>
      <c r="K20" s="88" t="s">
        <v>38</v>
      </c>
      <c r="L20" s="88" t="s">
        <v>38</v>
      </c>
      <c r="M20" s="88" t="s">
        <v>38</v>
      </c>
      <c r="N20" s="88" t="s">
        <v>38</v>
      </c>
      <c r="O20" s="88" t="s">
        <v>38</v>
      </c>
      <c r="P20" s="88" t="s">
        <v>38</v>
      </c>
      <c r="Q20" s="89" t="s">
        <v>38</v>
      </c>
    </row>
    <row r="21" spans="1:17" ht="3.75" customHeight="1" x14ac:dyDescent="0.15">
      <c r="A21" s="29"/>
      <c r="B21" s="90"/>
      <c r="C21" s="91"/>
      <c r="D21" s="90"/>
      <c r="E21" s="91"/>
      <c r="F21" s="90"/>
      <c r="G21" s="91"/>
      <c r="H21" s="90"/>
      <c r="I21" s="91"/>
      <c r="J21" s="90"/>
      <c r="K21" s="91"/>
      <c r="L21" s="90"/>
      <c r="M21" s="97"/>
      <c r="N21" s="90"/>
      <c r="O21" s="97"/>
      <c r="P21" s="90"/>
      <c r="Q21" s="97"/>
    </row>
    <row r="23" spans="1:17" x14ac:dyDescent="0.15">
      <c r="A23" s="3" t="s">
        <v>60</v>
      </c>
      <c r="B23" s="141" t="s">
        <v>144</v>
      </c>
      <c r="C23" s="143"/>
      <c r="D23" s="164" t="s">
        <v>145</v>
      </c>
      <c r="E23" s="166"/>
      <c r="F23" s="164" t="s">
        <v>146</v>
      </c>
      <c r="G23" s="166"/>
      <c r="H23" s="164" t="s">
        <v>147</v>
      </c>
      <c r="I23" s="166"/>
      <c r="J23" s="164" t="s">
        <v>148</v>
      </c>
      <c r="K23" s="166"/>
      <c r="L23" s="164" t="s">
        <v>149</v>
      </c>
      <c r="M23" s="166"/>
      <c r="N23" s="164" t="s">
        <v>150</v>
      </c>
      <c r="O23" s="165"/>
    </row>
    <row r="24" spans="1:17" x14ac:dyDescent="0.15">
      <c r="A24" s="86" t="s">
        <v>113</v>
      </c>
      <c r="B24" s="87" t="s">
        <v>64</v>
      </c>
      <c r="C24" s="87" t="s">
        <v>68</v>
      </c>
      <c r="D24" s="87" t="s">
        <v>64</v>
      </c>
      <c r="E24" s="87" t="s">
        <v>142</v>
      </c>
      <c r="F24" s="87" t="s">
        <v>64</v>
      </c>
      <c r="G24" s="87" t="s">
        <v>142</v>
      </c>
      <c r="H24" s="87" t="s">
        <v>64</v>
      </c>
      <c r="I24" s="87" t="s">
        <v>151</v>
      </c>
      <c r="J24" s="87" t="s">
        <v>64</v>
      </c>
      <c r="K24" s="87" t="s">
        <v>65</v>
      </c>
      <c r="L24" s="87" t="s">
        <v>64</v>
      </c>
      <c r="M24" s="87" t="s">
        <v>142</v>
      </c>
      <c r="N24" s="87" t="s">
        <v>64</v>
      </c>
      <c r="O24" s="94" t="s">
        <v>65</v>
      </c>
    </row>
    <row r="25" spans="1:17" ht="3.75" customHeight="1" x14ac:dyDescent="0.15">
      <c r="A25" s="4"/>
      <c r="B25" s="10"/>
      <c r="C25" s="4"/>
      <c r="D25" s="10"/>
      <c r="E25" s="4"/>
      <c r="F25" s="10"/>
      <c r="G25" s="4"/>
      <c r="H25" s="10"/>
      <c r="I25" s="4"/>
      <c r="J25" s="4"/>
      <c r="K25" s="4"/>
      <c r="L25" s="10"/>
      <c r="M25" s="4"/>
      <c r="N25" s="10"/>
      <c r="O25" s="92"/>
    </row>
    <row r="26" spans="1:17" x14ac:dyDescent="0.15">
      <c r="A26" s="9" t="s">
        <v>11</v>
      </c>
      <c r="B26" s="16">
        <f t="shared" ref="B26:O26" si="2">IF(SUM(B28:B40)=0,"-",SUM(B28:B40))</f>
        <v>17</v>
      </c>
      <c r="C26" s="16">
        <f t="shared" si="2"/>
        <v>26563</v>
      </c>
      <c r="D26" s="16" t="str">
        <f t="shared" si="2"/>
        <v>-</v>
      </c>
      <c r="E26" s="16" t="str">
        <f t="shared" si="2"/>
        <v>-</v>
      </c>
      <c r="F26" s="16">
        <f t="shared" si="2"/>
        <v>4</v>
      </c>
      <c r="G26" s="16">
        <f t="shared" si="2"/>
        <v>4010</v>
      </c>
      <c r="H26" s="16">
        <f t="shared" si="2"/>
        <v>3</v>
      </c>
      <c r="I26" s="16">
        <f t="shared" si="2"/>
        <v>8300</v>
      </c>
      <c r="J26" s="16" t="str">
        <f t="shared" si="2"/>
        <v>-</v>
      </c>
      <c r="K26" s="16" t="str">
        <f t="shared" si="2"/>
        <v>-</v>
      </c>
      <c r="L26" s="16" t="str">
        <f t="shared" si="2"/>
        <v>-</v>
      </c>
      <c r="M26" s="16" t="str">
        <f t="shared" si="2"/>
        <v>-</v>
      </c>
      <c r="N26" s="16" t="str">
        <f t="shared" si="2"/>
        <v>-</v>
      </c>
      <c r="O26" s="21" t="str">
        <f t="shared" si="2"/>
        <v>-</v>
      </c>
    </row>
    <row r="27" spans="1:17" x14ac:dyDescent="0.15">
      <c r="A27" s="9"/>
      <c r="B27" s="16"/>
      <c r="C27" s="88"/>
      <c r="D27" s="16"/>
      <c r="E27" s="88"/>
      <c r="F27" s="16"/>
      <c r="G27" s="88"/>
      <c r="H27" s="16"/>
      <c r="I27" s="16"/>
      <c r="J27" s="16"/>
      <c r="K27" s="16"/>
      <c r="L27" s="16"/>
      <c r="M27" s="88"/>
      <c r="N27" s="16"/>
      <c r="O27" s="21"/>
    </row>
    <row r="28" spans="1:17" x14ac:dyDescent="0.15">
      <c r="A28" s="9" t="s">
        <v>23</v>
      </c>
      <c r="B28" s="16">
        <v>13</v>
      </c>
      <c r="C28" s="16">
        <v>21785</v>
      </c>
      <c r="D28" s="88" t="s">
        <v>177</v>
      </c>
      <c r="E28" s="88" t="s">
        <v>177</v>
      </c>
      <c r="F28" s="16">
        <v>2</v>
      </c>
      <c r="G28" s="16">
        <v>2100</v>
      </c>
      <c r="H28" s="88" t="s">
        <v>38</v>
      </c>
      <c r="I28" s="88" t="s">
        <v>38</v>
      </c>
      <c r="J28" s="88" t="s">
        <v>177</v>
      </c>
      <c r="K28" s="88" t="s">
        <v>177</v>
      </c>
      <c r="L28" s="88" t="s">
        <v>177</v>
      </c>
      <c r="M28" s="88" t="s">
        <v>177</v>
      </c>
      <c r="N28" s="88" t="s">
        <v>38</v>
      </c>
      <c r="O28" s="89" t="s">
        <v>38</v>
      </c>
    </row>
    <row r="29" spans="1:17" x14ac:dyDescent="0.15">
      <c r="A29" s="9" t="s">
        <v>12</v>
      </c>
      <c r="B29" s="88" t="s">
        <v>38</v>
      </c>
      <c r="C29" s="88" t="s">
        <v>38</v>
      </c>
      <c r="D29" s="88" t="s">
        <v>38</v>
      </c>
      <c r="E29" s="88" t="s">
        <v>38</v>
      </c>
      <c r="F29" s="88" t="s">
        <v>177</v>
      </c>
      <c r="G29" s="88" t="s">
        <v>177</v>
      </c>
      <c r="H29" s="88" t="s">
        <v>38</v>
      </c>
      <c r="I29" s="88" t="s">
        <v>38</v>
      </c>
      <c r="J29" s="88" t="s">
        <v>38</v>
      </c>
      <c r="K29" s="88" t="s">
        <v>38</v>
      </c>
      <c r="L29" s="88" t="s">
        <v>38</v>
      </c>
      <c r="M29" s="88" t="s">
        <v>38</v>
      </c>
      <c r="N29" s="88" t="s">
        <v>38</v>
      </c>
      <c r="O29" s="89" t="s">
        <v>38</v>
      </c>
    </row>
    <row r="30" spans="1:17" x14ac:dyDescent="0.15">
      <c r="A30" s="9" t="s">
        <v>13</v>
      </c>
      <c r="B30" s="88">
        <v>1</v>
      </c>
      <c r="C30" s="88">
        <v>1353</v>
      </c>
      <c r="D30" s="88" t="s">
        <v>38</v>
      </c>
      <c r="E30" s="88" t="s">
        <v>38</v>
      </c>
      <c r="F30" s="88" t="s">
        <v>177</v>
      </c>
      <c r="G30" s="88" t="s">
        <v>177</v>
      </c>
      <c r="H30" s="88">
        <v>1</v>
      </c>
      <c r="I30" s="88">
        <v>3000</v>
      </c>
      <c r="J30" s="88" t="s">
        <v>38</v>
      </c>
      <c r="K30" s="88" t="s">
        <v>38</v>
      </c>
      <c r="L30" s="88" t="s">
        <v>38</v>
      </c>
      <c r="M30" s="88" t="s">
        <v>38</v>
      </c>
      <c r="N30" s="88" t="s">
        <v>38</v>
      </c>
      <c r="O30" s="89" t="s">
        <v>38</v>
      </c>
    </row>
    <row r="31" spans="1:17" x14ac:dyDescent="0.15">
      <c r="A31" s="9" t="s">
        <v>14</v>
      </c>
      <c r="B31" s="88" t="s">
        <v>38</v>
      </c>
      <c r="C31" s="88" t="s">
        <v>38</v>
      </c>
      <c r="D31" s="88" t="s">
        <v>38</v>
      </c>
      <c r="E31" s="88" t="s">
        <v>38</v>
      </c>
      <c r="F31" s="88" t="s">
        <v>177</v>
      </c>
      <c r="G31" s="88" t="s">
        <v>177</v>
      </c>
      <c r="H31" s="88" t="s">
        <v>38</v>
      </c>
      <c r="I31" s="88" t="s">
        <v>38</v>
      </c>
      <c r="J31" s="88" t="s">
        <v>38</v>
      </c>
      <c r="K31" s="88" t="s">
        <v>38</v>
      </c>
      <c r="L31" s="88" t="s">
        <v>38</v>
      </c>
      <c r="M31" s="88" t="s">
        <v>38</v>
      </c>
      <c r="N31" s="88" t="s">
        <v>38</v>
      </c>
      <c r="O31" s="89" t="s">
        <v>38</v>
      </c>
    </row>
    <row r="32" spans="1:17" x14ac:dyDescent="0.15">
      <c r="A32" s="9" t="s">
        <v>15</v>
      </c>
      <c r="B32" s="88">
        <v>1</v>
      </c>
      <c r="C32" s="88">
        <v>1560</v>
      </c>
      <c r="D32" s="88" t="s">
        <v>177</v>
      </c>
      <c r="E32" s="88" t="s">
        <v>177</v>
      </c>
      <c r="F32" s="88">
        <v>1</v>
      </c>
      <c r="G32" s="88">
        <v>600</v>
      </c>
      <c r="H32" s="88" t="s">
        <v>38</v>
      </c>
      <c r="I32" s="88" t="s">
        <v>38</v>
      </c>
      <c r="J32" s="88" t="s">
        <v>38</v>
      </c>
      <c r="K32" s="88" t="s">
        <v>38</v>
      </c>
      <c r="L32" s="88" t="s">
        <v>38</v>
      </c>
      <c r="M32" s="88" t="s">
        <v>38</v>
      </c>
      <c r="N32" s="88" t="s">
        <v>38</v>
      </c>
      <c r="O32" s="89" t="s">
        <v>38</v>
      </c>
    </row>
    <row r="33" spans="1:15" x14ac:dyDescent="0.15">
      <c r="A33" s="9" t="s">
        <v>16</v>
      </c>
      <c r="B33" s="88" t="s">
        <v>38</v>
      </c>
      <c r="C33" s="88" t="s">
        <v>38</v>
      </c>
      <c r="D33" s="88" t="s">
        <v>177</v>
      </c>
      <c r="E33" s="88" t="s">
        <v>177</v>
      </c>
      <c r="F33" s="88">
        <v>1</v>
      </c>
      <c r="G33" s="88">
        <v>1310</v>
      </c>
      <c r="H33" s="88" t="s">
        <v>38</v>
      </c>
      <c r="I33" s="88" t="s">
        <v>38</v>
      </c>
      <c r="J33" s="88" t="s">
        <v>38</v>
      </c>
      <c r="K33" s="88" t="s">
        <v>38</v>
      </c>
      <c r="L33" s="88" t="s">
        <v>38</v>
      </c>
      <c r="M33" s="88" t="s">
        <v>38</v>
      </c>
      <c r="N33" s="88" t="s">
        <v>38</v>
      </c>
      <c r="O33" s="89" t="s">
        <v>38</v>
      </c>
    </row>
    <row r="34" spans="1:15" x14ac:dyDescent="0.15">
      <c r="A34" s="9" t="s">
        <v>66</v>
      </c>
      <c r="B34" s="88" t="s">
        <v>38</v>
      </c>
      <c r="C34" s="88" t="s">
        <v>38</v>
      </c>
      <c r="D34" s="88" t="s">
        <v>177</v>
      </c>
      <c r="E34" s="88" t="s">
        <v>177</v>
      </c>
      <c r="F34" s="88" t="s">
        <v>177</v>
      </c>
      <c r="G34" s="88" t="s">
        <v>177</v>
      </c>
      <c r="H34" s="88" t="s">
        <v>38</v>
      </c>
      <c r="I34" s="88" t="s">
        <v>38</v>
      </c>
      <c r="J34" s="88" t="s">
        <v>38</v>
      </c>
      <c r="K34" s="88" t="s">
        <v>38</v>
      </c>
      <c r="L34" s="88" t="s">
        <v>38</v>
      </c>
      <c r="M34" s="88" t="s">
        <v>38</v>
      </c>
      <c r="N34" s="88" t="s">
        <v>38</v>
      </c>
      <c r="O34" s="89" t="s">
        <v>38</v>
      </c>
    </row>
    <row r="35" spans="1:15" x14ac:dyDescent="0.15">
      <c r="A35" s="9" t="s">
        <v>67</v>
      </c>
      <c r="B35" s="88" t="s">
        <v>177</v>
      </c>
      <c r="C35" s="88" t="s">
        <v>177</v>
      </c>
      <c r="D35" s="88" t="s">
        <v>38</v>
      </c>
      <c r="E35" s="88" t="s">
        <v>38</v>
      </c>
      <c r="F35" s="88" t="s">
        <v>177</v>
      </c>
      <c r="G35" s="88" t="s">
        <v>177</v>
      </c>
      <c r="H35" s="88">
        <v>1</v>
      </c>
      <c r="I35" s="88">
        <v>1500</v>
      </c>
      <c r="J35" s="88" t="s">
        <v>38</v>
      </c>
      <c r="K35" s="88" t="s">
        <v>38</v>
      </c>
      <c r="L35" s="88" t="s">
        <v>38</v>
      </c>
      <c r="M35" s="88" t="s">
        <v>38</v>
      </c>
      <c r="N35" s="88" t="s">
        <v>38</v>
      </c>
      <c r="O35" s="89" t="s">
        <v>38</v>
      </c>
    </row>
    <row r="36" spans="1:15" x14ac:dyDescent="0.15">
      <c r="A36" s="9" t="s">
        <v>17</v>
      </c>
      <c r="B36" s="88">
        <v>1</v>
      </c>
      <c r="C36" s="88">
        <v>1000</v>
      </c>
      <c r="D36" s="88" t="s">
        <v>38</v>
      </c>
      <c r="E36" s="88" t="s">
        <v>38</v>
      </c>
      <c r="F36" s="88" t="s">
        <v>177</v>
      </c>
      <c r="G36" s="88" t="s">
        <v>177</v>
      </c>
      <c r="H36" s="88" t="s">
        <v>38</v>
      </c>
      <c r="I36" s="88" t="s">
        <v>38</v>
      </c>
      <c r="J36" s="88" t="s">
        <v>38</v>
      </c>
      <c r="K36" s="88" t="s">
        <v>38</v>
      </c>
      <c r="L36" s="88" t="s">
        <v>38</v>
      </c>
      <c r="M36" s="88" t="s">
        <v>38</v>
      </c>
      <c r="N36" s="88" t="s">
        <v>38</v>
      </c>
      <c r="O36" s="89" t="s">
        <v>38</v>
      </c>
    </row>
    <row r="37" spans="1:15" x14ac:dyDescent="0.15">
      <c r="A37" s="9" t="s">
        <v>18</v>
      </c>
      <c r="B37" s="88" t="s">
        <v>38</v>
      </c>
      <c r="C37" s="88" t="s">
        <v>38</v>
      </c>
      <c r="D37" s="88" t="s">
        <v>38</v>
      </c>
      <c r="E37" s="88" t="s">
        <v>38</v>
      </c>
      <c r="F37" s="88" t="s">
        <v>38</v>
      </c>
      <c r="G37" s="88" t="s">
        <v>38</v>
      </c>
      <c r="H37" s="88" t="s">
        <v>38</v>
      </c>
      <c r="I37" s="88" t="s">
        <v>38</v>
      </c>
      <c r="J37" s="88" t="s">
        <v>38</v>
      </c>
      <c r="K37" s="88" t="s">
        <v>38</v>
      </c>
      <c r="L37" s="88" t="s">
        <v>38</v>
      </c>
      <c r="M37" s="88" t="s">
        <v>38</v>
      </c>
      <c r="N37" s="88" t="s">
        <v>38</v>
      </c>
      <c r="O37" s="89" t="s">
        <v>38</v>
      </c>
    </row>
    <row r="38" spans="1:15" x14ac:dyDescent="0.15">
      <c r="A38" s="9" t="s">
        <v>19</v>
      </c>
      <c r="B38" s="88" t="s">
        <v>38</v>
      </c>
      <c r="C38" s="88" t="s">
        <v>38</v>
      </c>
      <c r="D38" s="88" t="s">
        <v>38</v>
      </c>
      <c r="E38" s="88" t="s">
        <v>38</v>
      </c>
      <c r="F38" s="88" t="s">
        <v>38</v>
      </c>
      <c r="G38" s="88" t="s">
        <v>38</v>
      </c>
      <c r="H38" s="88">
        <v>1</v>
      </c>
      <c r="I38" s="88">
        <v>3800</v>
      </c>
      <c r="J38" s="88" t="s">
        <v>38</v>
      </c>
      <c r="K38" s="88" t="s">
        <v>38</v>
      </c>
      <c r="L38" s="88" t="s">
        <v>38</v>
      </c>
      <c r="M38" s="88" t="s">
        <v>38</v>
      </c>
      <c r="N38" s="88" t="s">
        <v>38</v>
      </c>
      <c r="O38" s="89" t="s">
        <v>38</v>
      </c>
    </row>
    <row r="39" spans="1:15" x14ac:dyDescent="0.15">
      <c r="A39" s="9" t="s">
        <v>20</v>
      </c>
      <c r="B39" s="88" t="s">
        <v>38</v>
      </c>
      <c r="C39" s="88" t="s">
        <v>38</v>
      </c>
      <c r="D39" s="88" t="s">
        <v>38</v>
      </c>
      <c r="E39" s="88" t="s">
        <v>38</v>
      </c>
      <c r="F39" s="88" t="s">
        <v>38</v>
      </c>
      <c r="G39" s="88" t="s">
        <v>38</v>
      </c>
      <c r="H39" s="88" t="s">
        <v>38</v>
      </c>
      <c r="I39" s="88" t="s">
        <v>38</v>
      </c>
      <c r="J39" s="88" t="s">
        <v>38</v>
      </c>
      <c r="K39" s="88" t="s">
        <v>38</v>
      </c>
      <c r="L39" s="88" t="s">
        <v>38</v>
      </c>
      <c r="M39" s="88" t="s">
        <v>38</v>
      </c>
      <c r="N39" s="88" t="s">
        <v>38</v>
      </c>
      <c r="O39" s="89" t="s">
        <v>38</v>
      </c>
    </row>
    <row r="40" spans="1:15" x14ac:dyDescent="0.15">
      <c r="A40" s="9" t="s">
        <v>21</v>
      </c>
      <c r="B40" s="88">
        <v>1</v>
      </c>
      <c r="C40" s="88">
        <v>865</v>
      </c>
      <c r="D40" s="88" t="s">
        <v>38</v>
      </c>
      <c r="E40" s="88" t="s">
        <v>38</v>
      </c>
      <c r="F40" s="88" t="s">
        <v>38</v>
      </c>
      <c r="G40" s="88" t="s">
        <v>38</v>
      </c>
      <c r="H40" s="88" t="s">
        <v>38</v>
      </c>
      <c r="I40" s="88" t="s">
        <v>38</v>
      </c>
      <c r="J40" s="88" t="s">
        <v>38</v>
      </c>
      <c r="K40" s="88" t="s">
        <v>38</v>
      </c>
      <c r="L40" s="88" t="s">
        <v>38</v>
      </c>
      <c r="M40" s="88" t="s">
        <v>38</v>
      </c>
      <c r="N40" s="88" t="s">
        <v>38</v>
      </c>
      <c r="O40" s="89" t="s">
        <v>38</v>
      </c>
    </row>
    <row r="41" spans="1:15" ht="3.75" customHeight="1" x14ac:dyDescent="0.15">
      <c r="A41" s="29"/>
      <c r="B41" s="90"/>
      <c r="C41" s="91"/>
      <c r="D41" s="90"/>
      <c r="E41" s="91"/>
      <c r="F41" s="90"/>
      <c r="G41" s="91"/>
      <c r="H41" s="90"/>
      <c r="I41" s="91"/>
      <c r="J41" s="91"/>
      <c r="K41" s="91"/>
      <c r="L41" s="90"/>
      <c r="M41" s="91"/>
      <c r="N41" s="90"/>
      <c r="O41" s="97"/>
    </row>
    <row r="42" spans="1:15" x14ac:dyDescent="0.15">
      <c r="A42" s="1" t="s">
        <v>152</v>
      </c>
    </row>
  </sheetData>
  <mergeCells count="16">
    <mergeCell ref="L3:M3"/>
    <mergeCell ref="N3:O3"/>
    <mergeCell ref="P3:Q3"/>
    <mergeCell ref="B23:C23"/>
    <mergeCell ref="D23:E23"/>
    <mergeCell ref="F23:G23"/>
    <mergeCell ref="H23:I23"/>
    <mergeCell ref="J23:K23"/>
    <mergeCell ref="L23:M23"/>
    <mergeCell ref="N23:O23"/>
    <mergeCell ref="J3:K3"/>
    <mergeCell ref="A2:B2"/>
    <mergeCell ref="B3:C3"/>
    <mergeCell ref="D3:E3"/>
    <mergeCell ref="F3:G3"/>
    <mergeCell ref="H3:I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B6:Q6 B26:O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目次</vt:lpstr>
      <vt:lpstr>25-1(No.1)</vt:lpstr>
      <vt:lpstr>25-1(No.2)</vt:lpstr>
      <vt:lpstr>25-1(No.3)</vt:lpstr>
      <vt:lpstr>25-1(No.4)</vt:lpstr>
      <vt:lpstr>25-1(No.5)</vt:lpstr>
      <vt:lpstr>25-2</vt:lpstr>
      <vt:lpstr>25-3</vt:lpstr>
      <vt:lpstr>25-4</vt:lpstr>
      <vt:lpstr>'25-1(No.5)'!Print_Area</vt:lpstr>
      <vt:lpstr>'25-2'!Print_Area</vt:lpstr>
      <vt:lpstr>'25-3'!Print_Area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2023-12-13T07:20:08Z</cp:lastPrinted>
  <dcterms:created xsi:type="dcterms:W3CDTF">1998-12-21T07:32:44Z</dcterms:created>
  <dcterms:modified xsi:type="dcterms:W3CDTF">2026-02-10T04:32:26Z</dcterms:modified>
</cp:coreProperties>
</file>