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5│生活・営業指導\"/>
    </mc:Choice>
  </mc:AlternateContent>
  <xr:revisionPtr revIDLastSave="0" documentId="13_ncr:1_{8D6F8495-A6C1-4E61-94F4-5D276573516B}" xr6:coauthVersionLast="47" xr6:coauthVersionMax="47" xr10:uidLastSave="{00000000-0000-0000-0000-000000000000}"/>
  <bookViews>
    <workbookView xWindow="-98" yWindow="-98" windowWidth="20715" windowHeight="13155" activeTab="4" xr2:uid="{00000000-000D-0000-FFFF-FFFF00000000}"/>
  </bookViews>
  <sheets>
    <sheet name="25-1(No.1)" sheetId="3" r:id="rId1"/>
    <sheet name="25-1(No.2)" sheetId="5" r:id="rId2"/>
    <sheet name="25-1(No.3)" sheetId="6" r:id="rId3"/>
    <sheet name="25-1(No.4)" sheetId="7" r:id="rId4"/>
    <sheet name="25-1(No.5)" sheetId="8" r:id="rId5"/>
  </sheets>
  <definedNames>
    <definedName name="_xlnm.Print_Area" localSheetId="4">'25-1(No.5)'!$A$1:$U$27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8" l="1"/>
  <c r="S25" i="8"/>
  <c r="M25" i="8"/>
  <c r="L25" i="8"/>
  <c r="E25" i="8"/>
  <c r="T24" i="8"/>
  <c r="S24" i="8"/>
  <c r="M24" i="8"/>
  <c r="L24" i="8"/>
  <c r="E24" i="8"/>
  <c r="T23" i="8"/>
  <c r="S23" i="8"/>
  <c r="M23" i="8"/>
  <c r="L23" i="8"/>
  <c r="E23" i="8"/>
  <c r="T22" i="8"/>
  <c r="S22" i="8"/>
  <c r="M22" i="8"/>
  <c r="L22" i="8"/>
  <c r="E22" i="8"/>
  <c r="T21" i="8"/>
  <c r="S21" i="8"/>
  <c r="M21" i="8"/>
  <c r="L21" i="8"/>
  <c r="E21" i="8"/>
  <c r="T20" i="8"/>
  <c r="S20" i="8"/>
  <c r="M20" i="8"/>
  <c r="L20" i="8"/>
  <c r="E20" i="8"/>
  <c r="T19" i="8"/>
  <c r="T11" i="8" s="1"/>
  <c r="S19" i="8"/>
  <c r="M19" i="8"/>
  <c r="L19" i="8"/>
  <c r="E19" i="8"/>
  <c r="T18" i="8"/>
  <c r="S18" i="8"/>
  <c r="M18" i="8"/>
  <c r="L18" i="8"/>
  <c r="L11" i="8" s="1"/>
  <c r="E18" i="8"/>
  <c r="T17" i="8"/>
  <c r="S17" i="8"/>
  <c r="M17" i="8"/>
  <c r="L17" i="8"/>
  <c r="E17" i="8"/>
  <c r="T16" i="8"/>
  <c r="S16" i="8"/>
  <c r="S11" i="8" s="1"/>
  <c r="M16" i="8"/>
  <c r="L16" i="8"/>
  <c r="E16" i="8"/>
  <c r="T15" i="8"/>
  <c r="S15" i="8"/>
  <c r="M15" i="8"/>
  <c r="L15" i="8"/>
  <c r="E15" i="8"/>
  <c r="E11" i="8" s="1"/>
  <c r="T14" i="8"/>
  <c r="S14" i="8"/>
  <c r="M14" i="8"/>
  <c r="L14" i="8"/>
  <c r="E14" i="8"/>
  <c r="T13" i="8"/>
  <c r="S13" i="8"/>
  <c r="M13" i="8"/>
  <c r="M11" i="8" s="1"/>
  <c r="L13" i="8"/>
  <c r="E13" i="8"/>
  <c r="U11" i="8"/>
  <c r="R11" i="8"/>
  <c r="Q11" i="8"/>
  <c r="P11" i="8"/>
  <c r="O11" i="8"/>
  <c r="N11" i="8"/>
  <c r="K11" i="8"/>
  <c r="J11" i="8"/>
  <c r="I11" i="8"/>
  <c r="H11" i="8"/>
  <c r="G11" i="8"/>
  <c r="F11" i="8"/>
  <c r="D11" i="8"/>
  <c r="C11" i="8"/>
  <c r="B11" i="8"/>
  <c r="M24" i="7"/>
  <c r="L24" i="7"/>
  <c r="K24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M16" i="7"/>
  <c r="L16" i="7"/>
  <c r="K16" i="7"/>
  <c r="M14" i="7"/>
  <c r="L14" i="7"/>
  <c r="K14" i="7"/>
  <c r="M13" i="7"/>
  <c r="L13" i="7"/>
  <c r="K13" i="7"/>
  <c r="M12" i="7"/>
  <c r="M10" i="7" s="1"/>
  <c r="L12" i="7"/>
  <c r="L10" i="7" s="1"/>
  <c r="K12" i="7"/>
  <c r="K10" i="7" s="1"/>
  <c r="P10" i="7"/>
  <c r="O10" i="7"/>
  <c r="N10" i="7"/>
  <c r="J10" i="7"/>
  <c r="I10" i="7"/>
  <c r="H10" i="7"/>
  <c r="G10" i="7"/>
  <c r="F10" i="7"/>
  <c r="E10" i="7"/>
  <c r="D10" i="7"/>
  <c r="C10" i="7"/>
  <c r="B10" i="7"/>
  <c r="AB23" i="6"/>
  <c r="Z23" i="6"/>
  <c r="Y23" i="6"/>
  <c r="AB22" i="6"/>
  <c r="AA22" i="6"/>
  <c r="Z22" i="6"/>
  <c r="Y22" i="6"/>
  <c r="AB21" i="6"/>
  <c r="AA21" i="6"/>
  <c r="Z21" i="6"/>
  <c r="Y21" i="6"/>
  <c r="AB20" i="6"/>
  <c r="AA20" i="6"/>
  <c r="Z20" i="6"/>
  <c r="Y20" i="6"/>
  <c r="AB19" i="6"/>
  <c r="AA19" i="6"/>
  <c r="Z19" i="6"/>
  <c r="Y19" i="6"/>
  <c r="AB18" i="6"/>
  <c r="AA18" i="6"/>
  <c r="Z18" i="6"/>
  <c r="Y18" i="6"/>
  <c r="AB17" i="6"/>
  <c r="AA17" i="6"/>
  <c r="Z17" i="6"/>
  <c r="Y17" i="6"/>
  <c r="AB16" i="6"/>
  <c r="AA16" i="6"/>
  <c r="Y16" i="6"/>
  <c r="AB15" i="6"/>
  <c r="AA15" i="6"/>
  <c r="Z15" i="6"/>
  <c r="Y15" i="6"/>
  <c r="AB14" i="6"/>
  <c r="AA14" i="6"/>
  <c r="Z14" i="6"/>
  <c r="Y14" i="6"/>
  <c r="AB13" i="6"/>
  <c r="AA13" i="6"/>
  <c r="Z13" i="6"/>
  <c r="Y13" i="6"/>
  <c r="AB12" i="6"/>
  <c r="AA12" i="6"/>
  <c r="Z12" i="6"/>
  <c r="Y12" i="6"/>
  <c r="Y9" i="6" s="1"/>
  <c r="AB11" i="6"/>
  <c r="AB9" i="6" s="1"/>
  <c r="AA11" i="6"/>
  <c r="AA9" i="6" s="1"/>
  <c r="Y11" i="6"/>
  <c r="AF9" i="6"/>
  <c r="AE9" i="6"/>
  <c r="AD9" i="6"/>
  <c r="AC9" i="6"/>
  <c r="Z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M9" i="5"/>
  <c r="L9" i="5"/>
  <c r="K9" i="5"/>
  <c r="J9" i="5"/>
  <c r="I9" i="5"/>
  <c r="H9" i="5"/>
  <c r="G9" i="5"/>
  <c r="F9" i="5"/>
  <c r="E9" i="5"/>
  <c r="D9" i="5"/>
  <c r="C9" i="5"/>
  <c r="B9" i="5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P11" i="3" s="1"/>
  <c r="O14" i="3"/>
  <c r="N14" i="3"/>
  <c r="N11" i="3" s="1"/>
  <c r="M14" i="3"/>
  <c r="M11" i="3" s="1"/>
  <c r="P13" i="3"/>
  <c r="O13" i="3"/>
  <c r="N13" i="3"/>
  <c r="M13" i="3"/>
  <c r="T11" i="3"/>
  <c r="S11" i="3"/>
  <c r="R11" i="3"/>
  <c r="Q11" i="3"/>
  <c r="O11" i="3"/>
  <c r="L11" i="3"/>
  <c r="K11" i="3"/>
  <c r="J11" i="3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<sst xmlns="http://schemas.openxmlformats.org/spreadsheetml/2006/main" count="877" uniqueCount="137">
  <si>
    <t xml:space="preserve">     旅          館          業</t>
  </si>
  <si>
    <t>施</t>
  </si>
  <si>
    <t>内</t>
  </si>
  <si>
    <t>客</t>
  </si>
  <si>
    <t>定</t>
  </si>
  <si>
    <t>設</t>
  </si>
  <si>
    <t>温</t>
  </si>
  <si>
    <t>室</t>
  </si>
  <si>
    <t>数</t>
  </si>
  <si>
    <t>泉</t>
  </si>
  <si>
    <t>員</t>
  </si>
  <si>
    <t>総      数</t>
  </si>
  <si>
    <t>村      上</t>
  </si>
  <si>
    <t>新  発  田</t>
  </si>
  <si>
    <t>新      津</t>
  </si>
  <si>
    <t>三      条</t>
  </si>
  <si>
    <t>長      岡</t>
  </si>
  <si>
    <t>十  日  町</t>
  </si>
  <si>
    <t>柏      崎</t>
  </si>
  <si>
    <t>上      越</t>
  </si>
  <si>
    <t>糸  魚  川</t>
  </si>
  <si>
    <t>佐　　　渡</t>
    <rPh sb="0" eb="1">
      <t>タスク</t>
    </rPh>
    <rPh sb="4" eb="5">
      <t>ワタリ</t>
    </rPh>
    <phoneticPr fontId="2"/>
  </si>
  <si>
    <t>区分</t>
    <rPh sb="0" eb="2">
      <t>クブン</t>
    </rPh>
    <phoneticPr fontId="2"/>
  </si>
  <si>
    <t>新　潟　市</t>
    <rPh sb="0" eb="5">
      <t>ニイガタシ</t>
    </rPh>
    <phoneticPr fontId="2"/>
  </si>
  <si>
    <t>魚　　　沼</t>
    <rPh sb="0" eb="1">
      <t>サカナ</t>
    </rPh>
    <rPh sb="4" eb="5">
      <t>ヌマ</t>
    </rPh>
    <phoneticPr fontId="3"/>
  </si>
  <si>
    <t>南　魚　沼</t>
    <rPh sb="0" eb="1">
      <t>ミナミ</t>
    </rPh>
    <rPh sb="2" eb="3">
      <t>ウオ</t>
    </rPh>
    <rPh sb="4" eb="5">
      <t>ヌマ</t>
    </rPh>
    <phoneticPr fontId="3"/>
  </si>
  <si>
    <t>資料：「生活衛生課調べ」</t>
    <rPh sb="0" eb="2">
      <t>シリョウ</t>
    </rPh>
    <rPh sb="4" eb="6">
      <t>セイカツ</t>
    </rPh>
    <rPh sb="6" eb="8">
      <t>エイセイ</t>
    </rPh>
    <rPh sb="8" eb="9">
      <t>カ</t>
    </rPh>
    <rPh sb="9" eb="10">
      <t>シラ</t>
    </rPh>
    <phoneticPr fontId="2"/>
  </si>
  <si>
    <t>佐      渡</t>
    <rPh sb="0" eb="1">
      <t>タスク</t>
    </rPh>
    <rPh sb="7" eb="8">
      <t>ワタリ</t>
    </rPh>
    <phoneticPr fontId="2"/>
  </si>
  <si>
    <t>南　魚　沼</t>
    <rPh sb="0" eb="1">
      <t>ミナミ</t>
    </rPh>
    <rPh sb="2" eb="3">
      <t>サカナ</t>
    </rPh>
    <rPh sb="4" eb="5">
      <t>ヌマ</t>
    </rPh>
    <phoneticPr fontId="3"/>
  </si>
  <si>
    <t>魚　　　沼</t>
    <rPh sb="0" eb="1">
      <t>ウオ</t>
    </rPh>
    <rPh sb="4" eb="5">
      <t>ヌマ</t>
    </rPh>
    <phoneticPr fontId="3"/>
  </si>
  <si>
    <t>営</t>
  </si>
  <si>
    <t>私</t>
  </si>
  <si>
    <t>公</t>
  </si>
  <si>
    <t>うち</t>
  </si>
  <si>
    <t xml:space="preserve"> 公         衆         浴         場         業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</si>
  <si>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3"/>
  </si>
  <si>
    <t xml:space="preserve">  保健所</t>
  </si>
  <si>
    <t>施設数内訳</t>
  </si>
  <si>
    <t>-</t>
  </si>
  <si>
    <t xml:space="preserve"> 保健所</t>
  </si>
  <si>
    <t xml:space="preserve">  区分</t>
    <rPh sb="2" eb="4">
      <t>クブン</t>
    </rPh>
    <phoneticPr fontId="2"/>
  </si>
  <si>
    <t>魚　　　沼</t>
    <rPh sb="0" eb="1">
      <t>ウオ</t>
    </rPh>
    <rPh sb="4" eb="5">
      <t>ヌマ</t>
    </rPh>
    <phoneticPr fontId="2"/>
  </si>
  <si>
    <t>南　魚　沼</t>
    <rPh sb="0" eb="1">
      <t>ミナミ</t>
    </rPh>
    <rPh sb="2" eb="3">
      <t>ウオ</t>
    </rPh>
    <rPh sb="4" eb="5">
      <t>ヌマ</t>
    </rPh>
    <phoneticPr fontId="2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</si>
  <si>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2"/>
  </si>
  <si>
    <t>Ｎo.１</t>
    <phoneticPr fontId="3"/>
  </si>
  <si>
    <t>保健所</t>
    <phoneticPr fontId="3"/>
  </si>
  <si>
    <t>区分</t>
    <phoneticPr fontId="2"/>
  </si>
  <si>
    <t>一  般  公  衆  浴  場</t>
    <phoneticPr fontId="2"/>
  </si>
  <si>
    <t>銭   湯</t>
    <phoneticPr fontId="2"/>
  </si>
  <si>
    <t>そ の 他</t>
    <phoneticPr fontId="2"/>
  </si>
  <si>
    <t>計</t>
    <phoneticPr fontId="2"/>
  </si>
  <si>
    <t>施設数内訳</t>
    <phoneticPr fontId="2"/>
  </si>
  <si>
    <t>設</t>
    <phoneticPr fontId="2"/>
  </si>
  <si>
    <t>温</t>
    <phoneticPr fontId="2"/>
  </si>
  <si>
    <t>数</t>
    <phoneticPr fontId="2"/>
  </si>
  <si>
    <t>泉</t>
    <phoneticPr fontId="2"/>
  </si>
  <si>
    <t>Ｎo.３</t>
    <phoneticPr fontId="3"/>
  </si>
  <si>
    <t xml:space="preserve">   区分</t>
    <phoneticPr fontId="2"/>
  </si>
  <si>
    <t>公衆浴場業</t>
    <phoneticPr fontId="2"/>
  </si>
  <si>
    <t>その他の公衆浴場</t>
    <phoneticPr fontId="2"/>
  </si>
  <si>
    <t>合   計</t>
    <phoneticPr fontId="2"/>
  </si>
  <si>
    <t>サ ウ ナ</t>
    <phoneticPr fontId="2"/>
  </si>
  <si>
    <t>ヘルスセンター等</t>
    <phoneticPr fontId="2"/>
  </si>
  <si>
    <t>クアハウス及び類似施設</t>
    <phoneticPr fontId="2"/>
  </si>
  <si>
    <t>スポーツ施設付帯</t>
    <phoneticPr fontId="2"/>
  </si>
  <si>
    <t>厚生浴場</t>
    <phoneticPr fontId="2"/>
  </si>
  <si>
    <t>その他</t>
    <phoneticPr fontId="2"/>
  </si>
  <si>
    <t>新      津</t>
    <phoneticPr fontId="3"/>
  </si>
  <si>
    <t>Ｎo.４</t>
    <phoneticPr fontId="3"/>
  </si>
  <si>
    <t xml:space="preserve">  興                   行                   場</t>
    <phoneticPr fontId="2"/>
  </si>
  <si>
    <t>映    画    館</t>
    <phoneticPr fontId="2"/>
  </si>
  <si>
    <t>ス ポ ー ツ 施 設</t>
    <phoneticPr fontId="2"/>
  </si>
  <si>
    <t>そ    の    他</t>
    <phoneticPr fontId="2"/>
  </si>
  <si>
    <t>合          計</t>
    <phoneticPr fontId="2"/>
  </si>
  <si>
    <t>仮設興行場</t>
    <phoneticPr fontId="2"/>
  </si>
  <si>
    <t>総      数</t>
    <phoneticPr fontId="2"/>
  </si>
  <si>
    <t>Ｎo.５</t>
    <phoneticPr fontId="2"/>
  </si>
  <si>
    <t>ク  リ  ー  ニ  ン  グ  業</t>
    <phoneticPr fontId="2"/>
  </si>
  <si>
    <t>理          容          業</t>
    <phoneticPr fontId="2"/>
  </si>
  <si>
    <t>美           容           業</t>
    <phoneticPr fontId="2"/>
  </si>
  <si>
    <t>普     通</t>
    <phoneticPr fontId="2"/>
  </si>
  <si>
    <t>厚 生</t>
    <phoneticPr fontId="2"/>
  </si>
  <si>
    <t>合    計</t>
    <phoneticPr fontId="2"/>
  </si>
  <si>
    <t>合     計</t>
    <phoneticPr fontId="2"/>
  </si>
  <si>
    <t>施</t>
    <phoneticPr fontId="2"/>
  </si>
  <si>
    <t>椅</t>
    <phoneticPr fontId="2"/>
  </si>
  <si>
    <t>子</t>
    <phoneticPr fontId="2"/>
  </si>
  <si>
    <t>脚</t>
    <phoneticPr fontId="2"/>
  </si>
  <si>
    <t>保健所</t>
    <phoneticPr fontId="2"/>
  </si>
  <si>
    <t>椅左</t>
    <rPh sb="1" eb="2">
      <t>ヒダリ</t>
    </rPh>
    <phoneticPr fontId="3"/>
  </si>
  <si>
    <t>ニ普</t>
    <rPh sb="1" eb="2">
      <t>ススム</t>
    </rPh>
    <phoneticPr fontId="2"/>
  </si>
  <si>
    <t>従 免</t>
    <rPh sb="2" eb="3">
      <t>メン</t>
    </rPh>
    <phoneticPr fontId="2"/>
  </si>
  <si>
    <t>　 許</t>
    <rPh sb="2" eb="3">
      <t>モト</t>
    </rPh>
    <phoneticPr fontId="2"/>
  </si>
  <si>
    <t>事 取</t>
    <rPh sb="2" eb="3">
      <t>ト</t>
    </rPh>
    <phoneticPr fontId="2"/>
  </si>
  <si>
    <t>　 得</t>
    <rPh sb="2" eb="3">
      <t>トク</t>
    </rPh>
    <phoneticPr fontId="2"/>
  </si>
  <si>
    <t>者 　</t>
  </si>
  <si>
    <t>者 他</t>
    <rPh sb="2" eb="3">
      <t>ホカ</t>
    </rPh>
    <phoneticPr fontId="2"/>
  </si>
  <si>
    <t>25  営業指導</t>
    <rPh sb="4" eb="6">
      <t>エイギョウ</t>
    </rPh>
    <rPh sb="6" eb="8">
      <t>シドウ</t>
    </rPh>
    <phoneticPr fontId="2"/>
  </si>
  <si>
    <t>25-1  生活衛生関係営業施設数、業種・保健所別</t>
    <rPh sb="6" eb="8">
      <t>セイカツ</t>
    </rPh>
    <phoneticPr fontId="2"/>
  </si>
  <si>
    <t>旅 館 ・ ホ テ ル</t>
    <rPh sb="0" eb="1">
      <t>タビ</t>
    </rPh>
    <rPh sb="2" eb="3">
      <t>カン</t>
    </rPh>
    <phoneticPr fontId="2"/>
  </si>
  <si>
    <t>簡  易  宿  所</t>
    <phoneticPr fontId="2"/>
  </si>
  <si>
    <t>下     宿</t>
    <phoneticPr fontId="2"/>
  </si>
  <si>
    <t>合             計</t>
    <phoneticPr fontId="2"/>
  </si>
  <si>
    <t>季 節 営 業</t>
    <phoneticPr fontId="2"/>
  </si>
  <si>
    <t>Ｎo.２</t>
    <phoneticPr fontId="3"/>
  </si>
  <si>
    <t>-</t>
    <phoneticPr fontId="3"/>
  </si>
  <si>
    <t>-</t>
    <phoneticPr fontId="2"/>
  </si>
  <si>
    <t>令和７年３月３１日現在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</si>
  <si>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南　魚　沼</t>
    <phoneticPr fontId="3"/>
  </si>
  <si>
    <t>令和７年３月３１日現在</t>
    <rPh sb="0" eb="2">
      <t>レイワ</t>
    </rPh>
    <rPh sb="3" eb="4">
      <t>ネン</t>
    </rPh>
    <phoneticPr fontId="2"/>
  </si>
  <si>
    <t>令和７年３月３１日現在</t>
    <rPh sb="0" eb="2">
      <t>レイワ</t>
    </rPh>
    <phoneticPr fontId="2"/>
  </si>
  <si>
    <t>子の</t>
    <phoneticPr fontId="3"/>
  </si>
  <si>
    <t>席う</t>
    <phoneticPr fontId="3"/>
  </si>
  <si>
    <t>定ち</t>
    <phoneticPr fontId="3"/>
  </si>
  <si>
    <t>員　</t>
    <phoneticPr fontId="3"/>
  </si>
  <si>
    <t>取</t>
    <phoneticPr fontId="2"/>
  </si>
  <si>
    <t>ラリ</t>
    <phoneticPr fontId="2"/>
  </si>
  <si>
    <t>合</t>
    <phoneticPr fontId="2"/>
  </si>
  <si>
    <t>従 そ</t>
    <phoneticPr fontId="2"/>
  </si>
  <si>
    <t>ン通</t>
    <phoneticPr fontId="2"/>
  </si>
  <si>
    <t>次</t>
    <phoneticPr fontId="2"/>
  </si>
  <si>
    <t>イネ</t>
    <phoneticPr fontId="2"/>
  </si>
  <si>
    <t>椅セ</t>
    <phoneticPr fontId="2"/>
  </si>
  <si>
    <t>グク</t>
    <phoneticPr fontId="2"/>
  </si>
  <si>
    <t>専</t>
    <phoneticPr fontId="2"/>
  </si>
  <si>
    <t>業ン</t>
    <phoneticPr fontId="2"/>
  </si>
  <si>
    <t>事 の</t>
    <phoneticPr fontId="2"/>
  </si>
  <si>
    <t>子ッ</t>
    <phoneticPr fontId="2"/>
  </si>
  <si>
    <t>所リ</t>
    <phoneticPr fontId="2"/>
  </si>
  <si>
    <t>業</t>
    <phoneticPr fontId="2"/>
  </si>
  <si>
    <t>店サ</t>
    <phoneticPr fontId="2"/>
  </si>
  <si>
    <t>脚ト</t>
    <phoneticPr fontId="2"/>
  </si>
  <si>
    <t xml:space="preserve">  　│　</t>
    <phoneticPr fontId="2"/>
  </si>
  <si>
    <t>店</t>
    <phoneticPr fontId="2"/>
  </si>
  <si>
    <t>　　プ　</t>
    <phoneticPr fontId="2"/>
  </si>
  <si>
    <t>者 　</t>
    <phoneticPr fontId="2"/>
  </si>
  <si>
    <t>数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</si>
</sst>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_);[Red]\(0\)"/>
    <numFmt numFmtId="181" formatCode="#,##0_);[Red]\(#,##0\)"/>
  </numFmts>
  <fonts count="12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FixedSys"/>
      <charset val="128"/>
    </font>
    <font>
      <sz val="6"/>
      <color theme="1"/>
      <name val="FixedSys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0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38" fontId="4" fillId="0" borderId="4" xfId="0" applyNumberFormat="1" applyFont="1" applyBorder="1" applyAlignment="1" applyProtection="1">
      <alignment horizontal="right"/>
      <protection locked="0"/>
    </xf>
    <xf numFmtId="38" fontId="4" fillId="0" borderId="6" xfId="0" applyNumberFormat="1" applyFont="1" applyBorder="1" applyProtection="1">
      <protection locked="0"/>
    </xf>
    <xf numFmtId="38" fontId="4" fillId="0" borderId="5" xfId="0" applyNumberFormat="1" applyFont="1" applyBorder="1" applyProtection="1">
      <protection locked="0"/>
    </xf>
    <xf numFmtId="38" fontId="4" fillId="0" borderId="6" xfId="0" applyNumberFormat="1" applyFont="1" applyBorder="1" applyAlignment="1" applyProtection="1">
      <alignment horizontal="right"/>
      <protection locked="0"/>
    </xf>
    <xf numFmtId="38" fontId="4" fillId="0" borderId="1" xfId="0" applyNumberFormat="1" applyFont="1" applyBorder="1" applyProtection="1">
      <protection locked="0"/>
    </xf>
    <xf numFmtId="38" fontId="4" fillId="0" borderId="10" xfId="0" applyNumberFormat="1" applyFont="1" applyBorder="1" applyAlignment="1" applyProtection="1">
      <alignment horizontal="right"/>
      <protection locked="0"/>
    </xf>
    <xf numFmtId="38" fontId="4" fillId="0" borderId="4" xfId="1" applyFont="1" applyBorder="1"/>
    <xf numFmtId="38" fontId="4" fillId="0" borderId="4" xfId="1" applyFont="1" applyBorder="1" applyAlignment="1">
      <alignment horizontal="right"/>
    </xf>
    <xf numFmtId="38" fontId="4" fillId="0" borderId="4" xfId="1" applyFont="1" applyFill="1" applyBorder="1"/>
    <xf numFmtId="38" fontId="4" fillId="0" borderId="4" xfId="1" applyFont="1" applyFill="1" applyBorder="1" applyAlignment="1">
      <alignment horizontal="right"/>
    </xf>
    <xf numFmtId="38" fontId="4" fillId="0" borderId="10" xfId="1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 applyProtection="1">
      <protection locked="0"/>
    </xf>
    <xf numFmtId="38" fontId="4" fillId="0" borderId="10" xfId="1" applyFont="1" applyFill="1" applyBorder="1" applyAlignment="1">
      <alignment horizontal="right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9" fillId="0" borderId="6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9" fillId="0" borderId="1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38" fontId="9" fillId="0" borderId="10" xfId="1" applyFont="1" applyFill="1" applyBorder="1" applyAlignment="1">
      <alignment horizontal="right"/>
    </xf>
    <xf numFmtId="38" fontId="9" fillId="0" borderId="4" xfId="1" applyFont="1" applyFill="1" applyBorder="1" applyAlignment="1">
      <alignment horizontal="right"/>
    </xf>
    <xf numFmtId="38" fontId="9" fillId="0" borderId="4" xfId="1" applyFont="1" applyBorder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38" fontId="9" fillId="0" borderId="3" xfId="0" applyNumberFormat="1" applyFont="1" applyBorder="1" applyAlignment="1" applyProtection="1">
      <alignment horizontal="right"/>
      <protection locked="0"/>
    </xf>
    <xf numFmtId="38" fontId="9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right"/>
      <protection locked="0"/>
    </xf>
    <xf numFmtId="3" fontId="9" fillId="0" borderId="4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0" fontId="9" fillId="0" borderId="13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38" fontId="4" fillId="0" borderId="3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14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38" fontId="9" fillId="0" borderId="4" xfId="1" quotePrefix="1" applyFont="1" applyFill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quotePrefix="1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0" fontId="4" fillId="0" borderId="2" xfId="0" applyFont="1" applyBorder="1" applyProtection="1">
      <protection locked="0"/>
    </xf>
    <xf numFmtId="38" fontId="4" fillId="0" borderId="3" xfId="1" applyFont="1" applyFill="1" applyBorder="1"/>
    <xf numFmtId="0" fontId="4" fillId="0" borderId="12" xfId="0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right"/>
      <protection locked="0"/>
    </xf>
    <xf numFmtId="38" fontId="9" fillId="0" borderId="4" xfId="1" applyFont="1" applyBorder="1"/>
    <xf numFmtId="38" fontId="9" fillId="0" borderId="0" xfId="1" applyFont="1" applyBorder="1"/>
    <xf numFmtId="38" fontId="9" fillId="0" borderId="4" xfId="1" applyFont="1" applyBorder="1" applyAlignment="1"/>
    <xf numFmtId="180" fontId="4" fillId="0" borderId="4" xfId="1" applyNumberFormat="1" applyFont="1" applyFill="1" applyBorder="1" applyAlignment="1">
      <alignment horizontal="right"/>
    </xf>
    <xf numFmtId="0" fontId="4" fillId="0" borderId="4" xfId="1" applyNumberFormat="1" applyFont="1" applyFill="1" applyBorder="1" applyAlignment="1">
      <alignment horizontal="right"/>
    </xf>
    <xf numFmtId="38" fontId="4" fillId="0" borderId="3" xfId="1" applyFont="1" applyFill="1" applyBorder="1" applyAlignment="1">
      <alignment horizontal="right"/>
    </xf>
    <xf numFmtId="38" fontId="4" fillId="0" borderId="10" xfId="1" applyFont="1" applyFill="1" applyBorder="1"/>
    <xf numFmtId="38" fontId="4" fillId="0" borderId="4" xfId="1" quotePrefix="1" applyFont="1" applyFill="1" applyBorder="1" applyAlignment="1">
      <alignment horizontal="right"/>
    </xf>
    <xf numFmtId="38" fontId="4" fillId="0" borderId="10" xfId="1" applyFont="1" applyBorder="1" applyAlignment="1">
      <alignment horizontal="right"/>
    </xf>
    <xf numFmtId="181" fontId="9" fillId="0" borderId="4" xfId="0" applyNumberFormat="1" applyFont="1" applyBorder="1" applyAlignment="1" applyProtection="1">
      <alignment horizontal="right"/>
      <protection locked="0"/>
    </xf>
    <xf numFmtId="181" fontId="9" fillId="0" borderId="10" xfId="0" applyNumberFormat="1" applyFont="1" applyBorder="1" applyAlignment="1" applyProtection="1">
      <alignment horizontal="right"/>
      <protection locked="0"/>
    </xf>
    <xf numFmtId="181" fontId="9" fillId="0" borderId="0" xfId="0" applyNumberFormat="1" applyFont="1" applyAlignment="1" applyProtection="1">
      <alignment horizontal="right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4" fillId="0" borderId="10" xfId="0" quotePrefix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quotePrefix="1" applyFont="1" applyBorder="1" applyAlignment="1" applyProtection="1">
      <alignment horizontal="center" vertical="center"/>
      <protection locked="0"/>
    </xf>
    <xf numFmtId="0" fontId="4" fillId="0" borderId="8" xfId="0" quotePrefix="1" applyFont="1" applyBorder="1" applyAlignment="1" applyProtection="1">
      <alignment horizontal="center" vertical="center"/>
      <protection locked="0"/>
    </xf>
    <xf numFmtId="0" fontId="4" fillId="0" borderId="9" xfId="0" quotePrefix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showGridLines="0" topLeftCell="A2" zoomScale="157" zoomScaleNormal="157" workbookViewId="0">
      <selection activeCell="B2" sqref="B2:G3"/>
    </sheetView>
  </sheetViews>
  <sheetFormatPr defaultColWidth="11.625" defaultRowHeight="7.15" x14ac:dyDescent="0.15"/>
  <cols>
    <col min="1" max="1" width="6.375" style="1" customWidth="1"/>
    <col min="2" max="2" width="3.625" style="1" customWidth="1"/>
    <col min="3" max="3" width="3.25" style="1" customWidth="1"/>
    <col min="4" max="5" width="4.625" style="1" bestFit="1" customWidth="1"/>
    <col min="6" max="6" width="4.125" style="1" bestFit="1" customWidth="1"/>
    <col min="7" max="7" width="3.125" style="1" bestFit="1" customWidth="1"/>
    <col min="8" max="8" width="4.625" style="1" bestFit="1" customWidth="1"/>
    <col min="9" max="9" width="5" style="1" bestFit="1" customWidth="1"/>
    <col min="10" max="10" width="2.875" style="1" bestFit="1" customWidth="1"/>
    <col min="11" max="11" width="2.625" style="1" bestFit="1" customWidth="1"/>
    <col min="12" max="12" width="3.125" style="1" bestFit="1" customWidth="1"/>
    <col min="13" max="13" width="4.125" style="1" bestFit="1" customWidth="1"/>
    <col min="14" max="14" width="2.625" style="1" bestFit="1" customWidth="1"/>
    <col min="15" max="15" width="4.5" style="1" bestFit="1" customWidth="1"/>
    <col min="16" max="16" width="5" style="1" bestFit="1" customWidth="1"/>
    <col min="17" max="17" width="4.125" style="1" bestFit="1" customWidth="1"/>
    <col min="18" max="18" width="3.125" style="1" bestFit="1" customWidth="1"/>
    <col min="19" max="19" width="4.25" style="1" customWidth="1"/>
    <col min="20" max="20" width="5" style="1" bestFit="1" customWidth="1"/>
    <col min="21" max="23" width="2.5" style="1" bestFit="1" customWidth="1"/>
    <col min="24" max="24" width="3.25" style="1" customWidth="1"/>
    <col min="25" max="25" width="1.75" style="1" customWidth="1"/>
    <col min="26" max="26" width="6.625" style="1" customWidth="1"/>
    <col min="27" max="38" width="2.75" style="1" customWidth="1"/>
    <col min="39" max="16384" width="11.625" style="1"/>
  </cols>
  <sheetData>
    <row r="1" spans="1:20" s="12" customFormat="1" ht="25.5" x14ac:dyDescent="0.45">
      <c r="A1" s="15" t="s">
        <v>97</v>
      </c>
    </row>
    <row r="2" spans="1:20" s="14" customFormat="1" ht="25.5" customHeight="1" x14ac:dyDescent="0.3">
      <c r="A2" s="13" t="s">
        <v>98</v>
      </c>
    </row>
    <row r="4" spans="1:20" x14ac:dyDescent="0.15">
      <c r="A4" s="27" t="s">
        <v>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Q4" s="2"/>
      <c r="R4" s="2"/>
      <c r="S4" s="2"/>
      <c r="T4" s="82" t="s">
        <v>107</v>
      </c>
    </row>
    <row r="5" spans="1:20" x14ac:dyDescent="0.15">
      <c r="A5" s="3" t="s">
        <v>22</v>
      </c>
      <c r="B5" s="100" t="s">
        <v>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x14ac:dyDescent="0.15">
      <c r="A6" s="4"/>
      <c r="B6" s="100" t="s">
        <v>99</v>
      </c>
      <c r="C6" s="101"/>
      <c r="D6" s="101"/>
      <c r="E6" s="102"/>
      <c r="F6" s="100" t="s">
        <v>100</v>
      </c>
      <c r="G6" s="101"/>
      <c r="H6" s="101"/>
      <c r="I6" s="102"/>
      <c r="J6" s="103" t="s">
        <v>101</v>
      </c>
      <c r="K6" s="104"/>
      <c r="L6" s="105"/>
      <c r="M6" s="100" t="s">
        <v>102</v>
      </c>
      <c r="N6" s="101"/>
      <c r="O6" s="101"/>
      <c r="P6" s="102"/>
      <c r="Q6" s="103" t="s">
        <v>103</v>
      </c>
      <c r="R6" s="104"/>
      <c r="S6" s="104"/>
      <c r="T6" s="104"/>
    </row>
    <row r="7" spans="1:20" x14ac:dyDescent="0.15">
      <c r="A7" s="4"/>
      <c r="B7" s="5" t="s">
        <v>1</v>
      </c>
      <c r="C7" s="5" t="s">
        <v>2</v>
      </c>
      <c r="D7" s="5" t="s">
        <v>3</v>
      </c>
      <c r="E7" s="81" t="s">
        <v>4</v>
      </c>
      <c r="F7" s="5" t="s">
        <v>1</v>
      </c>
      <c r="G7" s="5" t="s">
        <v>2</v>
      </c>
      <c r="H7" s="5" t="s">
        <v>3</v>
      </c>
      <c r="I7" s="81" t="s">
        <v>4</v>
      </c>
      <c r="J7" s="5" t="s">
        <v>1</v>
      </c>
      <c r="K7" s="5" t="s">
        <v>3</v>
      </c>
      <c r="L7" s="81" t="s">
        <v>4</v>
      </c>
      <c r="M7" s="5" t="s">
        <v>1</v>
      </c>
      <c r="N7" s="5" t="s">
        <v>2</v>
      </c>
      <c r="O7" s="5" t="s">
        <v>3</v>
      </c>
      <c r="P7" s="81" t="s">
        <v>4</v>
      </c>
      <c r="Q7" s="5" t="s">
        <v>1</v>
      </c>
      <c r="R7" s="5" t="s">
        <v>2</v>
      </c>
      <c r="S7" s="5" t="s">
        <v>3</v>
      </c>
      <c r="T7" s="80" t="s">
        <v>4</v>
      </c>
    </row>
    <row r="8" spans="1:20" x14ac:dyDescent="0.15">
      <c r="A8" s="4"/>
      <c r="B8" s="5" t="s">
        <v>5</v>
      </c>
      <c r="C8" s="5" t="s">
        <v>6</v>
      </c>
      <c r="D8" s="5" t="s">
        <v>7</v>
      </c>
      <c r="E8" s="81"/>
      <c r="F8" s="5" t="s">
        <v>5</v>
      </c>
      <c r="G8" s="5" t="s">
        <v>6</v>
      </c>
      <c r="H8" s="5" t="s">
        <v>7</v>
      </c>
      <c r="I8" s="81"/>
      <c r="J8" s="5" t="s">
        <v>5</v>
      </c>
      <c r="K8" s="5" t="s">
        <v>7</v>
      </c>
      <c r="L8" s="81"/>
      <c r="M8" s="5" t="s">
        <v>5</v>
      </c>
      <c r="N8" s="5" t="s">
        <v>6</v>
      </c>
      <c r="O8" s="5" t="s">
        <v>7</v>
      </c>
      <c r="P8" s="81"/>
      <c r="Q8" s="5" t="s">
        <v>5</v>
      </c>
      <c r="R8" s="5" t="s">
        <v>6</v>
      </c>
      <c r="S8" s="5" t="s">
        <v>7</v>
      </c>
      <c r="T8" s="80"/>
    </row>
    <row r="9" spans="1:20" x14ac:dyDescent="0.15">
      <c r="A9" s="7" t="s">
        <v>45</v>
      </c>
      <c r="B9" s="6" t="s">
        <v>8</v>
      </c>
      <c r="C9" s="6" t="s">
        <v>9</v>
      </c>
      <c r="D9" s="6" t="s">
        <v>8</v>
      </c>
      <c r="E9" s="7" t="s">
        <v>10</v>
      </c>
      <c r="F9" s="6" t="s">
        <v>8</v>
      </c>
      <c r="G9" s="6" t="s">
        <v>9</v>
      </c>
      <c r="H9" s="6" t="s">
        <v>8</v>
      </c>
      <c r="I9" s="7" t="s">
        <v>10</v>
      </c>
      <c r="J9" s="6" t="s">
        <v>8</v>
      </c>
      <c r="K9" s="6" t="s">
        <v>8</v>
      </c>
      <c r="L9" s="7" t="s">
        <v>10</v>
      </c>
      <c r="M9" s="6" t="s">
        <v>8</v>
      </c>
      <c r="N9" s="6" t="s">
        <v>9</v>
      </c>
      <c r="O9" s="6" t="s">
        <v>8</v>
      </c>
      <c r="P9" s="7" t="s">
        <v>10</v>
      </c>
      <c r="Q9" s="6" t="s">
        <v>8</v>
      </c>
      <c r="R9" s="6" t="s">
        <v>9</v>
      </c>
      <c r="S9" s="6" t="s">
        <v>8</v>
      </c>
      <c r="T9" s="8" t="s">
        <v>10</v>
      </c>
    </row>
    <row r="10" spans="1:20" ht="3.75" customHeight="1" x14ac:dyDescent="0.15">
      <c r="A10" s="9"/>
      <c r="B10" s="10"/>
      <c r="C10" s="10"/>
      <c r="D10" s="10"/>
      <c r="E10" s="4"/>
      <c r="F10" s="10"/>
      <c r="G10" s="10"/>
      <c r="H10" s="10"/>
      <c r="I10" s="4"/>
      <c r="J10" s="10"/>
      <c r="K10" s="10"/>
      <c r="L10" s="4"/>
      <c r="M10" s="10"/>
      <c r="N10" s="10"/>
      <c r="O10" s="10"/>
      <c r="P10" s="4"/>
      <c r="Q10" s="10"/>
      <c r="R10" s="10"/>
      <c r="S10" s="10"/>
    </row>
    <row r="11" spans="1:20" x14ac:dyDescent="0.15">
      <c r="A11" s="81" t="s">
        <v>11</v>
      </c>
      <c r="B11" s="16">
        <f t="shared" ref="B11:P11" si="0">SUM(B13:B25)</f>
        <v>1926</v>
      </c>
      <c r="C11" s="16">
        <f t="shared" si="0"/>
        <v>421</v>
      </c>
      <c r="D11" s="16">
        <f t="shared" si="0"/>
        <v>43455</v>
      </c>
      <c r="E11" s="16">
        <f t="shared" si="0"/>
        <v>142964</v>
      </c>
      <c r="F11" s="16">
        <f t="shared" si="0"/>
        <v>279</v>
      </c>
      <c r="G11" s="16">
        <f t="shared" si="0"/>
        <v>13</v>
      </c>
      <c r="H11" s="16">
        <f t="shared" si="0"/>
        <v>1669</v>
      </c>
      <c r="I11" s="16">
        <f t="shared" si="0"/>
        <v>8600</v>
      </c>
      <c r="J11" s="16">
        <f t="shared" si="0"/>
        <v>10</v>
      </c>
      <c r="K11" s="16">
        <f t="shared" si="0"/>
        <v>134</v>
      </c>
      <c r="L11" s="16">
        <f t="shared" si="0"/>
        <v>192</v>
      </c>
      <c r="M11" s="16">
        <f>SUM(M13:M25)</f>
        <v>2215</v>
      </c>
      <c r="N11" s="16">
        <f>SUM(N13:N25)</f>
        <v>434</v>
      </c>
      <c r="O11" s="16">
        <f t="shared" si="0"/>
        <v>45258</v>
      </c>
      <c r="P11" s="16">
        <f t="shared" si="0"/>
        <v>151756</v>
      </c>
      <c r="Q11" s="16">
        <f>SUM(Q13:Q25)</f>
        <v>4</v>
      </c>
      <c r="R11" s="16">
        <f>SUM(R13:R25)</f>
        <v>1</v>
      </c>
      <c r="S11" s="16">
        <f>SUM(S13:S25)</f>
        <v>11</v>
      </c>
      <c r="T11" s="21">
        <f>SUM(T13:T25)</f>
        <v>45</v>
      </c>
    </row>
    <row r="12" spans="1:20" x14ac:dyDescent="0.15">
      <c r="A12" s="8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1"/>
    </row>
    <row r="13" spans="1:20" x14ac:dyDescent="0.15">
      <c r="A13" s="81" t="s">
        <v>23</v>
      </c>
      <c r="B13" s="22">
        <v>170</v>
      </c>
      <c r="C13" s="23">
        <v>16</v>
      </c>
      <c r="D13" s="22">
        <v>9740</v>
      </c>
      <c r="E13" s="22">
        <v>17761</v>
      </c>
      <c r="F13" s="22">
        <v>9</v>
      </c>
      <c r="G13" s="23" t="s">
        <v>105</v>
      </c>
      <c r="H13" s="22">
        <v>29</v>
      </c>
      <c r="I13" s="22">
        <v>214</v>
      </c>
      <c r="J13" s="22">
        <v>4</v>
      </c>
      <c r="K13" s="22">
        <v>40</v>
      </c>
      <c r="L13" s="22">
        <v>81</v>
      </c>
      <c r="M13" s="25">
        <f t="shared" ref="M13:M25" si="1">SUM(B13,F13,J13)</f>
        <v>183</v>
      </c>
      <c r="N13" s="25">
        <f>SUM(C13,G13)</f>
        <v>16</v>
      </c>
      <c r="O13" s="25">
        <f>SUM(D13,H13,K13)</f>
        <v>9809</v>
      </c>
      <c r="P13" s="25">
        <f>SUM(E13,I13,L13)</f>
        <v>18056</v>
      </c>
      <c r="Q13" s="23" t="s">
        <v>105</v>
      </c>
      <c r="R13" s="23" t="s">
        <v>105</v>
      </c>
      <c r="S13" s="23" t="s">
        <v>105</v>
      </c>
      <c r="T13" s="91" t="s">
        <v>105</v>
      </c>
    </row>
    <row r="14" spans="1:20" x14ac:dyDescent="0.15">
      <c r="A14" s="81" t="s">
        <v>12</v>
      </c>
      <c r="B14" s="22">
        <v>71</v>
      </c>
      <c r="C14" s="23">
        <v>28</v>
      </c>
      <c r="D14" s="22">
        <v>934</v>
      </c>
      <c r="E14" s="22">
        <v>4356</v>
      </c>
      <c r="F14" s="22">
        <v>12</v>
      </c>
      <c r="G14" s="23" t="s">
        <v>105</v>
      </c>
      <c r="H14" s="22">
        <v>58</v>
      </c>
      <c r="I14" s="22">
        <v>370</v>
      </c>
      <c r="J14" s="23" t="s">
        <v>105</v>
      </c>
      <c r="K14" s="23" t="s">
        <v>105</v>
      </c>
      <c r="L14" s="23" t="s">
        <v>105</v>
      </c>
      <c r="M14" s="25">
        <f t="shared" si="1"/>
        <v>83</v>
      </c>
      <c r="N14" s="25">
        <f t="shared" ref="N14:N25" si="2">SUM(C14,G14)</f>
        <v>28</v>
      </c>
      <c r="O14" s="25">
        <f t="shared" ref="O14:P25" si="3">SUM(D14,H14,K14)</f>
        <v>992</v>
      </c>
      <c r="P14" s="25">
        <f t="shared" si="3"/>
        <v>4726</v>
      </c>
      <c r="Q14" s="23" t="s">
        <v>105</v>
      </c>
      <c r="R14" s="23" t="s">
        <v>105</v>
      </c>
      <c r="S14" s="23" t="s">
        <v>105</v>
      </c>
      <c r="T14" s="91" t="s">
        <v>105</v>
      </c>
    </row>
    <row r="15" spans="1:20" x14ac:dyDescent="0.15">
      <c r="A15" s="81" t="s">
        <v>13</v>
      </c>
      <c r="B15" s="22">
        <v>85</v>
      </c>
      <c r="C15" s="23">
        <v>28</v>
      </c>
      <c r="D15" s="22">
        <v>1989</v>
      </c>
      <c r="E15" s="22">
        <v>7716</v>
      </c>
      <c r="F15" s="22">
        <v>2</v>
      </c>
      <c r="G15" s="23" t="s">
        <v>105</v>
      </c>
      <c r="H15" s="22">
        <v>3</v>
      </c>
      <c r="I15" s="22">
        <v>18</v>
      </c>
      <c r="J15" s="22">
        <v>2</v>
      </c>
      <c r="K15" s="22">
        <v>16</v>
      </c>
      <c r="L15" s="22">
        <v>21</v>
      </c>
      <c r="M15" s="25">
        <f t="shared" si="1"/>
        <v>89</v>
      </c>
      <c r="N15" s="25">
        <f t="shared" si="2"/>
        <v>28</v>
      </c>
      <c r="O15" s="25">
        <f t="shared" si="3"/>
        <v>2008</v>
      </c>
      <c r="P15" s="25">
        <f t="shared" si="3"/>
        <v>7755</v>
      </c>
      <c r="Q15" s="23" t="s">
        <v>105</v>
      </c>
      <c r="R15" s="23" t="s">
        <v>105</v>
      </c>
      <c r="S15" s="23" t="s">
        <v>105</v>
      </c>
      <c r="T15" s="91" t="s">
        <v>105</v>
      </c>
    </row>
    <row r="16" spans="1:20" x14ac:dyDescent="0.15">
      <c r="A16" s="81" t="s">
        <v>14</v>
      </c>
      <c r="B16" s="22">
        <v>30</v>
      </c>
      <c r="C16" s="23">
        <v>18</v>
      </c>
      <c r="D16" s="22">
        <v>442</v>
      </c>
      <c r="E16" s="22">
        <v>1897</v>
      </c>
      <c r="F16" s="22">
        <v>18</v>
      </c>
      <c r="G16" s="22">
        <v>2</v>
      </c>
      <c r="H16" s="22">
        <v>73</v>
      </c>
      <c r="I16" s="22">
        <v>347</v>
      </c>
      <c r="J16" s="23" t="s">
        <v>105</v>
      </c>
      <c r="K16" s="23" t="s">
        <v>105</v>
      </c>
      <c r="L16" s="23" t="s">
        <v>105</v>
      </c>
      <c r="M16" s="25">
        <f t="shared" si="1"/>
        <v>48</v>
      </c>
      <c r="N16" s="25">
        <f t="shared" si="2"/>
        <v>20</v>
      </c>
      <c r="O16" s="25">
        <f t="shared" si="3"/>
        <v>515</v>
      </c>
      <c r="P16" s="25">
        <f t="shared" si="3"/>
        <v>2244</v>
      </c>
      <c r="Q16" s="23" t="s">
        <v>105</v>
      </c>
      <c r="R16" s="23" t="s">
        <v>105</v>
      </c>
      <c r="S16" s="23" t="s">
        <v>105</v>
      </c>
      <c r="T16" s="91" t="s">
        <v>105</v>
      </c>
    </row>
    <row r="17" spans="1:20" x14ac:dyDescent="0.15">
      <c r="A17" s="81" t="s">
        <v>15</v>
      </c>
      <c r="B17" s="22">
        <v>55</v>
      </c>
      <c r="C17" s="23">
        <v>18</v>
      </c>
      <c r="D17" s="22">
        <v>1987</v>
      </c>
      <c r="E17" s="22">
        <v>4592</v>
      </c>
      <c r="F17" s="22">
        <v>11</v>
      </c>
      <c r="G17" s="23" t="s">
        <v>105</v>
      </c>
      <c r="H17" s="22">
        <v>68</v>
      </c>
      <c r="I17" s="22">
        <v>456</v>
      </c>
      <c r="J17" s="23" t="s">
        <v>105</v>
      </c>
      <c r="K17" s="23" t="s">
        <v>105</v>
      </c>
      <c r="L17" s="23" t="s">
        <v>105</v>
      </c>
      <c r="M17" s="25">
        <f t="shared" si="1"/>
        <v>66</v>
      </c>
      <c r="N17" s="25">
        <f t="shared" si="2"/>
        <v>18</v>
      </c>
      <c r="O17" s="25">
        <f t="shared" si="3"/>
        <v>2055</v>
      </c>
      <c r="P17" s="25">
        <f t="shared" si="3"/>
        <v>5048</v>
      </c>
      <c r="Q17" s="23" t="s">
        <v>105</v>
      </c>
      <c r="R17" s="23" t="s">
        <v>105</v>
      </c>
      <c r="S17" s="23" t="s">
        <v>105</v>
      </c>
      <c r="T17" s="91" t="s">
        <v>105</v>
      </c>
    </row>
    <row r="18" spans="1:20" x14ac:dyDescent="0.15">
      <c r="A18" s="81" t="s">
        <v>16</v>
      </c>
      <c r="B18" s="22">
        <v>143</v>
      </c>
      <c r="C18" s="22">
        <v>22</v>
      </c>
      <c r="D18" s="22">
        <v>3499</v>
      </c>
      <c r="E18" s="22">
        <v>8296</v>
      </c>
      <c r="F18" s="22">
        <v>29</v>
      </c>
      <c r="G18" s="23" t="s">
        <v>105</v>
      </c>
      <c r="H18" s="22">
        <v>167</v>
      </c>
      <c r="I18" s="22">
        <v>1046</v>
      </c>
      <c r="J18" s="23" t="s">
        <v>105</v>
      </c>
      <c r="K18" s="23" t="s">
        <v>105</v>
      </c>
      <c r="L18" s="23" t="s">
        <v>105</v>
      </c>
      <c r="M18" s="25">
        <f t="shared" si="1"/>
        <v>172</v>
      </c>
      <c r="N18" s="25">
        <f t="shared" si="2"/>
        <v>22</v>
      </c>
      <c r="O18" s="25">
        <f t="shared" si="3"/>
        <v>3666</v>
      </c>
      <c r="P18" s="25">
        <f t="shared" si="3"/>
        <v>9342</v>
      </c>
      <c r="Q18" s="23" t="s">
        <v>105</v>
      </c>
      <c r="R18" s="23" t="s">
        <v>105</v>
      </c>
      <c r="S18" s="23" t="s">
        <v>105</v>
      </c>
      <c r="T18" s="91" t="s">
        <v>105</v>
      </c>
    </row>
    <row r="19" spans="1:20" x14ac:dyDescent="0.15">
      <c r="A19" s="81" t="s">
        <v>24</v>
      </c>
      <c r="B19" s="22">
        <v>54</v>
      </c>
      <c r="C19" s="23">
        <v>25</v>
      </c>
      <c r="D19" s="22">
        <v>917</v>
      </c>
      <c r="E19" s="22">
        <v>3995</v>
      </c>
      <c r="F19" s="22">
        <v>8</v>
      </c>
      <c r="G19" s="23" t="s">
        <v>105</v>
      </c>
      <c r="H19" s="22">
        <v>11</v>
      </c>
      <c r="I19" s="22">
        <v>67</v>
      </c>
      <c r="J19" s="23" t="s">
        <v>105</v>
      </c>
      <c r="K19" s="23" t="s">
        <v>105</v>
      </c>
      <c r="L19" s="23" t="s">
        <v>105</v>
      </c>
      <c r="M19" s="25">
        <f t="shared" si="1"/>
        <v>62</v>
      </c>
      <c r="N19" s="25">
        <f t="shared" si="2"/>
        <v>25</v>
      </c>
      <c r="O19" s="25">
        <f t="shared" si="3"/>
        <v>928</v>
      </c>
      <c r="P19" s="25">
        <f t="shared" si="3"/>
        <v>4062</v>
      </c>
      <c r="Q19" s="23" t="s">
        <v>105</v>
      </c>
      <c r="R19" s="23" t="s">
        <v>105</v>
      </c>
      <c r="S19" s="23" t="s">
        <v>105</v>
      </c>
      <c r="T19" s="91" t="s">
        <v>105</v>
      </c>
    </row>
    <row r="20" spans="1:20" x14ac:dyDescent="0.15">
      <c r="A20" s="81" t="s">
        <v>108</v>
      </c>
      <c r="B20" s="22">
        <v>578</v>
      </c>
      <c r="C20" s="22">
        <v>103</v>
      </c>
      <c r="D20" s="22">
        <v>11226</v>
      </c>
      <c r="E20" s="22">
        <v>47860</v>
      </c>
      <c r="F20" s="22">
        <v>31</v>
      </c>
      <c r="G20" s="22">
        <v>4</v>
      </c>
      <c r="H20" s="22">
        <v>706</v>
      </c>
      <c r="I20" s="22">
        <v>2806</v>
      </c>
      <c r="J20" s="23">
        <v>1</v>
      </c>
      <c r="K20" s="23">
        <v>4</v>
      </c>
      <c r="L20" s="23">
        <v>16</v>
      </c>
      <c r="M20" s="25">
        <f t="shared" si="1"/>
        <v>610</v>
      </c>
      <c r="N20" s="25">
        <f t="shared" si="2"/>
        <v>107</v>
      </c>
      <c r="O20" s="25">
        <f t="shared" si="3"/>
        <v>11936</v>
      </c>
      <c r="P20" s="25">
        <f t="shared" si="3"/>
        <v>50682</v>
      </c>
      <c r="Q20" s="23" t="s">
        <v>105</v>
      </c>
      <c r="R20" s="23" t="s">
        <v>105</v>
      </c>
      <c r="S20" s="23" t="s">
        <v>105</v>
      </c>
      <c r="T20" s="91" t="s">
        <v>105</v>
      </c>
    </row>
    <row r="21" spans="1:20" x14ac:dyDescent="0.15">
      <c r="A21" s="81" t="s">
        <v>17</v>
      </c>
      <c r="B21" s="22">
        <v>62</v>
      </c>
      <c r="C21" s="22">
        <v>24</v>
      </c>
      <c r="D21" s="22">
        <v>1020</v>
      </c>
      <c r="E21" s="22">
        <v>5025</v>
      </c>
      <c r="F21" s="22">
        <v>50</v>
      </c>
      <c r="G21" s="23" t="s">
        <v>105</v>
      </c>
      <c r="H21" s="22">
        <v>162</v>
      </c>
      <c r="I21" s="22">
        <v>1121</v>
      </c>
      <c r="J21" s="23" t="s">
        <v>105</v>
      </c>
      <c r="K21" s="23" t="s">
        <v>105</v>
      </c>
      <c r="L21" s="23" t="s">
        <v>105</v>
      </c>
      <c r="M21" s="25">
        <f t="shared" si="1"/>
        <v>112</v>
      </c>
      <c r="N21" s="25">
        <f t="shared" si="2"/>
        <v>24</v>
      </c>
      <c r="O21" s="25">
        <f t="shared" si="3"/>
        <v>1182</v>
      </c>
      <c r="P21" s="25">
        <f t="shared" si="3"/>
        <v>6146</v>
      </c>
      <c r="Q21" s="23" t="s">
        <v>105</v>
      </c>
      <c r="R21" s="23" t="s">
        <v>105</v>
      </c>
      <c r="S21" s="23" t="s">
        <v>105</v>
      </c>
      <c r="T21" s="91" t="s">
        <v>105</v>
      </c>
    </row>
    <row r="22" spans="1:20" x14ac:dyDescent="0.15">
      <c r="A22" s="81" t="s">
        <v>18</v>
      </c>
      <c r="B22" s="22">
        <v>87</v>
      </c>
      <c r="C22" s="23">
        <v>7</v>
      </c>
      <c r="D22" s="22">
        <v>1810</v>
      </c>
      <c r="E22" s="22">
        <v>5046</v>
      </c>
      <c r="F22" s="22">
        <v>6</v>
      </c>
      <c r="G22" s="23" t="s">
        <v>105</v>
      </c>
      <c r="H22" s="22">
        <v>14</v>
      </c>
      <c r="I22" s="22">
        <v>58</v>
      </c>
      <c r="J22" s="22">
        <v>3</v>
      </c>
      <c r="K22" s="22">
        <v>74</v>
      </c>
      <c r="L22" s="22">
        <v>74</v>
      </c>
      <c r="M22" s="25">
        <f t="shared" si="1"/>
        <v>96</v>
      </c>
      <c r="N22" s="25">
        <f t="shared" si="2"/>
        <v>7</v>
      </c>
      <c r="O22" s="25">
        <f t="shared" si="3"/>
        <v>1898</v>
      </c>
      <c r="P22" s="25">
        <f t="shared" si="3"/>
        <v>5178</v>
      </c>
      <c r="Q22" s="23" t="s">
        <v>105</v>
      </c>
      <c r="R22" s="23" t="s">
        <v>105</v>
      </c>
      <c r="S22" s="23" t="s">
        <v>105</v>
      </c>
      <c r="T22" s="91" t="s">
        <v>105</v>
      </c>
    </row>
    <row r="23" spans="1:20" x14ac:dyDescent="0.15">
      <c r="A23" s="81" t="s">
        <v>19</v>
      </c>
      <c r="B23" s="22">
        <v>399</v>
      </c>
      <c r="C23" s="22">
        <v>102</v>
      </c>
      <c r="D23" s="22">
        <v>7187</v>
      </c>
      <c r="E23" s="22">
        <v>26111</v>
      </c>
      <c r="F23" s="22">
        <v>48</v>
      </c>
      <c r="G23" s="22">
        <v>6</v>
      </c>
      <c r="H23" s="22">
        <v>194</v>
      </c>
      <c r="I23" s="22">
        <v>1031</v>
      </c>
      <c r="J23" s="23" t="s">
        <v>105</v>
      </c>
      <c r="K23" s="23" t="s">
        <v>105</v>
      </c>
      <c r="L23" s="23" t="s">
        <v>105</v>
      </c>
      <c r="M23" s="25">
        <f t="shared" si="1"/>
        <v>447</v>
      </c>
      <c r="N23" s="25">
        <f t="shared" si="2"/>
        <v>108</v>
      </c>
      <c r="O23" s="25">
        <f t="shared" si="3"/>
        <v>7381</v>
      </c>
      <c r="P23" s="25">
        <f t="shared" si="3"/>
        <v>27142</v>
      </c>
      <c r="Q23" s="22">
        <v>4</v>
      </c>
      <c r="R23" s="23">
        <v>1</v>
      </c>
      <c r="S23" s="22">
        <v>11</v>
      </c>
      <c r="T23" s="26">
        <v>45</v>
      </c>
    </row>
    <row r="24" spans="1:20" x14ac:dyDescent="0.15">
      <c r="A24" s="81" t="s">
        <v>20</v>
      </c>
      <c r="B24" s="22">
        <v>44</v>
      </c>
      <c r="C24" s="23">
        <v>9</v>
      </c>
      <c r="D24" s="22">
        <v>739</v>
      </c>
      <c r="E24" s="22">
        <v>2272</v>
      </c>
      <c r="F24" s="22">
        <v>3</v>
      </c>
      <c r="G24" s="23">
        <v>1</v>
      </c>
      <c r="H24" s="22">
        <v>18</v>
      </c>
      <c r="I24" s="22">
        <v>125</v>
      </c>
      <c r="J24" s="23" t="s">
        <v>105</v>
      </c>
      <c r="K24" s="23" t="s">
        <v>105</v>
      </c>
      <c r="L24" s="23" t="s">
        <v>105</v>
      </c>
      <c r="M24" s="25">
        <f t="shared" si="1"/>
        <v>47</v>
      </c>
      <c r="N24" s="25">
        <f t="shared" si="2"/>
        <v>10</v>
      </c>
      <c r="O24" s="25">
        <f t="shared" si="3"/>
        <v>757</v>
      </c>
      <c r="P24" s="25">
        <f t="shared" si="3"/>
        <v>2397</v>
      </c>
      <c r="Q24" s="23" t="s">
        <v>105</v>
      </c>
      <c r="R24" s="23" t="s">
        <v>105</v>
      </c>
      <c r="S24" s="23" t="s">
        <v>105</v>
      </c>
      <c r="T24" s="91" t="s">
        <v>105</v>
      </c>
    </row>
    <row r="25" spans="1:20" x14ac:dyDescent="0.15">
      <c r="A25" s="81" t="s">
        <v>21</v>
      </c>
      <c r="B25" s="22">
        <v>148</v>
      </c>
      <c r="C25" s="23">
        <v>21</v>
      </c>
      <c r="D25" s="22">
        <v>1965</v>
      </c>
      <c r="E25" s="22">
        <v>8037</v>
      </c>
      <c r="F25" s="22">
        <v>52</v>
      </c>
      <c r="G25" s="23" t="s">
        <v>105</v>
      </c>
      <c r="H25" s="22">
        <v>166</v>
      </c>
      <c r="I25" s="22">
        <v>941</v>
      </c>
      <c r="J25" s="23" t="s">
        <v>105</v>
      </c>
      <c r="K25" s="23" t="s">
        <v>105</v>
      </c>
      <c r="L25" s="23" t="s">
        <v>105</v>
      </c>
      <c r="M25" s="25">
        <f t="shared" si="1"/>
        <v>200</v>
      </c>
      <c r="N25" s="25">
        <f t="shared" si="2"/>
        <v>21</v>
      </c>
      <c r="O25" s="25">
        <f t="shared" si="3"/>
        <v>2131</v>
      </c>
      <c r="P25" s="25">
        <f t="shared" si="3"/>
        <v>8978</v>
      </c>
      <c r="Q25" s="23" t="s">
        <v>105</v>
      </c>
      <c r="R25" s="23" t="s">
        <v>105</v>
      </c>
      <c r="S25" s="23" t="s">
        <v>105</v>
      </c>
      <c r="T25" s="91" t="s">
        <v>105</v>
      </c>
    </row>
    <row r="26" spans="1:20" ht="3.75" customHeight="1" x14ac:dyDescent="0.15">
      <c r="A26" s="11"/>
      <c r="B26" s="17"/>
      <c r="C26" s="17"/>
      <c r="D26" s="17"/>
      <c r="E26" s="18"/>
      <c r="F26" s="17"/>
      <c r="G26" s="17"/>
      <c r="H26" s="17"/>
      <c r="I26" s="18"/>
      <c r="J26" s="17"/>
      <c r="K26" s="17"/>
      <c r="L26" s="18"/>
      <c r="M26" s="17"/>
      <c r="N26" s="17"/>
      <c r="O26" s="19"/>
      <c r="P26" s="18"/>
      <c r="Q26" s="17"/>
      <c r="R26" s="17"/>
      <c r="S26" s="17"/>
      <c r="T26" s="20"/>
    </row>
    <row r="27" spans="1:20" x14ac:dyDescent="0.15">
      <c r="A27" s="1" t="s">
        <v>26</v>
      </c>
    </row>
  </sheetData>
  <mergeCells count="6">
    <mergeCell ref="B6:E6"/>
    <mergeCell ref="F6:I6"/>
    <mergeCell ref="Q6:T6"/>
    <mergeCell ref="B5:T5"/>
    <mergeCell ref="J6:L6"/>
    <mergeCell ref="M6:P6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11:T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showGridLines="0" zoomScale="135" workbookViewId="0">
      <selection activeCell="B2" sqref="B2:G3"/>
    </sheetView>
  </sheetViews>
  <sheetFormatPr defaultColWidth="11.625" defaultRowHeight="7.15" x14ac:dyDescent="0.15"/>
  <cols>
    <col min="1" max="1" width="6.375" style="1" customWidth="1"/>
    <col min="2" max="2" width="3.125" style="1" bestFit="1" customWidth="1"/>
    <col min="3" max="3" width="2.625" style="1" bestFit="1" customWidth="1"/>
    <col min="4" max="5" width="4.625" style="1" bestFit="1" customWidth="1"/>
    <col min="6" max="6" width="4.125" style="1" bestFit="1" customWidth="1"/>
    <col min="7" max="7" width="3.125" style="1" bestFit="1" customWidth="1"/>
    <col min="8" max="8" width="4.625" style="1" bestFit="1" customWidth="1"/>
    <col min="9" max="9" width="5" style="1" bestFit="1" customWidth="1"/>
    <col min="10" max="10" width="2.875" style="1" bestFit="1" customWidth="1"/>
    <col min="11" max="11" width="2.625" style="1" bestFit="1" customWidth="1"/>
    <col min="12" max="12" width="3.125" style="1" bestFit="1" customWidth="1"/>
    <col min="13" max="13" width="4.125" style="1" bestFit="1" customWidth="1"/>
    <col min="14" max="14" width="2.625" style="1" bestFit="1" customWidth="1"/>
    <col min="15" max="16" width="3.125" style="1" bestFit="1" customWidth="1"/>
    <col min="17" max="17" width="4.125" style="1" bestFit="1" customWidth="1"/>
    <col min="18" max="18" width="3.125" style="1" bestFit="1" customWidth="1"/>
    <col min="19" max="19" width="4.25" style="1" customWidth="1"/>
    <col min="20" max="20" width="5" style="1" bestFit="1" customWidth="1"/>
    <col min="21" max="23" width="2.5" style="1" bestFit="1" customWidth="1"/>
    <col min="24" max="24" width="3.25" style="1" customWidth="1"/>
    <col min="25" max="25" width="1.75" style="1" customWidth="1"/>
    <col min="26" max="26" width="6.625" style="1" customWidth="1"/>
    <col min="27" max="38" width="2.75" style="1" customWidth="1"/>
    <col min="39" max="16384" width="11.625" style="1"/>
  </cols>
  <sheetData>
    <row r="1" spans="1:13" x14ac:dyDescent="0.15">
      <c r="A1" s="1" t="s">
        <v>104</v>
      </c>
      <c r="M1" s="82" t="s">
        <v>107</v>
      </c>
    </row>
    <row r="2" spans="1:13" x14ac:dyDescent="0.15">
      <c r="A2" s="3" t="s">
        <v>46</v>
      </c>
      <c r="B2" s="100" t="s">
        <v>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15">
      <c r="A3" s="4"/>
      <c r="B3" s="100" t="s">
        <v>47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x14ac:dyDescent="0.15">
      <c r="A4" s="4"/>
      <c r="B4" s="100" t="s">
        <v>48</v>
      </c>
      <c r="C4" s="101"/>
      <c r="D4" s="101"/>
      <c r="E4" s="102"/>
      <c r="F4" s="100" t="s">
        <v>49</v>
      </c>
      <c r="G4" s="101"/>
      <c r="H4" s="101"/>
      <c r="I4" s="102"/>
      <c r="J4" s="100" t="s">
        <v>50</v>
      </c>
      <c r="K4" s="101"/>
      <c r="L4" s="101"/>
      <c r="M4" s="101"/>
    </row>
    <row r="5" spans="1:13" x14ac:dyDescent="0.15">
      <c r="A5" s="4"/>
      <c r="B5" s="33" t="s">
        <v>1</v>
      </c>
      <c r="C5" s="33" t="s">
        <v>33</v>
      </c>
      <c r="D5" s="106" t="s">
        <v>51</v>
      </c>
      <c r="E5" s="107"/>
      <c r="F5" s="33" t="s">
        <v>1</v>
      </c>
      <c r="G5" s="33" t="s">
        <v>33</v>
      </c>
      <c r="H5" s="106" t="s">
        <v>51</v>
      </c>
      <c r="I5" s="107"/>
      <c r="J5" s="33" t="s">
        <v>1</v>
      </c>
      <c r="K5" s="33" t="s">
        <v>33</v>
      </c>
      <c r="L5" s="106" t="s">
        <v>51</v>
      </c>
      <c r="M5" s="108"/>
    </row>
    <row r="6" spans="1:13" x14ac:dyDescent="0.15">
      <c r="A6" s="4"/>
      <c r="B6" s="5" t="s">
        <v>52</v>
      </c>
      <c r="C6" s="5" t="s">
        <v>53</v>
      </c>
      <c r="D6" s="33" t="s">
        <v>32</v>
      </c>
      <c r="E6" s="81" t="s">
        <v>31</v>
      </c>
      <c r="F6" s="5" t="s">
        <v>52</v>
      </c>
      <c r="G6" s="5" t="s">
        <v>53</v>
      </c>
      <c r="H6" s="33" t="s">
        <v>32</v>
      </c>
      <c r="I6" s="81" t="s">
        <v>31</v>
      </c>
      <c r="J6" s="5" t="s">
        <v>52</v>
      </c>
      <c r="K6" s="5" t="s">
        <v>53</v>
      </c>
      <c r="L6" s="33" t="s">
        <v>32</v>
      </c>
      <c r="M6" s="80" t="s">
        <v>31</v>
      </c>
    </row>
    <row r="7" spans="1:13" x14ac:dyDescent="0.15">
      <c r="A7" s="7" t="s">
        <v>45</v>
      </c>
      <c r="B7" s="6" t="s">
        <v>54</v>
      </c>
      <c r="C7" s="6" t="s">
        <v>55</v>
      </c>
      <c r="D7" s="6" t="s">
        <v>30</v>
      </c>
      <c r="E7" s="7" t="s">
        <v>30</v>
      </c>
      <c r="F7" s="6" t="s">
        <v>54</v>
      </c>
      <c r="G7" s="6" t="s">
        <v>55</v>
      </c>
      <c r="H7" s="6" t="s">
        <v>30</v>
      </c>
      <c r="I7" s="7" t="s">
        <v>30</v>
      </c>
      <c r="J7" s="6" t="s">
        <v>54</v>
      </c>
      <c r="K7" s="6" t="s">
        <v>55</v>
      </c>
      <c r="L7" s="6" t="s">
        <v>30</v>
      </c>
      <c r="M7" s="8" t="s">
        <v>30</v>
      </c>
    </row>
    <row r="8" spans="1:13" ht="3.75" customHeight="1" x14ac:dyDescent="0.15">
      <c r="A8" s="4"/>
      <c r="B8" s="10"/>
      <c r="C8" s="10"/>
      <c r="D8" s="10"/>
      <c r="E8" s="4"/>
      <c r="F8" s="10"/>
      <c r="G8" s="10"/>
      <c r="H8" s="10"/>
      <c r="I8" s="4"/>
      <c r="J8" s="10"/>
      <c r="K8" s="10"/>
      <c r="L8" s="10"/>
    </row>
    <row r="9" spans="1:13" x14ac:dyDescent="0.15">
      <c r="A9" s="81" t="s">
        <v>11</v>
      </c>
      <c r="B9" s="16">
        <f>SUM(B11:B23)</f>
        <v>24</v>
      </c>
      <c r="C9" s="16">
        <f t="shared" ref="C9:M9" si="0">SUM(C11:C23)</f>
        <v>5</v>
      </c>
      <c r="D9" s="16">
        <f t="shared" si="0"/>
        <v>0</v>
      </c>
      <c r="E9" s="16">
        <f t="shared" si="0"/>
        <v>24</v>
      </c>
      <c r="F9" s="16">
        <f t="shared" si="0"/>
        <v>26</v>
      </c>
      <c r="G9" s="16">
        <f t="shared" si="0"/>
        <v>13</v>
      </c>
      <c r="H9" s="16">
        <f t="shared" si="0"/>
        <v>12</v>
      </c>
      <c r="I9" s="16">
        <f t="shared" si="0"/>
        <v>14</v>
      </c>
      <c r="J9" s="16">
        <f t="shared" si="0"/>
        <v>50</v>
      </c>
      <c r="K9" s="16">
        <f t="shared" si="0"/>
        <v>18</v>
      </c>
      <c r="L9" s="16">
        <f t="shared" si="0"/>
        <v>12</v>
      </c>
      <c r="M9" s="21">
        <f t="shared" si="0"/>
        <v>38</v>
      </c>
    </row>
    <row r="10" spans="1:13" x14ac:dyDescent="0.15">
      <c r="A10" s="8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1"/>
    </row>
    <row r="11" spans="1:13" x14ac:dyDescent="0.15">
      <c r="A11" s="81" t="s">
        <v>23</v>
      </c>
      <c r="B11" s="25">
        <v>13</v>
      </c>
      <c r="C11" s="23" t="s">
        <v>105</v>
      </c>
      <c r="D11" s="23" t="s">
        <v>105</v>
      </c>
      <c r="E11" s="22">
        <v>13</v>
      </c>
      <c r="F11" s="25">
        <v>1</v>
      </c>
      <c r="G11" s="23" t="s">
        <v>105</v>
      </c>
      <c r="H11" s="23" t="s">
        <v>105</v>
      </c>
      <c r="I11" s="22">
        <v>1</v>
      </c>
      <c r="J11" s="25">
        <v>14</v>
      </c>
      <c r="K11" s="25" t="s">
        <v>105</v>
      </c>
      <c r="L11" s="25" t="s">
        <v>105</v>
      </c>
      <c r="M11" s="30">
        <v>14</v>
      </c>
    </row>
    <row r="12" spans="1:13" x14ac:dyDescent="0.15">
      <c r="A12" s="81" t="s">
        <v>12</v>
      </c>
      <c r="B12" s="25">
        <v>1</v>
      </c>
      <c r="C12" s="23">
        <v>1</v>
      </c>
      <c r="D12" s="23" t="s">
        <v>105</v>
      </c>
      <c r="E12" s="23">
        <v>1</v>
      </c>
      <c r="F12" s="25">
        <v>1</v>
      </c>
      <c r="G12" s="22">
        <v>1</v>
      </c>
      <c r="H12" s="23" t="s">
        <v>105</v>
      </c>
      <c r="I12" s="22">
        <v>1</v>
      </c>
      <c r="J12" s="25">
        <v>2</v>
      </c>
      <c r="K12" s="25">
        <v>2</v>
      </c>
      <c r="L12" s="25" t="s">
        <v>105</v>
      </c>
      <c r="M12" s="30">
        <v>2</v>
      </c>
    </row>
    <row r="13" spans="1:13" x14ac:dyDescent="0.15">
      <c r="A13" s="81" t="s">
        <v>13</v>
      </c>
      <c r="B13" s="25">
        <v>1</v>
      </c>
      <c r="C13" s="23" t="s">
        <v>105</v>
      </c>
      <c r="D13" s="23" t="s">
        <v>105</v>
      </c>
      <c r="E13" s="23">
        <v>1</v>
      </c>
      <c r="F13" s="25">
        <v>7</v>
      </c>
      <c r="G13" s="22">
        <v>4</v>
      </c>
      <c r="H13" s="22">
        <v>2</v>
      </c>
      <c r="I13" s="22">
        <v>5</v>
      </c>
      <c r="J13" s="25">
        <v>8</v>
      </c>
      <c r="K13" s="25">
        <v>4</v>
      </c>
      <c r="L13" s="25">
        <v>2</v>
      </c>
      <c r="M13" s="30">
        <v>6</v>
      </c>
    </row>
    <row r="14" spans="1:13" x14ac:dyDescent="0.15">
      <c r="A14" s="81" t="s">
        <v>14</v>
      </c>
      <c r="B14" s="25" t="s">
        <v>105</v>
      </c>
      <c r="C14" s="23" t="s">
        <v>105</v>
      </c>
      <c r="D14" s="23" t="s">
        <v>105</v>
      </c>
      <c r="E14" s="23" t="s">
        <v>105</v>
      </c>
      <c r="F14" s="25" t="s">
        <v>105</v>
      </c>
      <c r="G14" s="25" t="s">
        <v>105</v>
      </c>
      <c r="H14" s="25" t="s">
        <v>105</v>
      </c>
      <c r="I14" s="25" t="s">
        <v>105</v>
      </c>
      <c r="J14" s="25" t="s">
        <v>105</v>
      </c>
      <c r="K14" s="25" t="s">
        <v>105</v>
      </c>
      <c r="L14" s="25" t="s">
        <v>105</v>
      </c>
      <c r="M14" s="30" t="s">
        <v>105</v>
      </c>
    </row>
    <row r="15" spans="1:13" x14ac:dyDescent="0.15">
      <c r="A15" s="81" t="s">
        <v>15</v>
      </c>
      <c r="B15" s="25">
        <v>3</v>
      </c>
      <c r="C15" s="23" t="s">
        <v>105</v>
      </c>
      <c r="D15" s="23" t="s">
        <v>105</v>
      </c>
      <c r="E15" s="22">
        <v>3</v>
      </c>
      <c r="F15" s="25" t="s">
        <v>105</v>
      </c>
      <c r="G15" s="25" t="s">
        <v>105</v>
      </c>
      <c r="H15" s="25" t="s">
        <v>105</v>
      </c>
      <c r="I15" s="25" t="s">
        <v>105</v>
      </c>
      <c r="J15" s="25">
        <v>3</v>
      </c>
      <c r="K15" s="25" t="s">
        <v>105</v>
      </c>
      <c r="L15" s="25" t="s">
        <v>105</v>
      </c>
      <c r="M15" s="30">
        <v>3</v>
      </c>
    </row>
    <row r="16" spans="1:13" x14ac:dyDescent="0.15">
      <c r="A16" s="81" t="s">
        <v>16</v>
      </c>
      <c r="B16" s="25" t="s">
        <v>105</v>
      </c>
      <c r="C16" s="23" t="s">
        <v>105</v>
      </c>
      <c r="D16" s="23" t="s">
        <v>105</v>
      </c>
      <c r="E16" s="23" t="s">
        <v>105</v>
      </c>
      <c r="F16" s="25">
        <v>11</v>
      </c>
      <c r="G16" s="22">
        <v>2</v>
      </c>
      <c r="H16" s="22">
        <v>9</v>
      </c>
      <c r="I16" s="22">
        <v>2</v>
      </c>
      <c r="J16" s="25">
        <v>11</v>
      </c>
      <c r="K16" s="25">
        <v>2</v>
      </c>
      <c r="L16" s="25">
        <v>9</v>
      </c>
      <c r="M16" s="30">
        <v>2</v>
      </c>
    </row>
    <row r="17" spans="1:13" x14ac:dyDescent="0.15">
      <c r="A17" s="81" t="s">
        <v>29</v>
      </c>
      <c r="B17" s="25" t="s">
        <v>105</v>
      </c>
      <c r="C17" s="23" t="s">
        <v>105</v>
      </c>
      <c r="D17" s="23" t="s">
        <v>105</v>
      </c>
      <c r="E17" s="23" t="s">
        <v>105</v>
      </c>
      <c r="F17" s="25">
        <v>5</v>
      </c>
      <c r="G17" s="22">
        <v>5</v>
      </c>
      <c r="H17" s="22">
        <v>1</v>
      </c>
      <c r="I17" s="22">
        <v>4</v>
      </c>
      <c r="J17" s="25">
        <v>5</v>
      </c>
      <c r="K17" s="25">
        <v>5</v>
      </c>
      <c r="L17" s="25">
        <v>1</v>
      </c>
      <c r="M17" s="30">
        <v>4</v>
      </c>
    </row>
    <row r="18" spans="1:13" x14ac:dyDescent="0.15">
      <c r="A18" s="81" t="s">
        <v>28</v>
      </c>
      <c r="B18" s="25">
        <v>1</v>
      </c>
      <c r="C18" s="22">
        <v>1</v>
      </c>
      <c r="D18" s="23" t="s">
        <v>105</v>
      </c>
      <c r="E18" s="22">
        <v>1</v>
      </c>
      <c r="F18" s="25" t="s">
        <v>105</v>
      </c>
      <c r="G18" s="25" t="s">
        <v>105</v>
      </c>
      <c r="H18" s="25" t="s">
        <v>105</v>
      </c>
      <c r="I18" s="25" t="s">
        <v>105</v>
      </c>
      <c r="J18" s="25">
        <v>1</v>
      </c>
      <c r="K18" s="25">
        <v>1</v>
      </c>
      <c r="L18" s="25" t="s">
        <v>105</v>
      </c>
      <c r="M18" s="30">
        <v>1</v>
      </c>
    </row>
    <row r="19" spans="1:13" x14ac:dyDescent="0.15">
      <c r="A19" s="81" t="s">
        <v>17</v>
      </c>
      <c r="B19" s="25" t="s">
        <v>105</v>
      </c>
      <c r="C19" s="25" t="s">
        <v>105</v>
      </c>
      <c r="D19" s="25" t="s">
        <v>105</v>
      </c>
      <c r="E19" s="25" t="s">
        <v>105</v>
      </c>
      <c r="F19" s="25">
        <v>1</v>
      </c>
      <c r="G19" s="22">
        <v>1</v>
      </c>
      <c r="H19" s="25" t="s">
        <v>105</v>
      </c>
      <c r="I19" s="23">
        <v>1</v>
      </c>
      <c r="J19" s="25">
        <v>1</v>
      </c>
      <c r="K19" s="25">
        <v>1</v>
      </c>
      <c r="L19" s="25" t="s">
        <v>105</v>
      </c>
      <c r="M19" s="30">
        <v>1</v>
      </c>
    </row>
    <row r="20" spans="1:13" x14ac:dyDescent="0.15">
      <c r="A20" s="81" t="s">
        <v>18</v>
      </c>
      <c r="B20" s="25" t="s">
        <v>105</v>
      </c>
      <c r="C20" s="25" t="s">
        <v>105</v>
      </c>
      <c r="D20" s="25" t="s">
        <v>105</v>
      </c>
      <c r="E20" s="25" t="s">
        <v>105</v>
      </c>
      <c r="F20" s="25" t="s">
        <v>105</v>
      </c>
      <c r="G20" s="25" t="s">
        <v>105</v>
      </c>
      <c r="H20" s="25" t="s">
        <v>105</v>
      </c>
      <c r="I20" s="25" t="s">
        <v>105</v>
      </c>
      <c r="J20" s="25" t="s">
        <v>105</v>
      </c>
      <c r="K20" s="25" t="s">
        <v>105</v>
      </c>
      <c r="L20" s="25" t="s">
        <v>105</v>
      </c>
      <c r="M20" s="30" t="s">
        <v>105</v>
      </c>
    </row>
    <row r="21" spans="1:13" x14ac:dyDescent="0.15">
      <c r="A21" s="81" t="s">
        <v>19</v>
      </c>
      <c r="B21" s="25">
        <v>2</v>
      </c>
      <c r="C21" s="24">
        <v>2</v>
      </c>
      <c r="D21" s="23" t="s">
        <v>105</v>
      </c>
      <c r="E21" s="22">
        <v>2</v>
      </c>
      <c r="F21" s="25" t="s">
        <v>105</v>
      </c>
      <c r="G21" s="25" t="s">
        <v>105</v>
      </c>
      <c r="H21" s="25" t="s">
        <v>105</v>
      </c>
      <c r="I21" s="25" t="s">
        <v>105</v>
      </c>
      <c r="J21" s="25">
        <v>2</v>
      </c>
      <c r="K21" s="25">
        <v>2</v>
      </c>
      <c r="L21" s="25" t="s">
        <v>105</v>
      </c>
      <c r="M21" s="30">
        <v>2</v>
      </c>
    </row>
    <row r="22" spans="1:13" x14ac:dyDescent="0.15">
      <c r="A22" s="81" t="s">
        <v>20</v>
      </c>
      <c r="B22" s="25" t="s">
        <v>105</v>
      </c>
      <c r="C22" s="23" t="s">
        <v>105</v>
      </c>
      <c r="D22" s="23" t="s">
        <v>105</v>
      </c>
      <c r="E22" s="23" t="s">
        <v>105</v>
      </c>
      <c r="F22" s="25" t="s">
        <v>105</v>
      </c>
      <c r="G22" s="25" t="s">
        <v>105</v>
      </c>
      <c r="H22" s="25" t="s">
        <v>105</v>
      </c>
      <c r="I22" s="25" t="s">
        <v>105</v>
      </c>
      <c r="J22" s="25" t="s">
        <v>105</v>
      </c>
      <c r="K22" s="25" t="s">
        <v>105</v>
      </c>
      <c r="L22" s="25" t="s">
        <v>105</v>
      </c>
      <c r="M22" s="30" t="s">
        <v>105</v>
      </c>
    </row>
    <row r="23" spans="1:13" x14ac:dyDescent="0.15">
      <c r="A23" s="81" t="s">
        <v>27</v>
      </c>
      <c r="B23" s="25">
        <v>3</v>
      </c>
      <c r="C23" s="22">
        <v>1</v>
      </c>
      <c r="D23" s="23" t="s">
        <v>105</v>
      </c>
      <c r="E23" s="22">
        <v>3</v>
      </c>
      <c r="F23" s="25" t="s">
        <v>105</v>
      </c>
      <c r="G23" s="25" t="s">
        <v>105</v>
      </c>
      <c r="H23" s="25" t="s">
        <v>105</v>
      </c>
      <c r="I23" s="25" t="s">
        <v>105</v>
      </c>
      <c r="J23" s="25">
        <v>3</v>
      </c>
      <c r="K23" s="25">
        <v>1</v>
      </c>
      <c r="L23" s="25" t="s">
        <v>105</v>
      </c>
      <c r="M23" s="30">
        <v>3</v>
      </c>
    </row>
    <row r="24" spans="1:13" ht="3.75" customHeight="1" x14ac:dyDescent="0.15">
      <c r="A24" s="29"/>
      <c r="B24" s="28"/>
      <c r="C24" s="28"/>
      <c r="D24" s="28"/>
      <c r="E24" s="29"/>
      <c r="F24" s="28"/>
      <c r="G24" s="28"/>
      <c r="H24" s="28"/>
      <c r="I24" s="29"/>
      <c r="J24" s="28"/>
      <c r="K24" s="28"/>
      <c r="L24" s="28"/>
      <c r="M24" s="2"/>
    </row>
    <row r="25" spans="1:13" x14ac:dyDescent="0.15">
      <c r="A25" s="1" t="s">
        <v>26</v>
      </c>
    </row>
  </sheetData>
  <mergeCells count="8">
    <mergeCell ref="J4:M4"/>
    <mergeCell ref="D5:E5"/>
    <mergeCell ref="H5:I5"/>
    <mergeCell ref="L5:M5"/>
    <mergeCell ref="B2:M2"/>
    <mergeCell ref="B3:M3"/>
    <mergeCell ref="B4:E4"/>
    <mergeCell ref="F4:I4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9:M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"/>
  <sheetViews>
    <sheetView showGridLines="0" zoomScale="130" zoomScaleNormal="130" zoomScaleSheetLayoutView="130" workbookViewId="0">
      <selection activeCell="B2" sqref="B2:G3"/>
    </sheetView>
  </sheetViews>
  <sheetFormatPr defaultColWidth="9" defaultRowHeight="9" customHeight="1" x14ac:dyDescent="0.15"/>
  <cols>
    <col min="1" max="1" width="5.875" style="34" customWidth="1"/>
    <col min="2" max="11" width="3.875" style="34" customWidth="1"/>
    <col min="12" max="12" width="4.625" style="34" customWidth="1"/>
    <col min="13" max="13" width="4.875" style="34" bestFit="1" customWidth="1"/>
    <col min="14" max="28" width="2.875" style="34" customWidth="1"/>
    <col min="29" max="32" width="3.125" style="34" customWidth="1"/>
    <col min="33" max="16384" width="9" style="34"/>
  </cols>
  <sheetData>
    <row r="1" spans="1:32" ht="9" customHeight="1" x14ac:dyDescent="0.15">
      <c r="A1" s="50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109" t="s">
        <v>109</v>
      </c>
      <c r="Z1" s="109"/>
      <c r="AA1" s="109"/>
      <c r="AB1" s="109"/>
      <c r="AC1" s="109"/>
      <c r="AD1" s="109"/>
      <c r="AE1" s="109"/>
      <c r="AF1" s="109"/>
    </row>
    <row r="2" spans="1:32" ht="9" customHeight="1" x14ac:dyDescent="0.15">
      <c r="A2" s="59" t="s">
        <v>57</v>
      </c>
      <c r="B2" s="113" t="s">
        <v>58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1:32" ht="9" customHeight="1" x14ac:dyDescent="0.15">
      <c r="A3" s="52"/>
      <c r="B3" s="113" t="s">
        <v>59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9"/>
      <c r="Y3" s="115" t="s">
        <v>50</v>
      </c>
      <c r="Z3" s="116"/>
      <c r="AA3" s="116"/>
      <c r="AB3" s="120"/>
      <c r="AC3" s="115" t="s">
        <v>60</v>
      </c>
      <c r="AD3" s="116"/>
      <c r="AE3" s="116"/>
      <c r="AF3" s="116"/>
    </row>
    <row r="4" spans="1:32" ht="9" customHeight="1" x14ac:dyDescent="0.15">
      <c r="A4" s="52"/>
      <c r="B4" s="113" t="s">
        <v>61</v>
      </c>
      <c r="C4" s="114"/>
      <c r="D4" s="119"/>
      <c r="E4" s="113" t="s">
        <v>62</v>
      </c>
      <c r="F4" s="114"/>
      <c r="G4" s="114"/>
      <c r="H4" s="119"/>
      <c r="I4" s="113" t="s">
        <v>63</v>
      </c>
      <c r="J4" s="114"/>
      <c r="K4" s="114"/>
      <c r="L4" s="119"/>
      <c r="M4" s="113" t="s">
        <v>64</v>
      </c>
      <c r="N4" s="114"/>
      <c r="O4" s="114"/>
      <c r="P4" s="119"/>
      <c r="Q4" s="113" t="s">
        <v>65</v>
      </c>
      <c r="R4" s="114"/>
      <c r="S4" s="114"/>
      <c r="T4" s="119"/>
      <c r="U4" s="113" t="s">
        <v>66</v>
      </c>
      <c r="V4" s="114"/>
      <c r="W4" s="114"/>
      <c r="X4" s="119"/>
      <c r="Y4" s="117"/>
      <c r="Z4" s="118"/>
      <c r="AA4" s="118"/>
      <c r="AB4" s="121"/>
      <c r="AC4" s="117"/>
      <c r="AD4" s="118"/>
      <c r="AE4" s="118"/>
      <c r="AF4" s="118"/>
    </row>
    <row r="5" spans="1:32" ht="9" customHeight="1" x14ac:dyDescent="0.15">
      <c r="A5" s="52"/>
      <c r="B5" s="58" t="s">
        <v>1</v>
      </c>
      <c r="C5" s="110" t="s">
        <v>51</v>
      </c>
      <c r="D5" s="111"/>
      <c r="E5" s="58" t="s">
        <v>1</v>
      </c>
      <c r="F5" s="58" t="s">
        <v>33</v>
      </c>
      <c r="G5" s="110" t="s">
        <v>51</v>
      </c>
      <c r="H5" s="111"/>
      <c r="I5" s="58" t="s">
        <v>1</v>
      </c>
      <c r="J5" s="58" t="s">
        <v>33</v>
      </c>
      <c r="K5" s="110" t="s">
        <v>51</v>
      </c>
      <c r="L5" s="111"/>
      <c r="M5" s="58" t="s">
        <v>1</v>
      </c>
      <c r="N5" s="58" t="s">
        <v>33</v>
      </c>
      <c r="O5" s="110" t="s">
        <v>51</v>
      </c>
      <c r="P5" s="111"/>
      <c r="Q5" s="58" t="s">
        <v>1</v>
      </c>
      <c r="R5" s="58" t="s">
        <v>33</v>
      </c>
      <c r="S5" s="110" t="s">
        <v>51</v>
      </c>
      <c r="T5" s="111"/>
      <c r="U5" s="58" t="s">
        <v>1</v>
      </c>
      <c r="V5" s="58" t="s">
        <v>33</v>
      </c>
      <c r="W5" s="110" t="s">
        <v>51</v>
      </c>
      <c r="X5" s="111"/>
      <c r="Y5" s="58" t="s">
        <v>1</v>
      </c>
      <c r="Z5" s="58" t="s">
        <v>33</v>
      </c>
      <c r="AA5" s="110" t="s">
        <v>51</v>
      </c>
      <c r="AB5" s="111"/>
      <c r="AC5" s="58" t="s">
        <v>1</v>
      </c>
      <c r="AD5" s="58" t="s">
        <v>33</v>
      </c>
      <c r="AE5" s="110" t="s">
        <v>37</v>
      </c>
      <c r="AF5" s="112"/>
    </row>
    <row r="6" spans="1:32" ht="9" customHeight="1" x14ac:dyDescent="0.15">
      <c r="A6" s="52"/>
      <c r="B6" s="57" t="s">
        <v>52</v>
      </c>
      <c r="C6" s="58" t="s">
        <v>32</v>
      </c>
      <c r="D6" s="71" t="s">
        <v>31</v>
      </c>
      <c r="E6" s="57" t="s">
        <v>5</v>
      </c>
      <c r="F6" s="57" t="s">
        <v>6</v>
      </c>
      <c r="G6" s="58" t="s">
        <v>32</v>
      </c>
      <c r="H6" s="71" t="s">
        <v>31</v>
      </c>
      <c r="I6" s="57" t="s">
        <v>5</v>
      </c>
      <c r="J6" s="57" t="s">
        <v>6</v>
      </c>
      <c r="K6" s="58" t="s">
        <v>32</v>
      </c>
      <c r="L6" s="71" t="s">
        <v>31</v>
      </c>
      <c r="M6" s="57" t="s">
        <v>5</v>
      </c>
      <c r="N6" s="57" t="s">
        <v>6</v>
      </c>
      <c r="O6" s="58" t="s">
        <v>32</v>
      </c>
      <c r="P6" s="71" t="s">
        <v>31</v>
      </c>
      <c r="Q6" s="57" t="s">
        <v>5</v>
      </c>
      <c r="R6" s="57" t="s">
        <v>6</v>
      </c>
      <c r="S6" s="57" t="s">
        <v>32</v>
      </c>
      <c r="T6" s="71" t="s">
        <v>31</v>
      </c>
      <c r="U6" s="57" t="s">
        <v>5</v>
      </c>
      <c r="V6" s="57" t="s">
        <v>6</v>
      </c>
      <c r="W6" s="58" t="s">
        <v>32</v>
      </c>
      <c r="X6" s="71" t="s">
        <v>31</v>
      </c>
      <c r="Y6" s="57" t="s">
        <v>5</v>
      </c>
      <c r="Z6" s="57" t="s">
        <v>6</v>
      </c>
      <c r="AA6" s="58" t="s">
        <v>32</v>
      </c>
      <c r="AB6" s="71" t="s">
        <v>31</v>
      </c>
      <c r="AC6" s="57" t="s">
        <v>5</v>
      </c>
      <c r="AD6" s="57" t="s">
        <v>6</v>
      </c>
      <c r="AE6" s="57" t="s">
        <v>32</v>
      </c>
      <c r="AF6" s="66" t="s">
        <v>31</v>
      </c>
    </row>
    <row r="7" spans="1:32" ht="9" customHeight="1" x14ac:dyDescent="0.15">
      <c r="A7" s="56" t="s">
        <v>36</v>
      </c>
      <c r="B7" s="54" t="s">
        <v>54</v>
      </c>
      <c r="C7" s="54" t="s">
        <v>30</v>
      </c>
      <c r="D7" s="55" t="s">
        <v>30</v>
      </c>
      <c r="E7" s="54" t="s">
        <v>8</v>
      </c>
      <c r="F7" s="54" t="s">
        <v>9</v>
      </c>
      <c r="G7" s="54" t="s">
        <v>30</v>
      </c>
      <c r="H7" s="55" t="s">
        <v>30</v>
      </c>
      <c r="I7" s="54" t="s">
        <v>8</v>
      </c>
      <c r="J7" s="54" t="s">
        <v>9</v>
      </c>
      <c r="K7" s="54" t="s">
        <v>30</v>
      </c>
      <c r="L7" s="55" t="s">
        <v>30</v>
      </c>
      <c r="M7" s="54" t="s">
        <v>8</v>
      </c>
      <c r="N7" s="54" t="s">
        <v>9</v>
      </c>
      <c r="O7" s="54" t="s">
        <v>30</v>
      </c>
      <c r="P7" s="55" t="s">
        <v>30</v>
      </c>
      <c r="Q7" s="54" t="s">
        <v>8</v>
      </c>
      <c r="R7" s="54" t="s">
        <v>9</v>
      </c>
      <c r="S7" s="54" t="s">
        <v>30</v>
      </c>
      <c r="T7" s="55" t="s">
        <v>30</v>
      </c>
      <c r="U7" s="54" t="s">
        <v>8</v>
      </c>
      <c r="V7" s="54" t="s">
        <v>9</v>
      </c>
      <c r="W7" s="54" t="s">
        <v>30</v>
      </c>
      <c r="X7" s="55" t="s">
        <v>30</v>
      </c>
      <c r="Y7" s="54" t="s">
        <v>8</v>
      </c>
      <c r="Z7" s="54" t="s">
        <v>9</v>
      </c>
      <c r="AA7" s="54" t="s">
        <v>30</v>
      </c>
      <c r="AB7" s="55" t="s">
        <v>30</v>
      </c>
      <c r="AC7" s="54" t="s">
        <v>8</v>
      </c>
      <c r="AD7" s="54" t="s">
        <v>9</v>
      </c>
      <c r="AE7" s="54" t="s">
        <v>30</v>
      </c>
      <c r="AF7" s="53" t="s">
        <v>30</v>
      </c>
    </row>
    <row r="8" spans="1:32" ht="3.75" customHeight="1" x14ac:dyDescent="0.15">
      <c r="A8" s="52"/>
      <c r="B8" s="51"/>
      <c r="C8" s="51"/>
      <c r="D8" s="50"/>
      <c r="E8" s="51"/>
      <c r="F8" s="51"/>
      <c r="G8" s="51"/>
      <c r="H8" s="52"/>
      <c r="I8" s="51"/>
      <c r="J8" s="51"/>
      <c r="K8" s="51"/>
      <c r="L8" s="52"/>
      <c r="M8" s="51"/>
      <c r="N8" s="51"/>
      <c r="O8" s="51"/>
      <c r="P8" s="52"/>
      <c r="Q8" s="51"/>
      <c r="R8" s="51"/>
      <c r="S8" s="51"/>
      <c r="T8" s="52"/>
      <c r="U8" s="51"/>
      <c r="V8" s="51"/>
      <c r="W8" s="51"/>
      <c r="X8" s="52"/>
      <c r="Y8" s="51"/>
      <c r="Z8" s="51"/>
      <c r="AA8" s="51"/>
      <c r="AB8" s="52"/>
      <c r="AC8" s="51"/>
      <c r="AD8" s="51"/>
      <c r="AE8" s="51"/>
      <c r="AF8" s="50"/>
    </row>
    <row r="9" spans="1:32" ht="9" customHeight="1" x14ac:dyDescent="0.15">
      <c r="A9" s="71" t="s">
        <v>11</v>
      </c>
      <c r="B9" s="49">
        <f t="shared" ref="B9:S9" si="0">IF(SUM(B11:B23)=0,"-",SUM(B11:B23))</f>
        <v>35</v>
      </c>
      <c r="C9" s="49" t="str">
        <f t="shared" si="0"/>
        <v>-</v>
      </c>
      <c r="D9" s="49">
        <f t="shared" si="0"/>
        <v>35</v>
      </c>
      <c r="E9" s="49">
        <f t="shared" si="0"/>
        <v>127</v>
      </c>
      <c r="F9" s="49">
        <f t="shared" si="0"/>
        <v>48</v>
      </c>
      <c r="G9" s="49">
        <f t="shared" si="0"/>
        <v>94</v>
      </c>
      <c r="H9" s="49">
        <f t="shared" si="0"/>
        <v>33</v>
      </c>
      <c r="I9" s="49">
        <f t="shared" si="0"/>
        <v>6</v>
      </c>
      <c r="J9" s="49">
        <f t="shared" si="0"/>
        <v>6</v>
      </c>
      <c r="K9" s="49">
        <f t="shared" si="0"/>
        <v>2</v>
      </c>
      <c r="L9" s="49">
        <f t="shared" si="0"/>
        <v>4</v>
      </c>
      <c r="M9" s="49">
        <f t="shared" si="0"/>
        <v>60</v>
      </c>
      <c r="N9" s="49">
        <f t="shared" si="0"/>
        <v>7</v>
      </c>
      <c r="O9" s="49">
        <f t="shared" si="0"/>
        <v>4</v>
      </c>
      <c r="P9" s="49">
        <f t="shared" si="0"/>
        <v>56</v>
      </c>
      <c r="Q9" s="49">
        <f t="shared" si="0"/>
        <v>2</v>
      </c>
      <c r="R9" s="49" t="str">
        <f t="shared" si="0"/>
        <v>-</v>
      </c>
      <c r="S9" s="49">
        <f t="shared" si="0"/>
        <v>1</v>
      </c>
      <c r="T9" s="49">
        <f>IF(SUM(T11:T23)=0,"-",SUM(T11:T23))</f>
        <v>1</v>
      </c>
      <c r="U9" s="49">
        <f t="shared" ref="U9:X9" si="1">IF(SUM(U11:U23)=0,"-",SUM(U11:U23))</f>
        <v>324</v>
      </c>
      <c r="V9" s="49">
        <f t="shared" si="1"/>
        <v>197</v>
      </c>
      <c r="W9" s="49">
        <f t="shared" si="1"/>
        <v>46</v>
      </c>
      <c r="X9" s="49">
        <f t="shared" si="1"/>
        <v>278</v>
      </c>
      <c r="Y9" s="48">
        <f>SUM(Y11:Y23)</f>
        <v>554</v>
      </c>
      <c r="Z9" s="47">
        <f t="shared" ref="Z9:AF9" si="2">SUM(Z11:Z23)</f>
        <v>259</v>
      </c>
      <c r="AA9" s="47">
        <f t="shared" si="2"/>
        <v>147</v>
      </c>
      <c r="AB9" s="47">
        <f t="shared" si="2"/>
        <v>407</v>
      </c>
      <c r="AC9" s="49">
        <f>SUM(AC11:AC23)</f>
        <v>604</v>
      </c>
      <c r="AD9" s="47">
        <f t="shared" si="2"/>
        <v>277</v>
      </c>
      <c r="AE9" s="48">
        <f>SUM(AE11:AE23)</f>
        <v>159</v>
      </c>
      <c r="AF9" s="45">
        <f t="shared" si="2"/>
        <v>445</v>
      </c>
    </row>
    <row r="10" spans="1:32" ht="9" customHeight="1" x14ac:dyDescent="0.15">
      <c r="A10" s="71"/>
      <c r="B10" s="46"/>
      <c r="C10" s="46"/>
      <c r="D10" s="45"/>
      <c r="E10" s="46"/>
      <c r="F10" s="46"/>
      <c r="G10" s="46"/>
      <c r="H10" s="47"/>
      <c r="I10" s="46"/>
      <c r="J10" s="46"/>
      <c r="K10" s="46"/>
      <c r="L10" s="47"/>
      <c r="M10" s="47"/>
      <c r="N10" s="46"/>
      <c r="O10" s="46"/>
      <c r="P10" s="47"/>
      <c r="Q10" s="47"/>
      <c r="R10" s="46"/>
      <c r="S10" s="46"/>
      <c r="T10" s="47"/>
      <c r="U10" s="47"/>
      <c r="V10" s="46"/>
      <c r="W10" s="46"/>
      <c r="X10" s="47"/>
      <c r="Y10" s="46"/>
      <c r="Z10" s="46"/>
      <c r="AA10" s="46"/>
      <c r="AB10" s="47"/>
      <c r="AC10" s="46"/>
      <c r="AD10" s="46"/>
      <c r="AE10" s="46"/>
      <c r="AF10" s="45"/>
    </row>
    <row r="11" spans="1:32" ht="9" customHeight="1" x14ac:dyDescent="0.15">
      <c r="A11" s="71" t="s">
        <v>23</v>
      </c>
      <c r="B11" s="43">
        <v>19</v>
      </c>
      <c r="C11" s="44" t="s">
        <v>105</v>
      </c>
      <c r="D11" s="83">
        <v>19</v>
      </c>
      <c r="E11" s="43">
        <v>65</v>
      </c>
      <c r="F11" s="83">
        <v>7</v>
      </c>
      <c r="G11" s="83">
        <v>54</v>
      </c>
      <c r="H11" s="83">
        <v>11</v>
      </c>
      <c r="I11" s="43">
        <v>1</v>
      </c>
      <c r="J11" s="83">
        <v>1</v>
      </c>
      <c r="K11" s="44" t="s">
        <v>105</v>
      </c>
      <c r="L11" s="83">
        <v>1</v>
      </c>
      <c r="M11" s="43">
        <v>15</v>
      </c>
      <c r="N11" s="44" t="s">
        <v>105</v>
      </c>
      <c r="O11" s="44">
        <v>1</v>
      </c>
      <c r="P11" s="83">
        <v>14</v>
      </c>
      <c r="Q11" s="43">
        <v>1</v>
      </c>
      <c r="R11" s="43" t="s">
        <v>105</v>
      </c>
      <c r="S11" s="43" t="s">
        <v>105</v>
      </c>
      <c r="T11" s="43">
        <v>1</v>
      </c>
      <c r="U11" s="43">
        <v>17</v>
      </c>
      <c r="V11" s="83">
        <v>1</v>
      </c>
      <c r="W11" s="44">
        <v>1</v>
      </c>
      <c r="X11" s="83">
        <v>16</v>
      </c>
      <c r="Y11" s="43">
        <f>SUM(B11,E11,I11,M11,Q11,U11)</f>
        <v>118</v>
      </c>
      <c r="Z11" s="43">
        <v>11</v>
      </c>
      <c r="AA11" s="43">
        <f>SUM(C11,G11,K11,O11,S11,W11)</f>
        <v>56</v>
      </c>
      <c r="AB11" s="43">
        <f>SUM(D11,H11,L11,P11,T11,X11)</f>
        <v>62</v>
      </c>
      <c r="AC11" s="43">
        <v>132</v>
      </c>
      <c r="AD11" s="43">
        <v>11</v>
      </c>
      <c r="AE11" s="43">
        <v>56</v>
      </c>
      <c r="AF11" s="42">
        <v>76</v>
      </c>
    </row>
    <row r="12" spans="1:32" ht="9" customHeight="1" x14ac:dyDescent="0.15">
      <c r="A12" s="71" t="s">
        <v>12</v>
      </c>
      <c r="B12" s="43">
        <v>1</v>
      </c>
      <c r="C12" s="44" t="s">
        <v>105</v>
      </c>
      <c r="D12" s="83">
        <v>1</v>
      </c>
      <c r="E12" s="43">
        <v>6</v>
      </c>
      <c r="F12" s="83">
        <v>6</v>
      </c>
      <c r="G12" s="83">
        <v>5</v>
      </c>
      <c r="H12" s="83">
        <v>1</v>
      </c>
      <c r="I12" s="43">
        <v>1</v>
      </c>
      <c r="J12" s="83">
        <v>1</v>
      </c>
      <c r="K12" s="83">
        <v>1</v>
      </c>
      <c r="L12" s="44" t="s">
        <v>105</v>
      </c>
      <c r="M12" s="43">
        <v>1</v>
      </c>
      <c r="N12" s="44" t="s">
        <v>105</v>
      </c>
      <c r="O12" s="44" t="s">
        <v>105</v>
      </c>
      <c r="P12" s="44">
        <v>1</v>
      </c>
      <c r="Q12" s="43" t="s">
        <v>105</v>
      </c>
      <c r="R12" s="43" t="s">
        <v>105</v>
      </c>
      <c r="S12" s="43" t="s">
        <v>105</v>
      </c>
      <c r="T12" s="43" t="s">
        <v>105</v>
      </c>
      <c r="U12" s="43">
        <v>11</v>
      </c>
      <c r="V12" s="83">
        <v>10</v>
      </c>
      <c r="W12" s="44" t="s">
        <v>105</v>
      </c>
      <c r="X12" s="83">
        <v>11</v>
      </c>
      <c r="Y12" s="43">
        <f>SUM(B12,E12,I12,M12,Q12,U12)</f>
        <v>20</v>
      </c>
      <c r="Z12" s="43">
        <f>SUM(F12,J12,N12,R12,V12)</f>
        <v>17</v>
      </c>
      <c r="AA12" s="43">
        <f>SUM(C12,G12,K12,O12,S12,W12)</f>
        <v>6</v>
      </c>
      <c r="AB12" s="43">
        <f>SUM(D12,H12,L12,P12,T12,X12)</f>
        <v>14</v>
      </c>
      <c r="AC12" s="43">
        <v>22</v>
      </c>
      <c r="AD12" s="43">
        <v>19</v>
      </c>
      <c r="AE12" s="43">
        <v>6</v>
      </c>
      <c r="AF12" s="42">
        <v>16</v>
      </c>
    </row>
    <row r="13" spans="1:32" ht="9" customHeight="1" x14ac:dyDescent="0.15">
      <c r="A13" s="71" t="s">
        <v>13</v>
      </c>
      <c r="B13" s="43">
        <v>4</v>
      </c>
      <c r="C13" s="44" t="s">
        <v>105</v>
      </c>
      <c r="D13" s="44">
        <v>4</v>
      </c>
      <c r="E13" s="43">
        <v>2</v>
      </c>
      <c r="F13" s="83">
        <v>2</v>
      </c>
      <c r="G13" s="44" t="s">
        <v>105</v>
      </c>
      <c r="H13" s="83">
        <v>2</v>
      </c>
      <c r="I13" s="43" t="s">
        <v>105</v>
      </c>
      <c r="J13" s="44" t="s">
        <v>105</v>
      </c>
      <c r="K13" s="44" t="s">
        <v>105</v>
      </c>
      <c r="L13" s="44" t="s">
        <v>105</v>
      </c>
      <c r="M13" s="43">
        <v>13</v>
      </c>
      <c r="N13" s="44">
        <v>2</v>
      </c>
      <c r="O13" s="44" t="s">
        <v>105</v>
      </c>
      <c r="P13" s="83">
        <v>13</v>
      </c>
      <c r="Q13" s="43" t="s">
        <v>105</v>
      </c>
      <c r="R13" s="43" t="s">
        <v>105</v>
      </c>
      <c r="S13" s="43" t="s">
        <v>105</v>
      </c>
      <c r="T13" s="43" t="s">
        <v>105</v>
      </c>
      <c r="U13" s="43">
        <v>25</v>
      </c>
      <c r="V13" s="83">
        <v>21</v>
      </c>
      <c r="W13" s="83">
        <v>4</v>
      </c>
      <c r="X13" s="83">
        <v>21</v>
      </c>
      <c r="Y13" s="43">
        <f t="shared" ref="Y13:Y23" si="3">SUM(B13,E13,I13,M13,Q13,U13)</f>
        <v>44</v>
      </c>
      <c r="Z13" s="43">
        <f t="shared" ref="Z13:Z23" si="4">SUM(F13,J13,N13,R13,V13)</f>
        <v>25</v>
      </c>
      <c r="AA13" s="43">
        <f t="shared" ref="AA13:AB23" si="5">SUM(C13,G13,K13,O13,S13,W13)</f>
        <v>4</v>
      </c>
      <c r="AB13" s="43">
        <f t="shared" si="5"/>
        <v>40</v>
      </c>
      <c r="AC13" s="43">
        <v>52</v>
      </c>
      <c r="AD13" s="43">
        <v>29</v>
      </c>
      <c r="AE13" s="43">
        <v>6</v>
      </c>
      <c r="AF13" s="42">
        <v>46</v>
      </c>
    </row>
    <row r="14" spans="1:32" ht="9" customHeight="1" x14ac:dyDescent="0.15">
      <c r="A14" s="71" t="s">
        <v>67</v>
      </c>
      <c r="B14" s="43" t="s">
        <v>105</v>
      </c>
      <c r="C14" s="44" t="s">
        <v>105</v>
      </c>
      <c r="D14" s="44" t="s">
        <v>105</v>
      </c>
      <c r="E14" s="43">
        <v>10</v>
      </c>
      <c r="F14" s="83">
        <v>8</v>
      </c>
      <c r="G14" s="83">
        <v>5</v>
      </c>
      <c r="H14" s="83">
        <v>5</v>
      </c>
      <c r="I14" s="43" t="s">
        <v>105</v>
      </c>
      <c r="J14" s="44" t="s">
        <v>105</v>
      </c>
      <c r="K14" s="44" t="s">
        <v>105</v>
      </c>
      <c r="L14" s="44" t="s">
        <v>105</v>
      </c>
      <c r="M14" s="43">
        <v>2</v>
      </c>
      <c r="N14" s="44" t="s">
        <v>105</v>
      </c>
      <c r="O14" s="44" t="s">
        <v>105</v>
      </c>
      <c r="P14" s="83">
        <v>2</v>
      </c>
      <c r="Q14" s="72" t="s">
        <v>105</v>
      </c>
      <c r="R14" s="43" t="s">
        <v>105</v>
      </c>
      <c r="S14" s="43" t="s">
        <v>105</v>
      </c>
      <c r="T14" s="43" t="s">
        <v>105</v>
      </c>
      <c r="U14" s="43">
        <v>3</v>
      </c>
      <c r="V14" s="83">
        <v>2</v>
      </c>
      <c r="W14" s="44" t="s">
        <v>105</v>
      </c>
      <c r="X14" s="83">
        <v>3</v>
      </c>
      <c r="Y14" s="43">
        <f t="shared" si="3"/>
        <v>15</v>
      </c>
      <c r="Z14" s="43">
        <f t="shared" si="4"/>
        <v>10</v>
      </c>
      <c r="AA14" s="43">
        <f t="shared" si="5"/>
        <v>5</v>
      </c>
      <c r="AB14" s="43">
        <f t="shared" si="5"/>
        <v>10</v>
      </c>
      <c r="AC14" s="43">
        <v>15</v>
      </c>
      <c r="AD14" s="43">
        <v>10</v>
      </c>
      <c r="AE14" s="43">
        <v>5</v>
      </c>
      <c r="AF14" s="42">
        <v>10</v>
      </c>
    </row>
    <row r="15" spans="1:32" ht="9" customHeight="1" x14ac:dyDescent="0.15">
      <c r="A15" s="71" t="s">
        <v>15</v>
      </c>
      <c r="B15" s="43">
        <v>1</v>
      </c>
      <c r="C15" s="44" t="s">
        <v>105</v>
      </c>
      <c r="D15" s="44">
        <v>1</v>
      </c>
      <c r="E15" s="43">
        <v>9</v>
      </c>
      <c r="F15" s="44">
        <v>3</v>
      </c>
      <c r="G15" s="83">
        <v>9</v>
      </c>
      <c r="H15" s="44" t="s">
        <v>105</v>
      </c>
      <c r="I15" s="43" t="s">
        <v>105</v>
      </c>
      <c r="J15" s="43" t="s">
        <v>105</v>
      </c>
      <c r="K15" s="43" t="s">
        <v>105</v>
      </c>
      <c r="L15" s="44" t="s">
        <v>105</v>
      </c>
      <c r="M15" s="43">
        <v>5</v>
      </c>
      <c r="N15" s="44" t="s">
        <v>105</v>
      </c>
      <c r="O15" s="44" t="s">
        <v>105</v>
      </c>
      <c r="P15" s="84">
        <v>5</v>
      </c>
      <c r="Q15" s="43" t="s">
        <v>105</v>
      </c>
      <c r="R15" s="43" t="s">
        <v>105</v>
      </c>
      <c r="S15" s="43" t="s">
        <v>105</v>
      </c>
      <c r="T15" s="43" t="s">
        <v>105</v>
      </c>
      <c r="U15" s="43">
        <v>27</v>
      </c>
      <c r="V15" s="83">
        <v>13</v>
      </c>
      <c r="W15" s="83">
        <v>9</v>
      </c>
      <c r="X15" s="83">
        <v>18</v>
      </c>
      <c r="Y15" s="43">
        <f t="shared" si="3"/>
        <v>42</v>
      </c>
      <c r="Z15" s="43">
        <f t="shared" si="4"/>
        <v>16</v>
      </c>
      <c r="AA15" s="43">
        <f>SUM(C15,G15,K15,O15,S15,W15)</f>
        <v>18</v>
      </c>
      <c r="AB15" s="43">
        <f>SUM(D15,H15,L15,P15,T15,X15)</f>
        <v>24</v>
      </c>
      <c r="AC15" s="43">
        <v>45</v>
      </c>
      <c r="AD15" s="43">
        <v>16</v>
      </c>
      <c r="AE15" s="43">
        <v>18</v>
      </c>
      <c r="AF15" s="42">
        <v>27</v>
      </c>
    </row>
    <row r="16" spans="1:32" ht="9" customHeight="1" x14ac:dyDescent="0.15">
      <c r="A16" s="71" t="s">
        <v>16</v>
      </c>
      <c r="B16" s="43">
        <v>5</v>
      </c>
      <c r="C16" s="44" t="s">
        <v>105</v>
      </c>
      <c r="D16" s="83">
        <v>5</v>
      </c>
      <c r="E16" s="43">
        <v>5</v>
      </c>
      <c r="F16" s="44" t="s">
        <v>105</v>
      </c>
      <c r="G16" s="83">
        <v>4</v>
      </c>
      <c r="H16" s="44">
        <v>1</v>
      </c>
      <c r="I16" s="43">
        <v>1</v>
      </c>
      <c r="J16" s="83">
        <v>1</v>
      </c>
      <c r="K16" s="83">
        <v>1</v>
      </c>
      <c r="L16" s="44" t="s">
        <v>105</v>
      </c>
      <c r="M16" s="43">
        <v>7</v>
      </c>
      <c r="N16" s="44">
        <v>1</v>
      </c>
      <c r="O16" s="44" t="s">
        <v>105</v>
      </c>
      <c r="P16" s="83">
        <v>7</v>
      </c>
      <c r="Q16" s="43">
        <v>1</v>
      </c>
      <c r="R16" s="43" t="s">
        <v>105</v>
      </c>
      <c r="S16" s="83">
        <v>1</v>
      </c>
      <c r="T16" s="43" t="s">
        <v>105</v>
      </c>
      <c r="U16" s="43">
        <v>33</v>
      </c>
      <c r="V16" s="83">
        <v>13</v>
      </c>
      <c r="W16" s="83">
        <v>8</v>
      </c>
      <c r="X16" s="83">
        <v>25</v>
      </c>
      <c r="Y16" s="43">
        <f t="shared" si="3"/>
        <v>52</v>
      </c>
      <c r="Z16" s="43">
        <v>14</v>
      </c>
      <c r="AA16" s="43">
        <f t="shared" si="5"/>
        <v>14</v>
      </c>
      <c r="AB16" s="43">
        <f t="shared" si="5"/>
        <v>38</v>
      </c>
      <c r="AC16" s="43">
        <v>63</v>
      </c>
      <c r="AD16" s="43">
        <v>16</v>
      </c>
      <c r="AE16" s="43">
        <v>23</v>
      </c>
      <c r="AF16" s="42">
        <v>40</v>
      </c>
    </row>
    <row r="17" spans="1:32" ht="9" customHeight="1" x14ac:dyDescent="0.15">
      <c r="A17" s="71" t="s">
        <v>29</v>
      </c>
      <c r="B17" s="43" t="s">
        <v>105</v>
      </c>
      <c r="C17" s="44" t="s">
        <v>105</v>
      </c>
      <c r="D17" s="44" t="s">
        <v>105</v>
      </c>
      <c r="E17" s="43">
        <v>7</v>
      </c>
      <c r="F17" s="44">
        <v>5</v>
      </c>
      <c r="G17" s="85">
        <v>7</v>
      </c>
      <c r="H17" s="44" t="s">
        <v>105</v>
      </c>
      <c r="I17" s="43" t="s">
        <v>105</v>
      </c>
      <c r="J17" s="43" t="s">
        <v>105</v>
      </c>
      <c r="K17" s="43" t="s">
        <v>105</v>
      </c>
      <c r="L17" s="44" t="s">
        <v>105</v>
      </c>
      <c r="M17" s="43">
        <v>3</v>
      </c>
      <c r="N17" s="44">
        <v>1</v>
      </c>
      <c r="O17" s="83">
        <v>2</v>
      </c>
      <c r="P17" s="83">
        <v>1</v>
      </c>
      <c r="Q17" s="43" t="s">
        <v>105</v>
      </c>
      <c r="R17" s="43" t="s">
        <v>105</v>
      </c>
      <c r="S17" s="43" t="s">
        <v>105</v>
      </c>
      <c r="T17" s="43" t="s">
        <v>105</v>
      </c>
      <c r="U17" s="43">
        <v>13</v>
      </c>
      <c r="V17" s="83">
        <v>11</v>
      </c>
      <c r="W17" s="83">
        <v>3</v>
      </c>
      <c r="X17" s="83">
        <v>10</v>
      </c>
      <c r="Y17" s="43">
        <f>SUM(B17,E17,I17,M17,Q17,U17)</f>
        <v>23</v>
      </c>
      <c r="Z17" s="43">
        <f t="shared" si="4"/>
        <v>17</v>
      </c>
      <c r="AA17" s="43">
        <f t="shared" si="5"/>
        <v>12</v>
      </c>
      <c r="AB17" s="43">
        <f t="shared" si="5"/>
        <v>11</v>
      </c>
      <c r="AC17" s="43">
        <v>28</v>
      </c>
      <c r="AD17" s="43">
        <v>22</v>
      </c>
      <c r="AE17" s="43">
        <v>13</v>
      </c>
      <c r="AF17" s="42">
        <v>15</v>
      </c>
    </row>
    <row r="18" spans="1:32" ht="9" customHeight="1" x14ac:dyDescent="0.15">
      <c r="A18" s="71" t="s">
        <v>25</v>
      </c>
      <c r="B18" s="43" t="s">
        <v>105</v>
      </c>
      <c r="C18" s="44" t="s">
        <v>105</v>
      </c>
      <c r="D18" s="44" t="s">
        <v>105</v>
      </c>
      <c r="E18" s="43">
        <v>2</v>
      </c>
      <c r="F18" s="83">
        <v>1</v>
      </c>
      <c r="G18" s="44" t="s">
        <v>105</v>
      </c>
      <c r="H18" s="83">
        <v>2</v>
      </c>
      <c r="I18" s="43" t="s">
        <v>105</v>
      </c>
      <c r="J18" s="43" t="s">
        <v>105</v>
      </c>
      <c r="K18" s="43" t="s">
        <v>105</v>
      </c>
      <c r="L18" s="44" t="s">
        <v>105</v>
      </c>
      <c r="M18" s="43" t="s">
        <v>105</v>
      </c>
      <c r="N18" s="43" t="s">
        <v>105</v>
      </c>
      <c r="O18" s="43" t="s">
        <v>105</v>
      </c>
      <c r="P18" s="43" t="s">
        <v>105</v>
      </c>
      <c r="Q18" s="43" t="s">
        <v>105</v>
      </c>
      <c r="R18" s="43" t="s">
        <v>105</v>
      </c>
      <c r="S18" s="43" t="s">
        <v>105</v>
      </c>
      <c r="T18" s="43" t="s">
        <v>105</v>
      </c>
      <c r="U18" s="43">
        <v>98</v>
      </c>
      <c r="V18" s="83">
        <v>64</v>
      </c>
      <c r="W18" s="83">
        <v>11</v>
      </c>
      <c r="X18" s="83">
        <v>87</v>
      </c>
      <c r="Y18" s="43">
        <f t="shared" si="3"/>
        <v>100</v>
      </c>
      <c r="Z18" s="43">
        <f t="shared" si="4"/>
        <v>65</v>
      </c>
      <c r="AA18" s="43">
        <f t="shared" si="5"/>
        <v>11</v>
      </c>
      <c r="AB18" s="43">
        <f t="shared" si="5"/>
        <v>89</v>
      </c>
      <c r="AC18" s="43">
        <v>101</v>
      </c>
      <c r="AD18" s="43">
        <v>66</v>
      </c>
      <c r="AE18" s="43">
        <v>11</v>
      </c>
      <c r="AF18" s="42">
        <v>90</v>
      </c>
    </row>
    <row r="19" spans="1:32" ht="9" customHeight="1" x14ac:dyDescent="0.15">
      <c r="A19" s="71" t="s">
        <v>17</v>
      </c>
      <c r="B19" s="43" t="s">
        <v>105</v>
      </c>
      <c r="C19" s="44" t="s">
        <v>105</v>
      </c>
      <c r="D19" s="44" t="s">
        <v>105</v>
      </c>
      <c r="E19" s="43">
        <v>4</v>
      </c>
      <c r="F19" s="83">
        <v>4</v>
      </c>
      <c r="G19" s="44">
        <v>2</v>
      </c>
      <c r="H19" s="83">
        <v>2</v>
      </c>
      <c r="I19" s="43">
        <v>1</v>
      </c>
      <c r="J19" s="43">
        <v>1</v>
      </c>
      <c r="K19" s="43" t="s">
        <v>105</v>
      </c>
      <c r="L19" s="44">
        <v>1</v>
      </c>
      <c r="M19" s="43">
        <v>2</v>
      </c>
      <c r="N19" s="44">
        <v>1</v>
      </c>
      <c r="O19" s="43" t="s">
        <v>105</v>
      </c>
      <c r="P19" s="83">
        <v>2</v>
      </c>
      <c r="Q19" s="43" t="s">
        <v>105</v>
      </c>
      <c r="R19" s="43" t="s">
        <v>105</v>
      </c>
      <c r="S19" s="43" t="s">
        <v>105</v>
      </c>
      <c r="T19" s="43" t="s">
        <v>105</v>
      </c>
      <c r="U19" s="43">
        <v>17</v>
      </c>
      <c r="V19" s="83">
        <v>12</v>
      </c>
      <c r="W19" s="83">
        <v>3</v>
      </c>
      <c r="X19" s="83">
        <v>14</v>
      </c>
      <c r="Y19" s="43">
        <f t="shared" si="3"/>
        <v>24</v>
      </c>
      <c r="Z19" s="43">
        <f t="shared" si="4"/>
        <v>18</v>
      </c>
      <c r="AA19" s="43">
        <f t="shared" si="5"/>
        <v>5</v>
      </c>
      <c r="AB19" s="43">
        <f t="shared" si="5"/>
        <v>19</v>
      </c>
      <c r="AC19" s="43">
        <v>25</v>
      </c>
      <c r="AD19" s="43">
        <v>19</v>
      </c>
      <c r="AE19" s="43">
        <v>5</v>
      </c>
      <c r="AF19" s="42">
        <v>20</v>
      </c>
    </row>
    <row r="20" spans="1:32" ht="9" customHeight="1" x14ac:dyDescent="0.15">
      <c r="A20" s="71" t="s">
        <v>18</v>
      </c>
      <c r="B20" s="43" t="s">
        <v>105</v>
      </c>
      <c r="C20" s="44" t="s">
        <v>105</v>
      </c>
      <c r="D20" s="44" t="s">
        <v>105</v>
      </c>
      <c r="E20" s="43" t="s">
        <v>105</v>
      </c>
      <c r="F20" s="44" t="s">
        <v>105</v>
      </c>
      <c r="G20" s="44" t="s">
        <v>105</v>
      </c>
      <c r="H20" s="44" t="s">
        <v>105</v>
      </c>
      <c r="I20" s="43" t="s">
        <v>105</v>
      </c>
      <c r="J20" s="43" t="s">
        <v>105</v>
      </c>
      <c r="K20" s="43" t="s">
        <v>105</v>
      </c>
      <c r="L20" s="44" t="s">
        <v>105</v>
      </c>
      <c r="M20" s="43">
        <v>3</v>
      </c>
      <c r="N20" s="44" t="s">
        <v>105</v>
      </c>
      <c r="O20" s="83">
        <v>1</v>
      </c>
      <c r="P20" s="83">
        <v>2</v>
      </c>
      <c r="Q20" s="43" t="s">
        <v>105</v>
      </c>
      <c r="R20" s="43" t="s">
        <v>105</v>
      </c>
      <c r="S20" s="43" t="s">
        <v>105</v>
      </c>
      <c r="T20" s="43" t="s">
        <v>105</v>
      </c>
      <c r="U20" s="43">
        <v>15</v>
      </c>
      <c r="V20" s="44">
        <v>5</v>
      </c>
      <c r="W20" s="83">
        <v>1</v>
      </c>
      <c r="X20" s="83">
        <v>14</v>
      </c>
      <c r="Y20" s="43">
        <f t="shared" si="3"/>
        <v>18</v>
      </c>
      <c r="Z20" s="43">
        <f t="shared" si="4"/>
        <v>5</v>
      </c>
      <c r="AA20" s="43">
        <f t="shared" si="5"/>
        <v>2</v>
      </c>
      <c r="AB20" s="43">
        <f t="shared" si="5"/>
        <v>16</v>
      </c>
      <c r="AC20" s="43">
        <v>18</v>
      </c>
      <c r="AD20" s="43">
        <v>5</v>
      </c>
      <c r="AE20" s="43">
        <v>2</v>
      </c>
      <c r="AF20" s="42">
        <v>16</v>
      </c>
    </row>
    <row r="21" spans="1:32" ht="9" customHeight="1" x14ac:dyDescent="0.15">
      <c r="A21" s="71" t="s">
        <v>19</v>
      </c>
      <c r="B21" s="43">
        <v>1</v>
      </c>
      <c r="C21" s="44" t="s">
        <v>105</v>
      </c>
      <c r="D21" s="83">
        <v>1</v>
      </c>
      <c r="E21" s="43">
        <v>14</v>
      </c>
      <c r="F21" s="83">
        <v>10</v>
      </c>
      <c r="G21" s="83">
        <v>8</v>
      </c>
      <c r="H21" s="44">
        <v>6</v>
      </c>
      <c r="I21" s="43">
        <v>2</v>
      </c>
      <c r="J21" s="83">
        <v>2</v>
      </c>
      <c r="K21" s="44" t="s">
        <v>105</v>
      </c>
      <c r="L21" s="83">
        <v>2</v>
      </c>
      <c r="M21" s="43">
        <v>7</v>
      </c>
      <c r="N21" s="44">
        <v>1</v>
      </c>
      <c r="O21" s="44" t="s">
        <v>105</v>
      </c>
      <c r="P21" s="83">
        <v>7</v>
      </c>
      <c r="Q21" s="43" t="s">
        <v>105</v>
      </c>
      <c r="R21" s="43" t="s">
        <v>105</v>
      </c>
      <c r="S21" s="43" t="s">
        <v>105</v>
      </c>
      <c r="T21" s="43" t="s">
        <v>105</v>
      </c>
      <c r="U21" s="43">
        <v>34</v>
      </c>
      <c r="V21" s="83">
        <v>23</v>
      </c>
      <c r="W21" s="83">
        <v>3</v>
      </c>
      <c r="X21" s="83">
        <v>31</v>
      </c>
      <c r="Y21" s="43">
        <f t="shared" si="3"/>
        <v>58</v>
      </c>
      <c r="Z21" s="43">
        <f t="shared" si="4"/>
        <v>36</v>
      </c>
      <c r="AA21" s="43">
        <f t="shared" si="5"/>
        <v>11</v>
      </c>
      <c r="AB21" s="43">
        <f t="shared" si="5"/>
        <v>47</v>
      </c>
      <c r="AC21" s="43">
        <v>60</v>
      </c>
      <c r="AD21" s="43">
        <v>38</v>
      </c>
      <c r="AE21" s="43">
        <v>11</v>
      </c>
      <c r="AF21" s="42">
        <v>49</v>
      </c>
    </row>
    <row r="22" spans="1:32" ht="9" customHeight="1" x14ac:dyDescent="0.15">
      <c r="A22" s="71" t="s">
        <v>20</v>
      </c>
      <c r="B22" s="43" t="s">
        <v>105</v>
      </c>
      <c r="C22" s="44" t="s">
        <v>105</v>
      </c>
      <c r="D22" s="44" t="s">
        <v>105</v>
      </c>
      <c r="E22" s="43" t="s">
        <v>105</v>
      </c>
      <c r="F22" s="44" t="s">
        <v>105</v>
      </c>
      <c r="G22" s="44" t="s">
        <v>105</v>
      </c>
      <c r="H22" s="44" t="s">
        <v>105</v>
      </c>
      <c r="I22" s="43" t="s">
        <v>105</v>
      </c>
      <c r="J22" s="43" t="s">
        <v>105</v>
      </c>
      <c r="K22" s="43" t="s">
        <v>105</v>
      </c>
      <c r="L22" s="43" t="s">
        <v>105</v>
      </c>
      <c r="M22" s="43">
        <v>2</v>
      </c>
      <c r="N22" s="44">
        <v>1</v>
      </c>
      <c r="O22" s="44" t="s">
        <v>105</v>
      </c>
      <c r="P22" s="83">
        <v>2</v>
      </c>
      <c r="Q22" s="43" t="s">
        <v>105</v>
      </c>
      <c r="R22" s="43" t="s">
        <v>105</v>
      </c>
      <c r="S22" s="43" t="s">
        <v>105</v>
      </c>
      <c r="T22" s="43" t="s">
        <v>105</v>
      </c>
      <c r="U22" s="43">
        <v>14</v>
      </c>
      <c r="V22" s="83">
        <v>9</v>
      </c>
      <c r="W22" s="83">
        <v>3</v>
      </c>
      <c r="X22" s="83">
        <v>11</v>
      </c>
      <c r="Y22" s="43">
        <f t="shared" si="3"/>
        <v>16</v>
      </c>
      <c r="Z22" s="43">
        <f t="shared" si="4"/>
        <v>10</v>
      </c>
      <c r="AA22" s="43">
        <f>SUM(C22,G22,K22,O22,S22,W22)</f>
        <v>3</v>
      </c>
      <c r="AB22" s="43">
        <f>SUM(D22,H22,L22,P22,T22,X22)</f>
        <v>13</v>
      </c>
      <c r="AC22" s="43">
        <v>16</v>
      </c>
      <c r="AD22" s="43">
        <v>10</v>
      </c>
      <c r="AE22" s="43">
        <v>3</v>
      </c>
      <c r="AF22" s="42">
        <v>13</v>
      </c>
    </row>
    <row r="23" spans="1:32" ht="9" customHeight="1" x14ac:dyDescent="0.15">
      <c r="A23" s="71" t="s">
        <v>27</v>
      </c>
      <c r="B23" s="43">
        <v>4</v>
      </c>
      <c r="C23" s="44" t="s">
        <v>105</v>
      </c>
      <c r="D23" s="83">
        <v>4</v>
      </c>
      <c r="E23" s="43">
        <v>3</v>
      </c>
      <c r="F23" s="83">
        <v>2</v>
      </c>
      <c r="G23" s="44" t="s">
        <v>105</v>
      </c>
      <c r="H23" s="83">
        <v>3</v>
      </c>
      <c r="I23" s="43" t="s">
        <v>105</v>
      </c>
      <c r="J23" s="43" t="s">
        <v>105</v>
      </c>
      <c r="K23" s="43" t="s">
        <v>105</v>
      </c>
      <c r="L23" s="43" t="s">
        <v>105</v>
      </c>
      <c r="M23" s="43" t="s">
        <v>105</v>
      </c>
      <c r="N23" s="44" t="s">
        <v>105</v>
      </c>
      <c r="O23" s="44" t="s">
        <v>105</v>
      </c>
      <c r="P23" s="44" t="s">
        <v>105</v>
      </c>
      <c r="Q23" s="43" t="s">
        <v>105</v>
      </c>
      <c r="R23" s="43" t="s">
        <v>105</v>
      </c>
      <c r="S23" s="43" t="s">
        <v>105</v>
      </c>
      <c r="T23" s="43" t="s">
        <v>105</v>
      </c>
      <c r="U23" s="43">
        <v>17</v>
      </c>
      <c r="V23" s="83">
        <v>13</v>
      </c>
      <c r="W23" s="44" t="s">
        <v>105</v>
      </c>
      <c r="X23" s="83">
        <v>17</v>
      </c>
      <c r="Y23" s="43">
        <f t="shared" si="3"/>
        <v>24</v>
      </c>
      <c r="Z23" s="43">
        <f t="shared" si="4"/>
        <v>15</v>
      </c>
      <c r="AA23" s="44" t="s">
        <v>105</v>
      </c>
      <c r="AB23" s="43">
        <f t="shared" si="5"/>
        <v>24</v>
      </c>
      <c r="AC23" s="43">
        <v>27</v>
      </c>
      <c r="AD23" s="43">
        <v>16</v>
      </c>
      <c r="AE23" s="44" t="s">
        <v>105</v>
      </c>
      <c r="AF23" s="42">
        <v>27</v>
      </c>
    </row>
    <row r="24" spans="1:32" ht="3.75" customHeight="1" x14ac:dyDescent="0.15">
      <c r="A24" s="41"/>
      <c r="B24" s="40"/>
      <c r="C24" s="40"/>
      <c r="D24" s="39"/>
      <c r="E24" s="37"/>
      <c r="F24" s="37"/>
      <c r="G24" s="37"/>
      <c r="H24" s="38"/>
      <c r="I24" s="37"/>
      <c r="J24" s="37"/>
      <c r="K24" s="37"/>
      <c r="L24" s="38"/>
      <c r="M24" s="37"/>
      <c r="N24" s="37"/>
      <c r="O24" s="37"/>
      <c r="P24" s="38"/>
      <c r="Q24" s="37"/>
      <c r="R24" s="37"/>
      <c r="S24" s="37"/>
      <c r="T24" s="38"/>
      <c r="U24" s="37"/>
      <c r="V24" s="37"/>
      <c r="W24" s="37"/>
      <c r="X24" s="38"/>
      <c r="Y24" s="37"/>
      <c r="Z24" s="37"/>
      <c r="AA24" s="37"/>
      <c r="AB24" s="38"/>
      <c r="AC24" s="37"/>
      <c r="AD24" s="37"/>
      <c r="AE24" s="37"/>
      <c r="AF24" s="82"/>
    </row>
    <row r="25" spans="1:32" ht="9" customHeight="1" x14ac:dyDescent="0.15">
      <c r="A25" s="36" t="s">
        <v>35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ht="9" customHeight="1" x14ac:dyDescent="0.1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</sheetData>
  <mergeCells count="19">
    <mergeCell ref="Q4:T4"/>
    <mergeCell ref="U4:X4"/>
    <mergeCell ref="Y3:AB4"/>
    <mergeCell ref="Y1:AF1"/>
    <mergeCell ref="W5:X5"/>
    <mergeCell ref="AA5:AB5"/>
    <mergeCell ref="AE5:AF5"/>
    <mergeCell ref="B2:AF2"/>
    <mergeCell ref="AC3:AF4"/>
    <mergeCell ref="B3:X3"/>
    <mergeCell ref="B4:D4"/>
    <mergeCell ref="E4:H4"/>
    <mergeCell ref="I4:L4"/>
    <mergeCell ref="C5:D5"/>
    <mergeCell ref="G5:H5"/>
    <mergeCell ref="K5:L5"/>
    <mergeCell ref="O5:P5"/>
    <mergeCell ref="S5:T5"/>
    <mergeCell ref="M4:P4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ignoredErrors>
    <ignoredError sqref="B9:AF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7"/>
  <sheetViews>
    <sheetView showGridLines="0" zoomScale="160" zoomScaleNormal="160" zoomScaleSheetLayoutView="130" workbookViewId="0">
      <selection activeCell="B2" sqref="B2:G3"/>
    </sheetView>
  </sheetViews>
  <sheetFormatPr defaultColWidth="9" defaultRowHeight="9" customHeight="1" x14ac:dyDescent="0.15"/>
  <cols>
    <col min="1" max="1" width="5.875" style="34" customWidth="1"/>
    <col min="2" max="11" width="3.875" style="34" customWidth="1"/>
    <col min="12" max="12" width="4.625" style="34" customWidth="1"/>
    <col min="13" max="13" width="4.875" style="34" bestFit="1" customWidth="1"/>
    <col min="14" max="28" width="2.875" style="34" customWidth="1"/>
    <col min="29" max="32" width="3.125" style="34" customWidth="1"/>
    <col min="33" max="16384" width="9" style="34"/>
  </cols>
  <sheetData>
    <row r="1" spans="1:32" ht="9" customHeight="1" x14ac:dyDescent="0.15">
      <c r="A1" s="50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09" t="s">
        <v>110</v>
      </c>
      <c r="M1" s="109"/>
      <c r="N1" s="109"/>
      <c r="O1" s="109"/>
      <c r="P1" s="109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9" customHeight="1" x14ac:dyDescent="0.15">
      <c r="A2" s="59" t="s">
        <v>40</v>
      </c>
      <c r="B2" s="113" t="s">
        <v>69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2" ht="9" customHeight="1" x14ac:dyDescent="0.15">
      <c r="A3" s="52"/>
      <c r="B3" s="113" t="s">
        <v>70</v>
      </c>
      <c r="C3" s="114"/>
      <c r="D3" s="119"/>
      <c r="E3" s="113" t="s">
        <v>71</v>
      </c>
      <c r="F3" s="114"/>
      <c r="G3" s="119"/>
      <c r="H3" s="113" t="s">
        <v>72</v>
      </c>
      <c r="I3" s="114"/>
      <c r="J3" s="119"/>
      <c r="K3" s="113" t="s">
        <v>73</v>
      </c>
      <c r="L3" s="114"/>
      <c r="M3" s="119"/>
      <c r="N3" s="113" t="s">
        <v>74</v>
      </c>
      <c r="O3" s="114"/>
      <c r="P3" s="114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ht="9" customHeight="1" x14ac:dyDescent="0.15">
      <c r="A4" s="52"/>
      <c r="B4" s="57" t="s">
        <v>1</v>
      </c>
      <c r="C4" s="57" t="s">
        <v>4</v>
      </c>
      <c r="D4" s="71" t="s">
        <v>89</v>
      </c>
      <c r="E4" s="57" t="s">
        <v>1</v>
      </c>
      <c r="F4" s="57" t="s">
        <v>4</v>
      </c>
      <c r="G4" s="71" t="s">
        <v>89</v>
      </c>
      <c r="H4" s="57" t="s">
        <v>1</v>
      </c>
      <c r="I4" s="57" t="s">
        <v>4</v>
      </c>
      <c r="J4" s="71" t="s">
        <v>89</v>
      </c>
      <c r="K4" s="57" t="s">
        <v>1</v>
      </c>
      <c r="L4" s="57" t="s">
        <v>4</v>
      </c>
      <c r="M4" s="71" t="s">
        <v>89</v>
      </c>
      <c r="N4" s="57" t="s">
        <v>1</v>
      </c>
      <c r="O4" s="57" t="s">
        <v>4</v>
      </c>
      <c r="P4" s="95" t="s">
        <v>89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ht="9" customHeight="1" x14ac:dyDescent="0.15">
      <c r="A5" s="52"/>
      <c r="B5" s="57"/>
      <c r="C5" s="57"/>
      <c r="D5" s="71" t="s">
        <v>111</v>
      </c>
      <c r="E5" s="57"/>
      <c r="F5" s="57"/>
      <c r="G5" s="71" t="s">
        <v>111</v>
      </c>
      <c r="H5" s="57"/>
      <c r="I5" s="57"/>
      <c r="J5" s="71" t="s">
        <v>111</v>
      </c>
      <c r="K5" s="57"/>
      <c r="L5" s="57"/>
      <c r="M5" s="71" t="s">
        <v>111</v>
      </c>
      <c r="N5" s="57"/>
      <c r="O5" s="57"/>
      <c r="P5" s="96" t="s">
        <v>111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9" customHeight="1" x14ac:dyDescent="0.15">
      <c r="A6" s="52"/>
      <c r="B6" s="57" t="s">
        <v>5</v>
      </c>
      <c r="C6" s="57"/>
      <c r="D6" s="71" t="s">
        <v>112</v>
      </c>
      <c r="E6" s="57" t="s">
        <v>5</v>
      </c>
      <c r="F6" s="57"/>
      <c r="G6" s="71" t="s">
        <v>112</v>
      </c>
      <c r="H6" s="57" t="s">
        <v>5</v>
      </c>
      <c r="I6" s="57"/>
      <c r="J6" s="71" t="s">
        <v>112</v>
      </c>
      <c r="K6" s="57" t="s">
        <v>5</v>
      </c>
      <c r="L6" s="57"/>
      <c r="M6" s="71" t="s">
        <v>112</v>
      </c>
      <c r="N6" s="57" t="s">
        <v>5</v>
      </c>
      <c r="O6" s="57"/>
      <c r="P6" s="96" t="s">
        <v>112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9" customHeight="1" x14ac:dyDescent="0.15">
      <c r="A7" s="52"/>
      <c r="B7" s="57"/>
      <c r="C7" s="57"/>
      <c r="D7" s="71" t="s">
        <v>113</v>
      </c>
      <c r="E7" s="57"/>
      <c r="F7" s="57"/>
      <c r="G7" s="71" t="s">
        <v>113</v>
      </c>
      <c r="H7" s="57"/>
      <c r="I7" s="57"/>
      <c r="J7" s="71" t="s">
        <v>113</v>
      </c>
      <c r="K7" s="57"/>
      <c r="L7" s="57"/>
      <c r="M7" s="71" t="s">
        <v>113</v>
      </c>
      <c r="N7" s="57"/>
      <c r="O7" s="57"/>
      <c r="P7" s="96" t="s">
        <v>113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9" customHeight="1" x14ac:dyDescent="0.15">
      <c r="A8" s="52" t="s">
        <v>39</v>
      </c>
      <c r="B8" s="57" t="s">
        <v>8</v>
      </c>
      <c r="C8" s="57" t="s">
        <v>10</v>
      </c>
      <c r="D8" s="71" t="s">
        <v>114</v>
      </c>
      <c r="E8" s="57" t="s">
        <v>8</v>
      </c>
      <c r="F8" s="57" t="s">
        <v>10</v>
      </c>
      <c r="G8" s="71" t="s">
        <v>114</v>
      </c>
      <c r="H8" s="57" t="s">
        <v>8</v>
      </c>
      <c r="I8" s="57" t="s">
        <v>10</v>
      </c>
      <c r="J8" s="71" t="s">
        <v>114</v>
      </c>
      <c r="K8" s="57" t="s">
        <v>8</v>
      </c>
      <c r="L8" s="57" t="s">
        <v>10</v>
      </c>
      <c r="M8" s="71" t="s">
        <v>114</v>
      </c>
      <c r="N8" s="57" t="s">
        <v>8</v>
      </c>
      <c r="O8" s="57" t="s">
        <v>10</v>
      </c>
      <c r="P8" s="97" t="s">
        <v>114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 ht="9" customHeight="1" x14ac:dyDescent="0.15">
      <c r="A9" s="65"/>
      <c r="B9" s="64"/>
      <c r="C9" s="64"/>
      <c r="D9" s="65"/>
      <c r="E9" s="64"/>
      <c r="F9" s="64"/>
      <c r="G9" s="64"/>
      <c r="H9" s="64"/>
      <c r="I9" s="64"/>
      <c r="J9" s="65"/>
      <c r="K9" s="64"/>
      <c r="L9" s="64"/>
      <c r="M9" s="64"/>
      <c r="N9" s="64"/>
      <c r="O9" s="64"/>
      <c r="P9" s="63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ht="9" customHeight="1" x14ac:dyDescent="0.15">
      <c r="A10" s="71" t="s">
        <v>75</v>
      </c>
      <c r="B10" s="61">
        <f t="shared" ref="B10:M10" si="0">SUM(B12:B24)</f>
        <v>11</v>
      </c>
      <c r="C10" s="61">
        <f t="shared" si="0"/>
        <v>11364</v>
      </c>
      <c r="D10" s="61">
        <f t="shared" si="0"/>
        <v>11199</v>
      </c>
      <c r="E10" s="61">
        <f t="shared" si="0"/>
        <v>7</v>
      </c>
      <c r="F10" s="61">
        <f t="shared" si="0"/>
        <v>57584</v>
      </c>
      <c r="G10" s="61">
        <f t="shared" si="0"/>
        <v>19742</v>
      </c>
      <c r="H10" s="61">
        <f t="shared" si="0"/>
        <v>59</v>
      </c>
      <c r="I10" s="61">
        <f t="shared" si="0"/>
        <v>48396</v>
      </c>
      <c r="J10" s="61">
        <f t="shared" si="0"/>
        <v>37963</v>
      </c>
      <c r="K10" s="61">
        <f t="shared" si="0"/>
        <v>77</v>
      </c>
      <c r="L10" s="61">
        <f t="shared" si="0"/>
        <v>117344</v>
      </c>
      <c r="M10" s="61">
        <f t="shared" si="0"/>
        <v>68904</v>
      </c>
      <c r="N10" s="49">
        <f>IF(SUM(N12:N24)=0,"-",SUM(N12:N24))</f>
        <v>1</v>
      </c>
      <c r="O10" s="92">
        <f t="shared" ref="O10" si="1">IF(SUM(O12:O24)=0,"-",SUM(O12:O24))</f>
        <v>5</v>
      </c>
      <c r="P10" s="93" t="str">
        <f>IF(SUM(P12:P24)=0,"-",SUM(P12:P24))</f>
        <v>-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9" customHeight="1" x14ac:dyDescent="0.15">
      <c r="A11" s="71"/>
      <c r="B11" s="61"/>
      <c r="C11" s="61"/>
      <c r="D11" s="62"/>
      <c r="E11" s="61"/>
      <c r="F11" s="61"/>
      <c r="G11" s="61"/>
      <c r="H11" s="61"/>
      <c r="I11" s="61"/>
      <c r="J11" s="62"/>
      <c r="K11" s="61"/>
      <c r="L11" s="61"/>
      <c r="M11" s="61"/>
      <c r="N11" s="61"/>
      <c r="O11" s="92"/>
      <c r="P11" s="94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ht="9" customHeight="1" x14ac:dyDescent="0.15">
      <c r="A12" s="71" t="s">
        <v>23</v>
      </c>
      <c r="B12" s="83">
        <v>6</v>
      </c>
      <c r="C12" s="83">
        <v>7278</v>
      </c>
      <c r="D12" s="83">
        <v>7151</v>
      </c>
      <c r="E12" s="83">
        <v>1</v>
      </c>
      <c r="F12" s="83">
        <v>31601</v>
      </c>
      <c r="G12" s="83">
        <v>5339</v>
      </c>
      <c r="H12" s="83">
        <v>25</v>
      </c>
      <c r="I12" s="83">
        <v>13884</v>
      </c>
      <c r="J12" s="83">
        <v>11857</v>
      </c>
      <c r="K12" s="43">
        <f t="shared" ref="K12:M24" si="2">SUM(B12,E12,H12)</f>
        <v>32</v>
      </c>
      <c r="L12" s="43">
        <f t="shared" si="2"/>
        <v>52763</v>
      </c>
      <c r="M12" s="43">
        <f t="shared" si="2"/>
        <v>24347</v>
      </c>
      <c r="N12" s="61" t="s">
        <v>105</v>
      </c>
      <c r="O12" s="61" t="s">
        <v>105</v>
      </c>
      <c r="P12" s="60" t="s">
        <v>38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32" ht="9" customHeight="1" x14ac:dyDescent="0.15">
      <c r="A13" s="71" t="s">
        <v>12</v>
      </c>
      <c r="B13" s="44" t="s">
        <v>105</v>
      </c>
      <c r="C13" s="44" t="s">
        <v>105</v>
      </c>
      <c r="D13" s="44" t="s">
        <v>105</v>
      </c>
      <c r="E13" s="44" t="s">
        <v>105</v>
      </c>
      <c r="F13" s="44" t="s">
        <v>105</v>
      </c>
      <c r="G13" s="44" t="s">
        <v>105</v>
      </c>
      <c r="H13" s="83">
        <v>1</v>
      </c>
      <c r="I13" s="83">
        <v>1452</v>
      </c>
      <c r="J13" s="83">
        <v>290</v>
      </c>
      <c r="K13" s="43">
        <f t="shared" si="2"/>
        <v>1</v>
      </c>
      <c r="L13" s="43">
        <f t="shared" si="2"/>
        <v>1452</v>
      </c>
      <c r="M13" s="43">
        <f t="shared" si="2"/>
        <v>290</v>
      </c>
      <c r="N13" s="61" t="s">
        <v>105</v>
      </c>
      <c r="O13" s="61" t="s">
        <v>105</v>
      </c>
      <c r="P13" s="60" t="s">
        <v>38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ht="9" customHeight="1" x14ac:dyDescent="0.15">
      <c r="A14" s="71" t="s">
        <v>13</v>
      </c>
      <c r="B14" s="44" t="s">
        <v>105</v>
      </c>
      <c r="C14" s="44" t="s">
        <v>105</v>
      </c>
      <c r="D14" s="44" t="s">
        <v>105</v>
      </c>
      <c r="E14" s="83">
        <v>1</v>
      </c>
      <c r="F14" s="83">
        <v>1126</v>
      </c>
      <c r="G14" s="83">
        <v>1126</v>
      </c>
      <c r="H14" s="83">
        <v>4</v>
      </c>
      <c r="I14" s="83">
        <v>742</v>
      </c>
      <c r="J14" s="44">
        <v>612</v>
      </c>
      <c r="K14" s="43">
        <f t="shared" si="2"/>
        <v>5</v>
      </c>
      <c r="L14" s="43">
        <f t="shared" si="2"/>
        <v>1868</v>
      </c>
      <c r="M14" s="43">
        <f t="shared" si="2"/>
        <v>1738</v>
      </c>
      <c r="N14" s="61" t="s">
        <v>105</v>
      </c>
      <c r="O14" s="61" t="s">
        <v>105</v>
      </c>
      <c r="P14" s="60" t="s">
        <v>38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ht="9" customHeight="1" x14ac:dyDescent="0.15">
      <c r="A15" s="71" t="s">
        <v>14</v>
      </c>
      <c r="B15" s="44" t="s">
        <v>105</v>
      </c>
      <c r="C15" s="44" t="s">
        <v>105</v>
      </c>
      <c r="D15" s="44" t="s">
        <v>105</v>
      </c>
      <c r="E15" s="44" t="s">
        <v>105</v>
      </c>
      <c r="F15" s="44" t="s">
        <v>105</v>
      </c>
      <c r="G15" s="44" t="s">
        <v>105</v>
      </c>
      <c r="H15" s="44" t="s">
        <v>105</v>
      </c>
      <c r="I15" s="44" t="s">
        <v>105</v>
      </c>
      <c r="J15" s="44" t="s">
        <v>105</v>
      </c>
      <c r="K15" s="43" t="s">
        <v>105</v>
      </c>
      <c r="L15" s="43" t="s">
        <v>105</v>
      </c>
      <c r="M15" s="43" t="s">
        <v>105</v>
      </c>
      <c r="N15" s="61" t="s">
        <v>105</v>
      </c>
      <c r="O15" s="61" t="s">
        <v>38</v>
      </c>
      <c r="P15" s="60" t="s">
        <v>38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ht="9" customHeight="1" x14ac:dyDescent="0.15">
      <c r="A16" s="71" t="s">
        <v>15</v>
      </c>
      <c r="B16" s="83">
        <v>1</v>
      </c>
      <c r="C16" s="83">
        <v>1349</v>
      </c>
      <c r="D16" s="83">
        <v>1349</v>
      </c>
      <c r="E16" s="44">
        <v>1</v>
      </c>
      <c r="F16" s="44">
        <v>2436</v>
      </c>
      <c r="G16" s="44">
        <v>2005</v>
      </c>
      <c r="H16" s="83">
        <v>3</v>
      </c>
      <c r="I16" s="83">
        <v>2754</v>
      </c>
      <c r="J16" s="83">
        <v>2681</v>
      </c>
      <c r="K16" s="43">
        <f t="shared" si="2"/>
        <v>5</v>
      </c>
      <c r="L16" s="43">
        <f t="shared" si="2"/>
        <v>6539</v>
      </c>
      <c r="M16" s="43">
        <f t="shared" si="2"/>
        <v>6035</v>
      </c>
      <c r="N16" s="61" t="s">
        <v>105</v>
      </c>
      <c r="O16" s="61" t="s">
        <v>105</v>
      </c>
      <c r="P16" s="60" t="s">
        <v>38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ht="9" customHeight="1" x14ac:dyDescent="0.15">
      <c r="A17" s="71" t="s">
        <v>16</v>
      </c>
      <c r="B17" s="83">
        <v>1</v>
      </c>
      <c r="C17" s="83">
        <v>1813</v>
      </c>
      <c r="D17" s="83">
        <v>1798</v>
      </c>
      <c r="E17" s="83">
        <v>1</v>
      </c>
      <c r="F17" s="83">
        <v>15900</v>
      </c>
      <c r="G17" s="83">
        <v>8500</v>
      </c>
      <c r="H17" s="83">
        <v>7</v>
      </c>
      <c r="I17" s="83">
        <v>9230</v>
      </c>
      <c r="J17" s="83">
        <v>4989</v>
      </c>
      <c r="K17" s="43">
        <f>SUM(B17,E17,H17)</f>
        <v>9</v>
      </c>
      <c r="L17" s="43">
        <f t="shared" si="2"/>
        <v>26943</v>
      </c>
      <c r="M17" s="43">
        <f t="shared" si="2"/>
        <v>15287</v>
      </c>
      <c r="N17" s="61" t="s">
        <v>105</v>
      </c>
      <c r="O17" s="61" t="s">
        <v>105</v>
      </c>
      <c r="P17" s="60" t="s">
        <v>38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ht="9" customHeight="1" x14ac:dyDescent="0.15">
      <c r="A18" s="71" t="s">
        <v>29</v>
      </c>
      <c r="B18" s="44" t="s">
        <v>105</v>
      </c>
      <c r="C18" s="44" t="s">
        <v>105</v>
      </c>
      <c r="D18" s="44" t="s">
        <v>105</v>
      </c>
      <c r="E18" s="44" t="s">
        <v>105</v>
      </c>
      <c r="F18" s="44" t="s">
        <v>105</v>
      </c>
      <c r="G18" s="44" t="s">
        <v>105</v>
      </c>
      <c r="H18" s="83">
        <v>1</v>
      </c>
      <c r="I18" s="83">
        <v>1542</v>
      </c>
      <c r="J18" s="83">
        <v>1530</v>
      </c>
      <c r="K18" s="43">
        <f t="shared" si="2"/>
        <v>1</v>
      </c>
      <c r="L18" s="43">
        <f t="shared" si="2"/>
        <v>1542</v>
      </c>
      <c r="M18" s="43">
        <f t="shared" si="2"/>
        <v>1530</v>
      </c>
      <c r="N18" s="61" t="s">
        <v>105</v>
      </c>
      <c r="O18" s="61" t="s">
        <v>105</v>
      </c>
      <c r="P18" s="60" t="s">
        <v>38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ht="9" customHeight="1" x14ac:dyDescent="0.15">
      <c r="A19" s="71" t="s">
        <v>25</v>
      </c>
      <c r="B19" s="44" t="s">
        <v>105</v>
      </c>
      <c r="C19" s="44" t="s">
        <v>105</v>
      </c>
      <c r="D19" s="44" t="s">
        <v>105</v>
      </c>
      <c r="E19" s="44" t="s">
        <v>105</v>
      </c>
      <c r="F19" s="44" t="s">
        <v>105</v>
      </c>
      <c r="G19" s="44" t="s">
        <v>105</v>
      </c>
      <c r="H19" s="83">
        <v>6</v>
      </c>
      <c r="I19" s="83">
        <v>7938</v>
      </c>
      <c r="J19" s="83">
        <v>5978</v>
      </c>
      <c r="K19" s="43">
        <f t="shared" si="2"/>
        <v>6</v>
      </c>
      <c r="L19" s="43">
        <f t="shared" si="2"/>
        <v>7938</v>
      </c>
      <c r="M19" s="43">
        <f t="shared" si="2"/>
        <v>5978</v>
      </c>
      <c r="N19" s="61" t="s">
        <v>105</v>
      </c>
      <c r="O19" s="61" t="s">
        <v>105</v>
      </c>
      <c r="P19" s="60" t="s">
        <v>38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ht="9" customHeight="1" x14ac:dyDescent="0.15">
      <c r="A20" s="71" t="s">
        <v>17</v>
      </c>
      <c r="B20" s="44" t="s">
        <v>105</v>
      </c>
      <c r="C20" s="44" t="s">
        <v>105</v>
      </c>
      <c r="D20" s="44" t="s">
        <v>105</v>
      </c>
      <c r="E20" s="44" t="s">
        <v>105</v>
      </c>
      <c r="F20" s="44" t="s">
        <v>105</v>
      </c>
      <c r="G20" s="44" t="s">
        <v>105</v>
      </c>
      <c r="H20" s="83">
        <v>2</v>
      </c>
      <c r="I20" s="83">
        <v>1708</v>
      </c>
      <c r="J20" s="83">
        <v>1708</v>
      </c>
      <c r="K20" s="43">
        <f t="shared" si="2"/>
        <v>2</v>
      </c>
      <c r="L20" s="43">
        <f t="shared" si="2"/>
        <v>1708</v>
      </c>
      <c r="M20" s="43">
        <f t="shared" si="2"/>
        <v>1708</v>
      </c>
      <c r="N20" s="61" t="s">
        <v>105</v>
      </c>
      <c r="O20" s="61" t="s">
        <v>105</v>
      </c>
      <c r="P20" s="60" t="s">
        <v>38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ht="9" customHeight="1" x14ac:dyDescent="0.15">
      <c r="A21" s="71" t="s">
        <v>18</v>
      </c>
      <c r="B21" s="44" t="s">
        <v>105</v>
      </c>
      <c r="C21" s="44" t="s">
        <v>105</v>
      </c>
      <c r="D21" s="44" t="s">
        <v>105</v>
      </c>
      <c r="E21" s="44" t="s">
        <v>105</v>
      </c>
      <c r="F21" s="44" t="s">
        <v>105</v>
      </c>
      <c r="G21" s="44" t="s">
        <v>105</v>
      </c>
      <c r="H21" s="83">
        <v>5</v>
      </c>
      <c r="I21" s="83">
        <v>4669</v>
      </c>
      <c r="J21" s="83">
        <v>3871</v>
      </c>
      <c r="K21" s="43">
        <f t="shared" si="2"/>
        <v>5</v>
      </c>
      <c r="L21" s="43">
        <f t="shared" si="2"/>
        <v>4669</v>
      </c>
      <c r="M21" s="43">
        <f t="shared" si="2"/>
        <v>3871</v>
      </c>
      <c r="N21" s="61" t="s">
        <v>105</v>
      </c>
      <c r="O21" s="61" t="s">
        <v>105</v>
      </c>
      <c r="P21" s="60" t="s">
        <v>38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ht="9" customHeight="1" x14ac:dyDescent="0.15">
      <c r="A22" s="71" t="s">
        <v>19</v>
      </c>
      <c r="B22" s="83">
        <v>2</v>
      </c>
      <c r="C22" s="83">
        <v>899</v>
      </c>
      <c r="D22" s="83">
        <v>881</v>
      </c>
      <c r="E22" s="83">
        <v>3</v>
      </c>
      <c r="F22" s="83">
        <v>6521</v>
      </c>
      <c r="G22" s="83">
        <v>2772</v>
      </c>
      <c r="H22" s="83">
        <v>3</v>
      </c>
      <c r="I22" s="83">
        <v>2597</v>
      </c>
      <c r="J22" s="83">
        <v>2583</v>
      </c>
      <c r="K22" s="43">
        <f t="shared" si="2"/>
        <v>8</v>
      </c>
      <c r="L22" s="43">
        <f t="shared" si="2"/>
        <v>10017</v>
      </c>
      <c r="M22" s="43">
        <f t="shared" si="2"/>
        <v>6236</v>
      </c>
      <c r="N22" s="61">
        <v>1</v>
      </c>
      <c r="O22" s="61">
        <v>5</v>
      </c>
      <c r="P22" s="60" t="s">
        <v>38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ht="9" customHeight="1" x14ac:dyDescent="0.15">
      <c r="A23" s="71" t="s">
        <v>20</v>
      </c>
      <c r="B23" s="44" t="s">
        <v>105</v>
      </c>
      <c r="C23" s="44" t="s">
        <v>105</v>
      </c>
      <c r="D23" s="44" t="s">
        <v>105</v>
      </c>
      <c r="E23" s="44" t="s">
        <v>105</v>
      </c>
      <c r="F23" s="44" t="s">
        <v>105</v>
      </c>
      <c r="G23" s="44" t="s">
        <v>105</v>
      </c>
      <c r="H23" s="44" t="s">
        <v>105</v>
      </c>
      <c r="I23" s="44" t="s">
        <v>105</v>
      </c>
      <c r="J23" s="44" t="s">
        <v>105</v>
      </c>
      <c r="K23" s="43" t="s">
        <v>105</v>
      </c>
      <c r="L23" s="43" t="s">
        <v>105</v>
      </c>
      <c r="M23" s="43" t="s">
        <v>105</v>
      </c>
      <c r="N23" s="61" t="s">
        <v>105</v>
      </c>
      <c r="O23" s="61" t="s">
        <v>105</v>
      </c>
      <c r="P23" s="60" t="s">
        <v>38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2" ht="9" customHeight="1" x14ac:dyDescent="0.15">
      <c r="A24" s="71" t="s">
        <v>27</v>
      </c>
      <c r="B24" s="44">
        <v>1</v>
      </c>
      <c r="C24" s="44">
        <v>25</v>
      </c>
      <c r="D24" s="44">
        <v>20</v>
      </c>
      <c r="E24" s="44" t="s">
        <v>105</v>
      </c>
      <c r="F24" s="44" t="s">
        <v>105</v>
      </c>
      <c r="G24" s="44" t="s">
        <v>105</v>
      </c>
      <c r="H24" s="83">
        <v>2</v>
      </c>
      <c r="I24" s="83">
        <v>1880</v>
      </c>
      <c r="J24" s="83">
        <v>1864</v>
      </c>
      <c r="K24" s="43">
        <f t="shared" si="2"/>
        <v>3</v>
      </c>
      <c r="L24" s="43">
        <f t="shared" si="2"/>
        <v>1905</v>
      </c>
      <c r="M24" s="43">
        <f t="shared" si="2"/>
        <v>1884</v>
      </c>
      <c r="N24" s="61" t="s">
        <v>105</v>
      </c>
      <c r="O24" s="61" t="s">
        <v>38</v>
      </c>
      <c r="P24" s="60" t="s">
        <v>38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2" ht="3.75" customHeight="1" x14ac:dyDescent="0.15">
      <c r="A25" s="56"/>
      <c r="B25" s="40"/>
      <c r="C25" s="40"/>
      <c r="D25" s="56"/>
      <c r="E25" s="40"/>
      <c r="F25" s="40"/>
      <c r="G25" s="40"/>
      <c r="H25" s="40"/>
      <c r="I25" s="40"/>
      <c r="J25" s="56"/>
      <c r="K25" s="40"/>
      <c r="L25" s="40"/>
      <c r="M25" s="40"/>
      <c r="N25" s="40"/>
      <c r="O25" s="40"/>
      <c r="P25" s="39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ht="9" customHeight="1" x14ac:dyDescent="0.15">
      <c r="A26" s="50" t="s">
        <v>26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  <row r="27" spans="1:32" ht="9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</row>
  </sheetData>
  <mergeCells count="7">
    <mergeCell ref="B2:P2"/>
    <mergeCell ref="L1:P1"/>
    <mergeCell ref="B3:D3"/>
    <mergeCell ref="E3:G3"/>
    <mergeCell ref="H3:J3"/>
    <mergeCell ref="K3:M3"/>
    <mergeCell ref="N3:P3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ignoredErrors>
    <ignoredError sqref="B10:P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GridLines="0" tabSelected="1" zoomScale="130" zoomScaleNormal="130" workbookViewId="0">
      <selection activeCell="B2" sqref="B2:G3"/>
    </sheetView>
  </sheetViews>
  <sheetFormatPr defaultColWidth="11.625" defaultRowHeight="7.15" x14ac:dyDescent="0.15"/>
  <cols>
    <col min="1" max="1" width="8" style="1" customWidth="1"/>
    <col min="2" max="6" width="5.25" style="1" customWidth="1"/>
    <col min="7" max="10" width="4.375" style="1" customWidth="1"/>
    <col min="11" max="11" width="5.25" style="1" customWidth="1"/>
    <col min="12" max="12" width="4.375" style="1" customWidth="1"/>
    <col min="13" max="17" width="5.125" style="1" customWidth="1"/>
    <col min="18" max="21" width="4.375" style="1" customWidth="1"/>
    <col min="22" max="22" width="9.125" style="1" customWidth="1"/>
    <col min="23" max="23" width="5" style="1" bestFit="1" customWidth="1"/>
    <col min="24" max="24" width="4.875" style="1" customWidth="1"/>
    <col min="25" max="25" width="7.5" style="1" customWidth="1"/>
    <col min="26" max="26" width="1.625" style="1" customWidth="1"/>
    <col min="27" max="27" width="5.625" style="1" customWidth="1"/>
    <col min="28" max="16384" width="11.625" style="1"/>
  </cols>
  <sheetData>
    <row r="1" spans="1:25" x14ac:dyDescent="0.15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22" t="s">
        <v>110</v>
      </c>
      <c r="Q1" s="122"/>
      <c r="R1" s="122"/>
      <c r="S1" s="122"/>
      <c r="T1" s="122"/>
      <c r="U1" s="122"/>
    </row>
    <row r="2" spans="1:25" x14ac:dyDescent="0.15">
      <c r="A2" s="3" t="s">
        <v>40</v>
      </c>
      <c r="B2" s="123" t="s">
        <v>77</v>
      </c>
      <c r="C2" s="124"/>
      <c r="D2" s="124"/>
      <c r="E2" s="124"/>
      <c r="F2" s="124"/>
      <c r="G2" s="125"/>
      <c r="H2" s="123" t="s">
        <v>78</v>
      </c>
      <c r="I2" s="124"/>
      <c r="J2" s="124"/>
      <c r="K2" s="124"/>
      <c r="L2" s="124"/>
      <c r="M2" s="124"/>
      <c r="N2" s="124"/>
      <c r="O2" s="123" t="s">
        <v>79</v>
      </c>
      <c r="P2" s="124"/>
      <c r="Q2" s="124"/>
      <c r="R2" s="124"/>
      <c r="S2" s="124"/>
      <c r="T2" s="124"/>
      <c r="U2" s="124"/>
      <c r="V2" s="129"/>
      <c r="W2" s="129"/>
      <c r="X2" s="73"/>
      <c r="Y2" s="73"/>
    </row>
    <row r="3" spans="1:25" x14ac:dyDescent="0.15">
      <c r="A3" s="4"/>
      <c r="B3" s="126"/>
      <c r="C3" s="127"/>
      <c r="D3" s="127"/>
      <c r="E3" s="127"/>
      <c r="F3" s="127"/>
      <c r="G3" s="128"/>
      <c r="H3" s="126"/>
      <c r="I3" s="127"/>
      <c r="J3" s="127"/>
      <c r="K3" s="127"/>
      <c r="L3" s="127"/>
      <c r="M3" s="127"/>
      <c r="N3" s="127"/>
      <c r="O3" s="126"/>
      <c r="P3" s="127"/>
      <c r="Q3" s="127"/>
      <c r="R3" s="127"/>
      <c r="S3" s="127"/>
      <c r="T3" s="127"/>
      <c r="U3" s="127"/>
      <c r="V3" s="129"/>
      <c r="W3" s="129"/>
      <c r="X3" s="73"/>
      <c r="Y3" s="73"/>
    </row>
    <row r="4" spans="1:25" x14ac:dyDescent="0.15">
      <c r="A4" s="4"/>
      <c r="B4" s="33" t="s">
        <v>90</v>
      </c>
      <c r="C4" s="33" t="s">
        <v>115</v>
      </c>
      <c r="D4" s="33" t="s">
        <v>116</v>
      </c>
      <c r="E4" s="33" t="s">
        <v>117</v>
      </c>
      <c r="F4" s="33" t="s">
        <v>91</v>
      </c>
      <c r="G4" s="81" t="s">
        <v>118</v>
      </c>
      <c r="H4" s="106" t="s">
        <v>80</v>
      </c>
      <c r="I4" s="107"/>
      <c r="J4" s="106" t="s">
        <v>81</v>
      </c>
      <c r="K4" s="107"/>
      <c r="L4" s="106" t="s">
        <v>82</v>
      </c>
      <c r="M4" s="107"/>
      <c r="N4" s="81" t="s">
        <v>91</v>
      </c>
      <c r="O4" s="106" t="s">
        <v>80</v>
      </c>
      <c r="P4" s="107"/>
      <c r="Q4" s="106" t="s">
        <v>81</v>
      </c>
      <c r="R4" s="107"/>
      <c r="S4" s="106" t="s">
        <v>83</v>
      </c>
      <c r="T4" s="107"/>
      <c r="U4" s="79" t="s">
        <v>91</v>
      </c>
    </row>
    <row r="5" spans="1:25" x14ac:dyDescent="0.15">
      <c r="A5" s="4"/>
      <c r="B5" s="5" t="s">
        <v>119</v>
      </c>
      <c r="C5" s="5" t="s">
        <v>120</v>
      </c>
      <c r="D5" s="5" t="s">
        <v>121</v>
      </c>
      <c r="E5" s="5"/>
      <c r="F5" s="74" t="s">
        <v>92</v>
      </c>
      <c r="G5" s="81"/>
      <c r="H5" s="33" t="s">
        <v>84</v>
      </c>
      <c r="I5" s="81" t="s">
        <v>85</v>
      </c>
      <c r="J5" s="33" t="s">
        <v>84</v>
      </c>
      <c r="K5" s="81" t="s">
        <v>85</v>
      </c>
      <c r="L5" s="33" t="s">
        <v>84</v>
      </c>
      <c r="M5" s="81" t="s">
        <v>85</v>
      </c>
      <c r="N5" s="81" t="s">
        <v>92</v>
      </c>
      <c r="O5" s="33" t="s">
        <v>84</v>
      </c>
      <c r="P5" s="81" t="s">
        <v>122</v>
      </c>
      <c r="Q5" s="33" t="s">
        <v>84</v>
      </c>
      <c r="R5" s="81" t="s">
        <v>122</v>
      </c>
      <c r="S5" s="33" t="s">
        <v>84</v>
      </c>
      <c r="T5" s="81" t="s">
        <v>122</v>
      </c>
      <c r="U5" s="98" t="s">
        <v>92</v>
      </c>
    </row>
    <row r="6" spans="1:25" x14ac:dyDescent="0.15">
      <c r="A6" s="4"/>
      <c r="B6" s="5" t="s">
        <v>123</v>
      </c>
      <c r="C6" s="5" t="s">
        <v>124</v>
      </c>
      <c r="D6" s="5" t="s">
        <v>125</v>
      </c>
      <c r="E6" s="5"/>
      <c r="F6" s="5" t="s">
        <v>93</v>
      </c>
      <c r="G6" s="81" t="s">
        <v>126</v>
      </c>
      <c r="H6" s="5" t="s">
        <v>52</v>
      </c>
      <c r="I6" s="81" t="s">
        <v>86</v>
      </c>
      <c r="J6" s="5" t="s">
        <v>52</v>
      </c>
      <c r="K6" s="81" t="s">
        <v>86</v>
      </c>
      <c r="L6" s="5" t="s">
        <v>52</v>
      </c>
      <c r="M6" s="81" t="s">
        <v>86</v>
      </c>
      <c r="N6" s="81" t="s">
        <v>93</v>
      </c>
      <c r="O6" s="5" t="s">
        <v>52</v>
      </c>
      <c r="P6" s="81" t="s">
        <v>127</v>
      </c>
      <c r="Q6" s="5" t="s">
        <v>52</v>
      </c>
      <c r="R6" s="81" t="s">
        <v>127</v>
      </c>
      <c r="S6" s="5" t="s">
        <v>52</v>
      </c>
      <c r="T6" s="81" t="s">
        <v>127</v>
      </c>
      <c r="U6" s="99" t="s">
        <v>93</v>
      </c>
    </row>
    <row r="7" spans="1:25" x14ac:dyDescent="0.15">
      <c r="A7" s="4"/>
      <c r="B7" s="5" t="s">
        <v>128</v>
      </c>
      <c r="C7" s="5" t="s">
        <v>129</v>
      </c>
      <c r="D7" s="5" t="s">
        <v>130</v>
      </c>
      <c r="E7" s="5"/>
      <c r="F7" s="74" t="s">
        <v>94</v>
      </c>
      <c r="G7" s="81"/>
      <c r="H7" s="5" t="s">
        <v>54</v>
      </c>
      <c r="I7" s="81" t="s">
        <v>87</v>
      </c>
      <c r="J7" s="5" t="s">
        <v>54</v>
      </c>
      <c r="K7" s="81" t="s">
        <v>87</v>
      </c>
      <c r="L7" s="5" t="s">
        <v>54</v>
      </c>
      <c r="M7" s="81" t="s">
        <v>87</v>
      </c>
      <c r="N7" s="81" t="s">
        <v>94</v>
      </c>
      <c r="O7" s="5" t="s">
        <v>54</v>
      </c>
      <c r="P7" s="81" t="s">
        <v>131</v>
      </c>
      <c r="Q7" s="5" t="s">
        <v>54</v>
      </c>
      <c r="R7" s="81" t="s">
        <v>131</v>
      </c>
      <c r="S7" s="5" t="s">
        <v>54</v>
      </c>
      <c r="T7" s="81" t="s">
        <v>131</v>
      </c>
      <c r="U7" s="98" t="s">
        <v>94</v>
      </c>
    </row>
    <row r="8" spans="1:25" x14ac:dyDescent="0.15">
      <c r="A8" s="4"/>
      <c r="B8" s="5" t="s">
        <v>132</v>
      </c>
      <c r="C8" s="5" t="s">
        <v>133</v>
      </c>
      <c r="D8" s="5" t="s">
        <v>134</v>
      </c>
      <c r="E8" s="5" t="s">
        <v>50</v>
      </c>
      <c r="F8" s="74" t="s">
        <v>135</v>
      </c>
      <c r="G8" s="81" t="s">
        <v>96</v>
      </c>
      <c r="H8" s="5"/>
      <c r="I8" s="81" t="s">
        <v>54</v>
      </c>
      <c r="J8" s="5"/>
      <c r="K8" s="81" t="s">
        <v>54</v>
      </c>
      <c r="L8" s="10"/>
      <c r="M8" s="81" t="s">
        <v>54</v>
      </c>
      <c r="N8" s="81" t="s">
        <v>95</v>
      </c>
      <c r="O8" s="5"/>
      <c r="P8" s="81" t="s">
        <v>136</v>
      </c>
      <c r="Q8" s="5"/>
      <c r="R8" s="81" t="s">
        <v>136</v>
      </c>
      <c r="S8" s="10"/>
      <c r="T8" s="81" t="s">
        <v>136</v>
      </c>
      <c r="U8" s="98" t="s">
        <v>135</v>
      </c>
    </row>
    <row r="9" spans="1:25" x14ac:dyDescent="0.15">
      <c r="A9" s="7" t="s">
        <v>88</v>
      </c>
      <c r="B9" s="28"/>
      <c r="C9" s="28"/>
      <c r="D9" s="6"/>
      <c r="E9" s="28"/>
      <c r="F9" s="28"/>
      <c r="G9" s="29"/>
      <c r="H9" s="28"/>
      <c r="I9" s="29"/>
      <c r="J9" s="28"/>
      <c r="K9" s="29"/>
      <c r="L9" s="28"/>
      <c r="M9" s="29"/>
      <c r="N9" s="29"/>
      <c r="O9" s="28"/>
      <c r="P9" s="29"/>
      <c r="Q9" s="28"/>
      <c r="R9" s="29"/>
      <c r="S9" s="28"/>
      <c r="T9" s="29"/>
      <c r="U9" s="78"/>
    </row>
    <row r="10" spans="1:25" x14ac:dyDescent="0.15">
      <c r="A10" s="4"/>
      <c r="B10" s="10"/>
      <c r="C10" s="10"/>
      <c r="D10" s="10"/>
      <c r="E10" s="10"/>
      <c r="F10" s="10"/>
      <c r="G10" s="4"/>
      <c r="H10" s="10"/>
      <c r="I10" s="4"/>
      <c r="J10" s="10"/>
      <c r="K10" s="4"/>
      <c r="L10" s="10"/>
      <c r="N10" s="70"/>
      <c r="O10" s="75"/>
      <c r="P10" s="76"/>
      <c r="Q10" s="4"/>
      <c r="R10" s="4"/>
      <c r="S10" s="10"/>
      <c r="T10" s="4"/>
    </row>
    <row r="11" spans="1:25" x14ac:dyDescent="0.15">
      <c r="A11" s="81" t="s">
        <v>11</v>
      </c>
      <c r="B11" s="16">
        <f t="shared" ref="B11:U11" si="0">SUM(B13:B25)</f>
        <v>383</v>
      </c>
      <c r="C11" s="16">
        <f>SUM(C13:C25)</f>
        <v>693</v>
      </c>
      <c r="D11" s="16">
        <f t="shared" si="0"/>
        <v>41</v>
      </c>
      <c r="E11" s="16">
        <f t="shared" si="0"/>
        <v>1117</v>
      </c>
      <c r="F11" s="16">
        <f t="shared" si="0"/>
        <v>831</v>
      </c>
      <c r="G11" s="16">
        <f t="shared" si="0"/>
        <v>2793</v>
      </c>
      <c r="H11" s="16">
        <f t="shared" si="0"/>
        <v>2967</v>
      </c>
      <c r="I11" s="16">
        <f t="shared" si="0"/>
        <v>7041</v>
      </c>
      <c r="J11" s="16">
        <f t="shared" si="0"/>
        <v>89</v>
      </c>
      <c r="K11" s="16">
        <f t="shared" si="0"/>
        <v>131</v>
      </c>
      <c r="L11" s="16">
        <f t="shared" si="0"/>
        <v>3056</v>
      </c>
      <c r="M11" s="21">
        <f t="shared" si="0"/>
        <v>7172</v>
      </c>
      <c r="N11" s="21">
        <f t="shared" si="0"/>
        <v>5543</v>
      </c>
      <c r="O11" s="16">
        <f>SUM(O13:O25)</f>
        <v>5656</v>
      </c>
      <c r="P11" s="67">
        <f t="shared" si="0"/>
        <v>17983</v>
      </c>
      <c r="Q11" s="67">
        <f t="shared" si="0"/>
        <v>3</v>
      </c>
      <c r="R11" s="16">
        <f t="shared" si="0"/>
        <v>4</v>
      </c>
      <c r="S11" s="16">
        <f>SUM(S13:S25)</f>
        <v>5659</v>
      </c>
      <c r="T11" s="16">
        <f t="shared" si="0"/>
        <v>17987</v>
      </c>
      <c r="U11" s="21">
        <f t="shared" si="0"/>
        <v>10941</v>
      </c>
    </row>
    <row r="12" spans="1:25" x14ac:dyDescent="0.15">
      <c r="A12" s="81"/>
      <c r="B12" s="16"/>
      <c r="C12" s="16"/>
      <c r="D12" s="16"/>
      <c r="E12" s="16"/>
      <c r="F12" s="16"/>
      <c r="G12" s="67"/>
      <c r="H12" s="16"/>
      <c r="I12" s="67"/>
      <c r="J12" s="16"/>
      <c r="K12" s="67"/>
      <c r="L12" s="16"/>
      <c r="M12" s="68"/>
      <c r="N12" s="21"/>
      <c r="O12" s="16"/>
      <c r="P12" s="67"/>
      <c r="Q12" s="67"/>
      <c r="R12" s="67"/>
      <c r="S12" s="16"/>
      <c r="T12" s="67"/>
      <c r="U12" s="68"/>
    </row>
    <row r="13" spans="1:25" x14ac:dyDescent="0.15">
      <c r="A13" s="81" t="s">
        <v>23</v>
      </c>
      <c r="B13" s="22">
        <v>135</v>
      </c>
      <c r="C13" s="22">
        <v>271</v>
      </c>
      <c r="D13" s="22">
        <v>13</v>
      </c>
      <c r="E13" s="16">
        <f>SUM(B13:D13)</f>
        <v>419</v>
      </c>
      <c r="F13" s="24">
        <v>241</v>
      </c>
      <c r="G13" s="24">
        <v>1110</v>
      </c>
      <c r="H13" s="24">
        <v>976</v>
      </c>
      <c r="I13" s="24">
        <v>2473</v>
      </c>
      <c r="J13" s="24">
        <v>41</v>
      </c>
      <c r="K13" s="24">
        <v>60</v>
      </c>
      <c r="L13" s="25">
        <f>SUM(H13,J13)</f>
        <v>1017</v>
      </c>
      <c r="M13" s="25">
        <f>SUM(I13,K13)</f>
        <v>2533</v>
      </c>
      <c r="N13" s="89">
        <v>1786</v>
      </c>
      <c r="O13" s="24">
        <v>2085</v>
      </c>
      <c r="P13" s="77">
        <v>7492</v>
      </c>
      <c r="Q13" s="77">
        <v>1</v>
      </c>
      <c r="R13" s="24">
        <v>1</v>
      </c>
      <c r="S13" s="25">
        <f>SUM(O13,Q13)</f>
        <v>2086</v>
      </c>
      <c r="T13" s="25">
        <f>SUM(P13,R13)</f>
        <v>7493</v>
      </c>
      <c r="U13" s="26">
        <v>4282</v>
      </c>
    </row>
    <row r="14" spans="1:25" x14ac:dyDescent="0.15">
      <c r="A14" s="81" t="s">
        <v>12</v>
      </c>
      <c r="B14" s="22">
        <v>10</v>
      </c>
      <c r="C14" s="22">
        <v>17</v>
      </c>
      <c r="D14" s="22">
        <v>2</v>
      </c>
      <c r="E14" s="16">
        <f t="shared" ref="E14:E25" si="1">SUM(B14:D14)</f>
        <v>29</v>
      </c>
      <c r="F14" s="24">
        <v>24</v>
      </c>
      <c r="G14" s="24">
        <v>93</v>
      </c>
      <c r="H14" s="24">
        <v>131</v>
      </c>
      <c r="I14" s="77">
        <v>267</v>
      </c>
      <c r="J14" s="86" t="s">
        <v>106</v>
      </c>
      <c r="K14" s="87" t="s">
        <v>106</v>
      </c>
      <c r="L14" s="25">
        <f>SUM(H14,J14)</f>
        <v>131</v>
      </c>
      <c r="M14" s="25">
        <f>SUM(I14,K14)</f>
        <v>267</v>
      </c>
      <c r="N14" s="89">
        <v>212</v>
      </c>
      <c r="O14" s="24">
        <v>171</v>
      </c>
      <c r="P14" s="77">
        <v>433</v>
      </c>
      <c r="Q14" s="88" t="s">
        <v>106</v>
      </c>
      <c r="R14" s="25" t="s">
        <v>106</v>
      </c>
      <c r="S14" s="25">
        <f t="shared" ref="S14:T25" si="2">SUM(O14,Q14)</f>
        <v>171</v>
      </c>
      <c r="T14" s="25">
        <f t="shared" si="2"/>
        <v>433</v>
      </c>
      <c r="U14" s="26">
        <v>275</v>
      </c>
    </row>
    <row r="15" spans="1:25" x14ac:dyDescent="0.15">
      <c r="A15" s="81" t="s">
        <v>13</v>
      </c>
      <c r="B15" s="22">
        <v>21</v>
      </c>
      <c r="C15" s="22">
        <v>53</v>
      </c>
      <c r="D15" s="22">
        <v>3</v>
      </c>
      <c r="E15" s="16">
        <f t="shared" si="1"/>
        <v>77</v>
      </c>
      <c r="F15" s="24">
        <v>44</v>
      </c>
      <c r="G15" s="24">
        <v>176</v>
      </c>
      <c r="H15" s="77">
        <v>273</v>
      </c>
      <c r="I15" s="24">
        <v>595</v>
      </c>
      <c r="J15" s="77">
        <v>3</v>
      </c>
      <c r="K15" s="24">
        <v>7</v>
      </c>
      <c r="L15" s="25">
        <f t="shared" ref="L15:M25" si="3">SUM(H15,J15)</f>
        <v>276</v>
      </c>
      <c r="M15" s="25">
        <f t="shared" si="3"/>
        <v>602</v>
      </c>
      <c r="N15" s="89">
        <v>492</v>
      </c>
      <c r="O15" s="24">
        <v>414</v>
      </c>
      <c r="P15" s="77">
        <v>1259</v>
      </c>
      <c r="Q15" s="77">
        <v>1</v>
      </c>
      <c r="R15" s="24">
        <v>1</v>
      </c>
      <c r="S15" s="25">
        <f t="shared" si="2"/>
        <v>415</v>
      </c>
      <c r="T15" s="25">
        <f t="shared" si="2"/>
        <v>1260</v>
      </c>
      <c r="U15" s="26">
        <v>769</v>
      </c>
    </row>
    <row r="16" spans="1:25" x14ac:dyDescent="0.15">
      <c r="A16" s="81" t="s">
        <v>14</v>
      </c>
      <c r="B16" s="22">
        <v>10</v>
      </c>
      <c r="C16" s="22">
        <v>9</v>
      </c>
      <c r="D16" s="23" t="s">
        <v>105</v>
      </c>
      <c r="E16" s="16">
        <f t="shared" si="1"/>
        <v>19</v>
      </c>
      <c r="F16" s="24">
        <v>16</v>
      </c>
      <c r="G16" s="24">
        <v>46</v>
      </c>
      <c r="H16" s="77">
        <v>104</v>
      </c>
      <c r="I16" s="24">
        <v>250</v>
      </c>
      <c r="J16" s="77">
        <v>4</v>
      </c>
      <c r="K16" s="24">
        <v>5</v>
      </c>
      <c r="L16" s="25">
        <f t="shared" si="3"/>
        <v>108</v>
      </c>
      <c r="M16" s="25">
        <f t="shared" si="3"/>
        <v>255</v>
      </c>
      <c r="N16" s="89">
        <v>171</v>
      </c>
      <c r="O16" s="24">
        <v>150</v>
      </c>
      <c r="P16" s="77">
        <v>468</v>
      </c>
      <c r="Q16" s="88" t="s">
        <v>106</v>
      </c>
      <c r="R16" s="25" t="s">
        <v>106</v>
      </c>
      <c r="S16" s="25">
        <f t="shared" si="2"/>
        <v>150</v>
      </c>
      <c r="T16" s="25">
        <f t="shared" si="2"/>
        <v>468</v>
      </c>
      <c r="U16" s="26">
        <v>260</v>
      </c>
    </row>
    <row r="17" spans="1:21" x14ac:dyDescent="0.15">
      <c r="A17" s="81" t="s">
        <v>15</v>
      </c>
      <c r="B17" s="22">
        <v>57</v>
      </c>
      <c r="C17" s="22">
        <v>57</v>
      </c>
      <c r="D17" s="22">
        <v>3</v>
      </c>
      <c r="E17" s="16">
        <f t="shared" si="1"/>
        <v>117</v>
      </c>
      <c r="F17" s="24">
        <v>124</v>
      </c>
      <c r="G17" s="24">
        <v>344</v>
      </c>
      <c r="H17" s="77">
        <v>294</v>
      </c>
      <c r="I17" s="24">
        <v>729</v>
      </c>
      <c r="J17" s="77">
        <v>5</v>
      </c>
      <c r="K17" s="24">
        <v>7</v>
      </c>
      <c r="L17" s="25">
        <f t="shared" si="3"/>
        <v>299</v>
      </c>
      <c r="M17" s="25">
        <f>SUM(I17,K17)</f>
        <v>736</v>
      </c>
      <c r="N17" s="89">
        <v>564</v>
      </c>
      <c r="O17" s="24">
        <v>547</v>
      </c>
      <c r="P17" s="77">
        <v>1678</v>
      </c>
      <c r="Q17" s="88" t="s">
        <v>106</v>
      </c>
      <c r="R17" s="25" t="s">
        <v>106</v>
      </c>
      <c r="S17" s="25">
        <f t="shared" si="2"/>
        <v>547</v>
      </c>
      <c r="T17" s="25">
        <f t="shared" si="2"/>
        <v>1678</v>
      </c>
      <c r="U17" s="26">
        <v>1043</v>
      </c>
    </row>
    <row r="18" spans="1:21" x14ac:dyDescent="0.15">
      <c r="A18" s="81" t="s">
        <v>16</v>
      </c>
      <c r="B18" s="22">
        <v>49</v>
      </c>
      <c r="C18" s="22">
        <v>68</v>
      </c>
      <c r="D18" s="22">
        <v>6</v>
      </c>
      <c r="E18" s="16">
        <f t="shared" si="1"/>
        <v>123</v>
      </c>
      <c r="F18" s="24">
        <v>130</v>
      </c>
      <c r="G18" s="24">
        <v>215</v>
      </c>
      <c r="H18" s="77">
        <v>397</v>
      </c>
      <c r="I18" s="24">
        <v>1003</v>
      </c>
      <c r="J18" s="77">
        <v>14</v>
      </c>
      <c r="K18" s="24">
        <v>17</v>
      </c>
      <c r="L18" s="25">
        <f t="shared" si="3"/>
        <v>411</v>
      </c>
      <c r="M18" s="25">
        <f t="shared" si="3"/>
        <v>1020</v>
      </c>
      <c r="N18" s="89">
        <v>820</v>
      </c>
      <c r="O18" s="24">
        <v>828</v>
      </c>
      <c r="P18" s="77">
        <v>2660</v>
      </c>
      <c r="Q18" s="88" t="s">
        <v>106</v>
      </c>
      <c r="R18" s="25" t="s">
        <v>106</v>
      </c>
      <c r="S18" s="25">
        <f t="shared" si="2"/>
        <v>828</v>
      </c>
      <c r="T18" s="25">
        <f t="shared" si="2"/>
        <v>2660</v>
      </c>
      <c r="U18" s="26">
        <v>1738</v>
      </c>
    </row>
    <row r="19" spans="1:21" x14ac:dyDescent="0.15">
      <c r="A19" s="81" t="s">
        <v>41</v>
      </c>
      <c r="B19" s="22">
        <v>9</v>
      </c>
      <c r="C19" s="22">
        <v>14</v>
      </c>
      <c r="D19" s="23" t="s">
        <v>106</v>
      </c>
      <c r="E19" s="16">
        <f t="shared" si="1"/>
        <v>23</v>
      </c>
      <c r="F19" s="24">
        <v>15</v>
      </c>
      <c r="G19" s="24">
        <v>39</v>
      </c>
      <c r="H19" s="77">
        <v>58</v>
      </c>
      <c r="I19" s="24">
        <v>113</v>
      </c>
      <c r="J19" s="88" t="s">
        <v>106</v>
      </c>
      <c r="K19" s="25" t="s">
        <v>106</v>
      </c>
      <c r="L19" s="25">
        <f t="shared" si="3"/>
        <v>58</v>
      </c>
      <c r="M19" s="25">
        <f t="shared" si="3"/>
        <v>113</v>
      </c>
      <c r="N19" s="89">
        <v>109</v>
      </c>
      <c r="O19" s="24">
        <v>93</v>
      </c>
      <c r="P19" s="77">
        <v>234</v>
      </c>
      <c r="Q19" s="88" t="s">
        <v>106</v>
      </c>
      <c r="R19" s="90" t="s">
        <v>106</v>
      </c>
      <c r="S19" s="25">
        <f t="shared" si="2"/>
        <v>93</v>
      </c>
      <c r="T19" s="25">
        <f t="shared" si="2"/>
        <v>234</v>
      </c>
      <c r="U19" s="26">
        <v>150</v>
      </c>
    </row>
    <row r="20" spans="1:21" x14ac:dyDescent="0.15">
      <c r="A20" s="81" t="s">
        <v>42</v>
      </c>
      <c r="B20" s="22">
        <v>17</v>
      </c>
      <c r="C20" s="22">
        <v>30</v>
      </c>
      <c r="D20" s="22">
        <v>3</v>
      </c>
      <c r="E20" s="16">
        <f t="shared" si="1"/>
        <v>50</v>
      </c>
      <c r="F20" s="24">
        <v>53</v>
      </c>
      <c r="G20" s="24">
        <v>69</v>
      </c>
      <c r="H20" s="77">
        <v>92</v>
      </c>
      <c r="I20" s="24">
        <v>198</v>
      </c>
      <c r="J20" s="77">
        <v>1</v>
      </c>
      <c r="K20" s="24">
        <v>2</v>
      </c>
      <c r="L20" s="25">
        <f t="shared" si="3"/>
        <v>93</v>
      </c>
      <c r="M20" s="25">
        <f t="shared" si="3"/>
        <v>200</v>
      </c>
      <c r="N20" s="89">
        <v>173</v>
      </c>
      <c r="O20" s="24">
        <v>176</v>
      </c>
      <c r="P20" s="77">
        <v>424</v>
      </c>
      <c r="Q20" s="88" t="s">
        <v>106</v>
      </c>
      <c r="R20" s="25" t="s">
        <v>106</v>
      </c>
      <c r="S20" s="25">
        <f t="shared" si="2"/>
        <v>176</v>
      </c>
      <c r="T20" s="25">
        <f t="shared" si="2"/>
        <v>424</v>
      </c>
      <c r="U20" s="26">
        <v>335</v>
      </c>
    </row>
    <row r="21" spans="1:21" x14ac:dyDescent="0.15">
      <c r="A21" s="81" t="s">
        <v>17</v>
      </c>
      <c r="B21" s="22">
        <v>16</v>
      </c>
      <c r="C21" s="22">
        <v>46</v>
      </c>
      <c r="D21" s="23" t="s">
        <v>106</v>
      </c>
      <c r="E21" s="16">
        <f t="shared" si="1"/>
        <v>62</v>
      </c>
      <c r="F21" s="24">
        <v>39</v>
      </c>
      <c r="G21" s="24">
        <v>256</v>
      </c>
      <c r="H21" s="77">
        <v>111</v>
      </c>
      <c r="I21" s="24">
        <v>246</v>
      </c>
      <c r="J21" s="88" t="s">
        <v>106</v>
      </c>
      <c r="K21" s="25" t="s">
        <v>106</v>
      </c>
      <c r="L21" s="25">
        <f t="shared" si="3"/>
        <v>111</v>
      </c>
      <c r="M21" s="25">
        <f t="shared" si="3"/>
        <v>246</v>
      </c>
      <c r="N21" s="89">
        <v>225</v>
      </c>
      <c r="O21" s="24">
        <v>147</v>
      </c>
      <c r="P21" s="77">
        <v>414</v>
      </c>
      <c r="Q21" s="88" t="s">
        <v>106</v>
      </c>
      <c r="R21" s="25" t="s">
        <v>106</v>
      </c>
      <c r="S21" s="25">
        <f t="shared" si="2"/>
        <v>147</v>
      </c>
      <c r="T21" s="25">
        <f t="shared" si="2"/>
        <v>414</v>
      </c>
      <c r="U21" s="26">
        <v>280</v>
      </c>
    </row>
    <row r="22" spans="1:21" x14ac:dyDescent="0.15">
      <c r="A22" s="81" t="s">
        <v>18</v>
      </c>
      <c r="B22" s="24">
        <v>8</v>
      </c>
      <c r="C22" s="24">
        <v>28</v>
      </c>
      <c r="D22" s="23">
        <v>1</v>
      </c>
      <c r="E22" s="16">
        <f t="shared" si="1"/>
        <v>37</v>
      </c>
      <c r="F22" s="24">
        <v>20</v>
      </c>
      <c r="G22" s="24">
        <v>93</v>
      </c>
      <c r="H22" s="77">
        <v>108</v>
      </c>
      <c r="I22" s="24">
        <v>266</v>
      </c>
      <c r="J22" s="77">
        <v>7</v>
      </c>
      <c r="K22" s="24">
        <v>9</v>
      </c>
      <c r="L22" s="25">
        <f t="shared" si="3"/>
        <v>115</v>
      </c>
      <c r="M22" s="25">
        <f t="shared" si="3"/>
        <v>275</v>
      </c>
      <c r="N22" s="89">
        <v>221</v>
      </c>
      <c r="O22" s="24">
        <v>212</v>
      </c>
      <c r="P22" s="77">
        <v>652</v>
      </c>
      <c r="Q22" s="88" t="s">
        <v>106</v>
      </c>
      <c r="R22" s="25" t="s">
        <v>106</v>
      </c>
      <c r="S22" s="25">
        <f t="shared" si="2"/>
        <v>212</v>
      </c>
      <c r="T22" s="25">
        <f t="shared" si="2"/>
        <v>652</v>
      </c>
      <c r="U22" s="26">
        <v>399</v>
      </c>
    </row>
    <row r="23" spans="1:21" x14ac:dyDescent="0.15">
      <c r="A23" s="81" t="s">
        <v>19</v>
      </c>
      <c r="B23" s="22">
        <v>31</v>
      </c>
      <c r="C23" s="22">
        <v>76</v>
      </c>
      <c r="D23" s="23">
        <v>6</v>
      </c>
      <c r="E23" s="16">
        <f t="shared" si="1"/>
        <v>113</v>
      </c>
      <c r="F23" s="24">
        <v>66</v>
      </c>
      <c r="G23" s="24">
        <v>217</v>
      </c>
      <c r="H23" s="77">
        <v>272</v>
      </c>
      <c r="I23" s="24">
        <v>599</v>
      </c>
      <c r="J23" s="77">
        <v>11</v>
      </c>
      <c r="K23" s="24">
        <v>19</v>
      </c>
      <c r="L23" s="25">
        <f t="shared" si="3"/>
        <v>283</v>
      </c>
      <c r="M23" s="25">
        <f t="shared" si="3"/>
        <v>618</v>
      </c>
      <c r="N23" s="89">
        <v>517</v>
      </c>
      <c r="O23" s="24">
        <v>564</v>
      </c>
      <c r="P23" s="77">
        <v>1570</v>
      </c>
      <c r="Q23" s="77">
        <v>1</v>
      </c>
      <c r="R23" s="24">
        <v>2</v>
      </c>
      <c r="S23" s="25">
        <f t="shared" si="2"/>
        <v>565</v>
      </c>
      <c r="T23" s="25">
        <f t="shared" si="2"/>
        <v>1572</v>
      </c>
      <c r="U23" s="26">
        <v>963</v>
      </c>
    </row>
    <row r="24" spans="1:21" x14ac:dyDescent="0.15">
      <c r="A24" s="81" t="s">
        <v>20</v>
      </c>
      <c r="B24" s="22">
        <v>8</v>
      </c>
      <c r="C24" s="22">
        <v>15</v>
      </c>
      <c r="D24" s="23">
        <v>2</v>
      </c>
      <c r="E24" s="16">
        <f t="shared" si="1"/>
        <v>25</v>
      </c>
      <c r="F24" s="24">
        <v>19</v>
      </c>
      <c r="G24" s="24">
        <v>61</v>
      </c>
      <c r="H24" s="77">
        <v>73</v>
      </c>
      <c r="I24" s="24">
        <v>141</v>
      </c>
      <c r="J24" s="77">
        <v>1</v>
      </c>
      <c r="K24" s="24">
        <v>1</v>
      </c>
      <c r="L24" s="25">
        <f t="shared" si="3"/>
        <v>74</v>
      </c>
      <c r="M24" s="25">
        <f t="shared" si="3"/>
        <v>142</v>
      </c>
      <c r="N24" s="89">
        <v>116</v>
      </c>
      <c r="O24" s="24">
        <v>122</v>
      </c>
      <c r="P24" s="77">
        <v>293</v>
      </c>
      <c r="Q24" s="88" t="s">
        <v>106</v>
      </c>
      <c r="R24" s="25" t="s">
        <v>106</v>
      </c>
      <c r="S24" s="25">
        <f t="shared" si="2"/>
        <v>122</v>
      </c>
      <c r="T24" s="25">
        <f t="shared" si="2"/>
        <v>293</v>
      </c>
      <c r="U24" s="26">
        <v>202</v>
      </c>
    </row>
    <row r="25" spans="1:21" x14ac:dyDescent="0.15">
      <c r="A25" s="81" t="s">
        <v>27</v>
      </c>
      <c r="B25" s="22">
        <v>12</v>
      </c>
      <c r="C25" s="22">
        <v>9</v>
      </c>
      <c r="D25" s="22">
        <v>2</v>
      </c>
      <c r="E25" s="16">
        <f t="shared" si="1"/>
        <v>23</v>
      </c>
      <c r="F25" s="24">
        <v>40</v>
      </c>
      <c r="G25" s="24">
        <v>74</v>
      </c>
      <c r="H25" s="77">
        <v>78</v>
      </c>
      <c r="I25" s="24">
        <v>161</v>
      </c>
      <c r="J25" s="77">
        <v>2</v>
      </c>
      <c r="K25" s="24">
        <v>4</v>
      </c>
      <c r="L25" s="25">
        <f t="shared" si="3"/>
        <v>80</v>
      </c>
      <c r="M25" s="25">
        <f t="shared" si="3"/>
        <v>165</v>
      </c>
      <c r="N25" s="89">
        <v>137</v>
      </c>
      <c r="O25" s="24">
        <v>147</v>
      </c>
      <c r="P25" s="77">
        <v>406</v>
      </c>
      <c r="Q25" s="88" t="s">
        <v>106</v>
      </c>
      <c r="R25" s="88" t="s">
        <v>106</v>
      </c>
      <c r="S25" s="25">
        <f t="shared" si="2"/>
        <v>147</v>
      </c>
      <c r="T25" s="25">
        <f t="shared" si="2"/>
        <v>406</v>
      </c>
      <c r="U25" s="26">
        <v>245</v>
      </c>
    </row>
    <row r="26" spans="1:21" x14ac:dyDescent="0.15">
      <c r="A26" s="69"/>
      <c r="B26" s="28"/>
      <c r="C26" s="28"/>
      <c r="D26" s="28"/>
      <c r="E26" s="28"/>
      <c r="F26" s="28"/>
      <c r="G26" s="29"/>
      <c r="H26" s="28"/>
      <c r="I26" s="29"/>
      <c r="J26" s="28"/>
      <c r="K26" s="29"/>
      <c r="L26" s="28"/>
      <c r="M26" s="2"/>
      <c r="N26" s="78"/>
      <c r="O26" s="28"/>
      <c r="P26" s="29"/>
      <c r="Q26" s="29"/>
      <c r="R26" s="29"/>
      <c r="S26" s="28"/>
      <c r="T26" s="29"/>
      <c r="U26" s="2"/>
    </row>
    <row r="27" spans="1:21" x14ac:dyDescent="0.15">
      <c r="A27" s="1" t="s">
        <v>43</v>
      </c>
    </row>
  </sheetData>
  <mergeCells count="11">
    <mergeCell ref="S4:T4"/>
    <mergeCell ref="H4:I4"/>
    <mergeCell ref="J4:K4"/>
    <mergeCell ref="L4:M4"/>
    <mergeCell ref="O4:P4"/>
    <mergeCell ref="Q4:R4"/>
    <mergeCell ref="P1:U1"/>
    <mergeCell ref="B2:G3"/>
    <mergeCell ref="H2:N3"/>
    <mergeCell ref="O2:U3"/>
    <mergeCell ref="V2:W3"/>
  </mergeCells>
  <phoneticPr fontId="3"/>
  <pageMargins left="0.78740157480314965" right="0.78740157480314965" top="0.74803149606299213" bottom="0.78740157480314965" header="0.51181102362204722" footer="0.51181102362204722"/>
  <pageSetup paperSize="9" orientation="landscape" r:id="rId1"/>
  <headerFooter alignWithMargins="0"/>
  <ignoredErrors>
    <ignoredError sqref="B11:U12 E13:E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25-1(No.1)</vt:lpstr>
      <vt:lpstr>25-1(No.2)</vt:lpstr>
      <vt:lpstr>25-1(No.3)</vt:lpstr>
      <vt:lpstr>25-1(No.4)</vt:lpstr>
      <vt:lpstr>25-1(No.5)</vt:lpstr>
      <vt:lpstr>'25-1(No.5)'!Print_Area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2023-12-13T07:20:08Z</cp:lastPrinted>
  <dcterms:created xsi:type="dcterms:W3CDTF">1998-12-21T07:32:44Z</dcterms:created>
  <dcterms:modified xsi:type="dcterms:W3CDTF">2026-03-02T06:41:56Z</dcterms:modified>
</cp:coreProperties>
</file>