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81_冊子（電子データ）作成・HP掲載※11月頃～３月頃\00公営企業決算統計集計表\02_法非適用\07.下水道\"/>
    </mc:Choice>
  </mc:AlternateContent>
  <xr:revisionPtr revIDLastSave="0" documentId="13_ncr:1_{19A29C6D-4338-4219-8B3D-B5DED87312FE}" xr6:coauthVersionLast="47" xr6:coauthVersionMax="47" xr10:uidLastSave="{00000000-0000-0000-0000-000000000000}"/>
  <bookViews>
    <workbookView xWindow="4605" yWindow="45" windowWidth="14610" windowHeight="15585" tabRatio="778" xr2:uid="{00000000-000D-0000-FFFF-FFFF00000000}"/>
  </bookViews>
  <sheets>
    <sheet name="合計" sheetId="26" r:id="rId1"/>
  </sheets>
  <definedNames>
    <definedName name="_xlnm.Print_Titles" localSheetId="0">合計!$2:$2</definedName>
  </definedNames>
  <calcPr calcId="191029" calcMode="manual"/>
  <customWorkbookViews>
    <customWorkbookView name="  - 個人用ビュー" guid="{70A33CA4-191D-46CF-9378-AAAC508794CC}" mergeInterval="0" personalView="1" yWindow="1" windowWidth="1366" windowHeight="727" tabRatio="77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26" l="1"/>
  <c r="O82" i="26"/>
  <c r="O120" i="26" l="1"/>
  <c r="O119" i="26"/>
  <c r="O118" i="26"/>
  <c r="O116" i="26"/>
  <c r="O115" i="26"/>
  <c r="O114" i="26"/>
  <c r="O109" i="26"/>
  <c r="O108" i="26"/>
  <c r="O107" i="26"/>
  <c r="O106" i="26"/>
  <c r="O105" i="26"/>
  <c r="O104" i="26"/>
  <c r="O103" i="26"/>
  <c r="O102" i="26"/>
  <c r="O101" i="26"/>
  <c r="O100" i="26"/>
  <c r="O99" i="26"/>
  <c r="O75" i="26"/>
  <c r="O74" i="26"/>
  <c r="O73" i="26"/>
  <c r="O72" i="26"/>
  <c r="O69" i="26"/>
  <c r="O68" i="26"/>
  <c r="O67" i="26"/>
  <c r="O66" i="26"/>
  <c r="O65" i="26"/>
  <c r="O64" i="26"/>
  <c r="O63" i="26"/>
  <c r="O60" i="26"/>
  <c r="O59" i="26"/>
  <c r="O58" i="26"/>
  <c r="O57" i="26"/>
  <c r="O56" i="26"/>
  <c r="O55" i="26"/>
  <c r="O54" i="26"/>
  <c r="O53" i="26"/>
  <c r="O51" i="26"/>
  <c r="O50" i="26"/>
  <c r="O49" i="26"/>
  <c r="O48" i="26"/>
  <c r="O47" i="26"/>
  <c r="O42" i="26"/>
  <c r="O41" i="26"/>
  <c r="O40" i="26"/>
  <c r="O39" i="26"/>
  <c r="O38" i="26"/>
  <c r="O34" i="26"/>
  <c r="O33" i="26"/>
  <c r="O32" i="26"/>
  <c r="O31" i="26"/>
  <c r="O30" i="26"/>
  <c r="O29" i="26"/>
  <c r="O28" i="26"/>
  <c r="O27" i="26"/>
  <c r="O26" i="26"/>
  <c r="O25" i="26"/>
  <c r="O24" i="26"/>
  <c r="O23" i="26"/>
  <c r="O22" i="26"/>
  <c r="O21" i="26"/>
  <c r="O20" i="26"/>
  <c r="O19" i="26"/>
  <c r="O18" i="26"/>
  <c r="O17" i="26"/>
  <c r="O16" i="26"/>
  <c r="O15" i="26"/>
  <c r="O14" i="26"/>
  <c r="O13" i="26"/>
  <c r="O12" i="26"/>
  <c r="O11" i="26"/>
  <c r="O7" i="26"/>
  <c r="O8" i="26"/>
  <c r="O9" i="26"/>
  <c r="O6" i="26"/>
  <c r="O79" i="26" l="1"/>
  <c r="O36" i="26"/>
  <c r="O111" i="26"/>
  <c r="O35" i="26"/>
  <c r="O110" i="26"/>
  <c r="O80" i="26"/>
  <c r="O81" i="26"/>
  <c r="O83" i="26"/>
  <c r="O85" i="26"/>
  <c r="O76" i="26"/>
  <c r="O86" i="26" l="1"/>
  <c r="O87" i="26" s="1"/>
  <c r="O90" i="26" l="1"/>
  <c r="O91" i="26"/>
  <c r="O92" i="26"/>
  <c r="O93" i="26"/>
  <c r="O88" i="26"/>
  <c r="O89" i="26"/>
</calcChain>
</file>

<file path=xl/sharedStrings.xml><?xml version="1.0" encoding="utf-8"?>
<sst xmlns="http://schemas.openxmlformats.org/spreadsheetml/2006/main" count="257" uniqueCount="133">
  <si>
    <t>建設事業開始年月日</t>
    <rPh sb="0" eb="2">
      <t>ケンセツ</t>
    </rPh>
    <rPh sb="2" eb="4">
      <t>ジギョウ</t>
    </rPh>
    <rPh sb="4" eb="6">
      <t>カイシ</t>
    </rPh>
    <rPh sb="6" eb="9">
      <t>ネンガッピ</t>
    </rPh>
    <phoneticPr fontId="18"/>
  </si>
  <si>
    <t>供用開始年月日</t>
    <rPh sb="0" eb="4">
      <t>キョウヨウカイシ</t>
    </rPh>
    <rPh sb="4" eb="7">
      <t>ネンガッピ</t>
    </rPh>
    <phoneticPr fontId="18"/>
  </si>
  <si>
    <t>（人）</t>
    <rPh sb="1" eb="2">
      <t>ニン</t>
    </rPh>
    <phoneticPr fontId="18"/>
  </si>
  <si>
    <t>（％）</t>
    <phoneticPr fontId="18"/>
  </si>
  <si>
    <t>（㎥）</t>
    <phoneticPr fontId="18"/>
  </si>
  <si>
    <t>項目</t>
    <rPh sb="0" eb="2">
      <t>コウモク</t>
    </rPh>
    <phoneticPr fontId="18"/>
  </si>
  <si>
    <t>（千円）</t>
    <rPh sb="1" eb="3">
      <t>センエン</t>
    </rPh>
    <phoneticPr fontId="18"/>
  </si>
  <si>
    <t>営業収益</t>
    <phoneticPr fontId="18"/>
  </si>
  <si>
    <t>うち</t>
    <phoneticPr fontId="1"/>
  </si>
  <si>
    <t>（人）</t>
    <rPh sb="1" eb="2">
      <t>ヒト</t>
    </rPh>
    <phoneticPr fontId="18"/>
  </si>
  <si>
    <t>第１表　施設及び業務状況</t>
    <rPh sb="0" eb="1">
      <t>ダイ</t>
    </rPh>
    <rPh sb="2" eb="3">
      <t>ヒョウ</t>
    </rPh>
    <rPh sb="4" eb="6">
      <t>シセツ</t>
    </rPh>
    <rPh sb="6" eb="7">
      <t>オヨ</t>
    </rPh>
    <rPh sb="8" eb="12">
      <t>ギョウムジョウキョウ</t>
    </rPh>
    <phoneticPr fontId="18"/>
  </si>
  <si>
    <t>第２表　損益計算書</t>
    <rPh sb="0" eb="1">
      <t>ダイ</t>
    </rPh>
    <rPh sb="2" eb="3">
      <t>ヒョウ</t>
    </rPh>
    <rPh sb="4" eb="9">
      <t>ソンエキケイサンショ</t>
    </rPh>
    <phoneticPr fontId="18"/>
  </si>
  <si>
    <t>他会計からの繰入金</t>
  </si>
  <si>
    <t>他会計補助金</t>
    <rPh sb="0" eb="1">
      <t>タ</t>
    </rPh>
    <rPh sb="1" eb="3">
      <t>カイケイ</t>
    </rPh>
    <rPh sb="3" eb="6">
      <t>ホジョキン</t>
    </rPh>
    <phoneticPr fontId="1"/>
  </si>
  <si>
    <t>他会計出資金</t>
    <rPh sb="0" eb="1">
      <t>タ</t>
    </rPh>
    <rPh sb="1" eb="3">
      <t>カイケイ</t>
    </rPh>
    <rPh sb="3" eb="5">
      <t>シュッシ</t>
    </rPh>
    <rPh sb="5" eb="6">
      <t>キン</t>
    </rPh>
    <phoneticPr fontId="1"/>
  </si>
  <si>
    <t>他会計借入金</t>
    <rPh sb="0" eb="1">
      <t>タ</t>
    </rPh>
    <rPh sb="1" eb="3">
      <t>カイケイ</t>
    </rPh>
    <rPh sb="3" eb="6">
      <t>カリイレキン</t>
    </rPh>
    <phoneticPr fontId="1"/>
  </si>
  <si>
    <t>繰入率</t>
    <phoneticPr fontId="18"/>
  </si>
  <si>
    <t>地方債</t>
    <rPh sb="0" eb="3">
      <t>チホウサイ</t>
    </rPh>
    <phoneticPr fontId="18"/>
  </si>
  <si>
    <t>資本的支出</t>
    <rPh sb="0" eb="3">
      <t>シホンテキ</t>
    </rPh>
    <rPh sb="3" eb="5">
      <t>シシュツ</t>
    </rPh>
    <phoneticPr fontId="18"/>
  </si>
  <si>
    <t>建設改良費</t>
    <rPh sb="0" eb="2">
      <t>ケンセツ</t>
    </rPh>
    <rPh sb="2" eb="4">
      <t>カイリョウ</t>
    </rPh>
    <rPh sb="4" eb="5">
      <t>ヒ</t>
    </rPh>
    <phoneticPr fontId="18"/>
  </si>
  <si>
    <t>総収益（a）</t>
    <rPh sb="0" eb="3">
      <t>ソウシュウエキ</t>
    </rPh>
    <phoneticPr fontId="1"/>
  </si>
  <si>
    <t>職員数</t>
    <rPh sb="0" eb="3">
      <t>ショクインスウ</t>
    </rPh>
    <phoneticPr fontId="18"/>
  </si>
  <si>
    <t>他会計繰入金</t>
    <rPh sb="0" eb="1">
      <t>ホカ</t>
    </rPh>
    <rPh sb="1" eb="3">
      <t>カイケイ</t>
    </rPh>
    <rPh sb="3" eb="6">
      <t>クリイレキン</t>
    </rPh>
    <phoneticPr fontId="18"/>
  </si>
  <si>
    <t>収支差引</t>
    <rPh sb="0" eb="2">
      <t>シュウシ</t>
    </rPh>
    <rPh sb="2" eb="4">
      <t>サシヒキ</t>
    </rPh>
    <phoneticPr fontId="18"/>
  </si>
  <si>
    <t>他会計繰入金</t>
    <rPh sb="0" eb="3">
      <t>タカイケイ</t>
    </rPh>
    <rPh sb="3" eb="6">
      <t>クリイレキン</t>
    </rPh>
    <phoneticPr fontId="18"/>
  </si>
  <si>
    <t>資本的収入</t>
    <rPh sb="0" eb="2">
      <t>シホン</t>
    </rPh>
    <rPh sb="2" eb="3">
      <t>テキ</t>
    </rPh>
    <rPh sb="3" eb="5">
      <t>シュウニュウ</t>
    </rPh>
    <phoneticPr fontId="18"/>
  </si>
  <si>
    <t>実質収支</t>
    <rPh sb="0" eb="4">
      <t>ジッシツシュウシ</t>
    </rPh>
    <phoneticPr fontId="18"/>
  </si>
  <si>
    <t>黒字</t>
    <rPh sb="0" eb="2">
      <t>クロジ</t>
    </rPh>
    <phoneticPr fontId="18"/>
  </si>
  <si>
    <t>損益勘定職員数</t>
    <rPh sb="0" eb="2">
      <t>ソンエキ</t>
    </rPh>
    <rPh sb="2" eb="4">
      <t>カンジョウ</t>
    </rPh>
    <rPh sb="4" eb="7">
      <t>ショクインスウ</t>
    </rPh>
    <phoneticPr fontId="18"/>
  </si>
  <si>
    <t>資本勘定職員数</t>
    <rPh sb="0" eb="2">
      <t>シホン</t>
    </rPh>
    <rPh sb="2" eb="4">
      <t>カンジョウ</t>
    </rPh>
    <rPh sb="4" eb="7">
      <t>ショクインスウ</t>
    </rPh>
    <phoneticPr fontId="18"/>
  </si>
  <si>
    <t>現在処理区域内人口</t>
    <rPh sb="2" eb="7">
      <t>ショリクイキナイ</t>
    </rPh>
    <rPh sb="7" eb="9">
      <t>ジンコウ</t>
    </rPh>
    <phoneticPr fontId="18"/>
  </si>
  <si>
    <t>現在処理区域面積</t>
    <rPh sb="2" eb="4">
      <t>ショリ</t>
    </rPh>
    <rPh sb="4" eb="6">
      <t>クイキ</t>
    </rPh>
    <rPh sb="6" eb="8">
      <t>メンセキ</t>
    </rPh>
    <phoneticPr fontId="18"/>
  </si>
  <si>
    <t>年間総処理水量</t>
    <rPh sb="0" eb="2">
      <t>ネンカン</t>
    </rPh>
    <rPh sb="2" eb="5">
      <t>ソウショリ</t>
    </rPh>
    <rPh sb="5" eb="7">
      <t>スイリョウ</t>
    </rPh>
    <phoneticPr fontId="18"/>
  </si>
  <si>
    <t>年間有収水量</t>
    <rPh sb="0" eb="2">
      <t>ネンカン</t>
    </rPh>
    <rPh sb="2" eb="3">
      <t>ユウ</t>
    </rPh>
    <rPh sb="3" eb="4">
      <t>シュウ</t>
    </rPh>
    <rPh sb="4" eb="6">
      <t>スイリョウ</t>
    </rPh>
    <phoneticPr fontId="18"/>
  </si>
  <si>
    <t>国庫（県）補助金</t>
    <rPh sb="0" eb="2">
      <t>コッコ</t>
    </rPh>
    <rPh sb="3" eb="4">
      <t>ケン</t>
    </rPh>
    <rPh sb="5" eb="8">
      <t>ホジョキン</t>
    </rPh>
    <phoneticPr fontId="18"/>
  </si>
  <si>
    <t>維持管理費</t>
    <rPh sb="0" eb="5">
      <t>イジカンリヒ</t>
    </rPh>
    <phoneticPr fontId="18"/>
  </si>
  <si>
    <t>その他</t>
    <rPh sb="2" eb="3">
      <t>タ</t>
    </rPh>
    <phoneticPr fontId="18"/>
  </si>
  <si>
    <t>資本費</t>
    <rPh sb="0" eb="2">
      <t>シホン</t>
    </rPh>
    <rPh sb="2" eb="3">
      <t>ヒ</t>
    </rPh>
    <phoneticPr fontId="18"/>
  </si>
  <si>
    <t>年間雨水処理水量</t>
    <rPh sb="0" eb="2">
      <t>ネンカン</t>
    </rPh>
    <rPh sb="2" eb="4">
      <t>ウスイ</t>
    </rPh>
    <rPh sb="4" eb="8">
      <t>ショリスイリョウ</t>
    </rPh>
    <phoneticPr fontId="18"/>
  </si>
  <si>
    <t>（B）/（A）</t>
    <phoneticPr fontId="18"/>
  </si>
  <si>
    <t>（a）－（b）</t>
    <phoneticPr fontId="18"/>
  </si>
  <si>
    <t>経費回収率　（a）/（b）×100</t>
    <rPh sb="0" eb="5">
      <t>ケイヒカイシュウリツ</t>
    </rPh>
    <phoneticPr fontId="18"/>
  </si>
  <si>
    <t>収益的収入（c)</t>
    <rPh sb="0" eb="2">
      <t>シュウエキ</t>
    </rPh>
    <rPh sb="2" eb="5">
      <t>テキシュウニュウ</t>
    </rPh>
    <phoneticPr fontId="1"/>
  </si>
  <si>
    <t>資本的収入（d)</t>
    <rPh sb="0" eb="5">
      <t>シホンテキシュウニュウ</t>
    </rPh>
    <phoneticPr fontId="1"/>
  </si>
  <si>
    <t>年間総処理水量（A）</t>
    <rPh sb="0" eb="2">
      <t>ネンカン</t>
    </rPh>
    <rPh sb="2" eb="3">
      <t>ソウ</t>
    </rPh>
    <rPh sb="3" eb="5">
      <t>ショリ</t>
    </rPh>
    <rPh sb="5" eb="7">
      <t>スイリョウ</t>
    </rPh>
    <phoneticPr fontId="18"/>
  </si>
  <si>
    <t>年間不明水量（B）</t>
    <rPh sb="0" eb="2">
      <t>ネンカン</t>
    </rPh>
    <rPh sb="2" eb="4">
      <t>フメイ</t>
    </rPh>
    <rPh sb="4" eb="6">
      <t>スイリョウ</t>
    </rPh>
    <phoneticPr fontId="18"/>
  </si>
  <si>
    <t>管理運営費</t>
    <rPh sb="0" eb="5">
      <t>カンリウンエイヒ</t>
    </rPh>
    <phoneticPr fontId="18"/>
  </si>
  <si>
    <t>（ha）</t>
    <phoneticPr fontId="18"/>
  </si>
  <si>
    <t>使用料金収入</t>
    <phoneticPr fontId="18"/>
  </si>
  <si>
    <t>雨水処理負担金</t>
    <rPh sb="0" eb="4">
      <t>ウスイショリ</t>
    </rPh>
    <rPh sb="4" eb="7">
      <t>フタンキン</t>
    </rPh>
    <phoneticPr fontId="18"/>
  </si>
  <si>
    <t>地方債償還金（d）</t>
    <rPh sb="0" eb="3">
      <t>チホウサイ</t>
    </rPh>
    <rPh sb="3" eb="6">
      <t>ショウカンキン</t>
    </rPh>
    <phoneticPr fontId="18"/>
  </si>
  <si>
    <t>第３表　維持管理費及び資本費の状況</t>
    <rPh sb="0" eb="1">
      <t>ダイ</t>
    </rPh>
    <rPh sb="2" eb="3">
      <t>ヒョウ</t>
    </rPh>
    <rPh sb="4" eb="9">
      <t>イジカンリヒ</t>
    </rPh>
    <rPh sb="9" eb="10">
      <t>オヨ</t>
    </rPh>
    <rPh sb="11" eb="13">
      <t>シホン</t>
    </rPh>
    <rPh sb="13" eb="14">
      <t>ヒ</t>
    </rPh>
    <rPh sb="15" eb="17">
      <t>ジョウキョウ</t>
    </rPh>
    <phoneticPr fontId="18"/>
  </si>
  <si>
    <t>資本費</t>
    <rPh sb="0" eb="3">
      <t>シホンヒ</t>
    </rPh>
    <phoneticPr fontId="18"/>
  </si>
  <si>
    <t>企業債利子</t>
    <rPh sb="0" eb="3">
      <t>キギョウサイ</t>
    </rPh>
    <rPh sb="3" eb="5">
      <t>リシ</t>
    </rPh>
    <phoneticPr fontId="18"/>
  </si>
  <si>
    <t>うち</t>
    <phoneticPr fontId="18"/>
  </si>
  <si>
    <t>減価償却費</t>
    <rPh sb="0" eb="5">
      <t>ゲンカショウキャクヒ</t>
    </rPh>
    <phoneticPr fontId="18"/>
  </si>
  <si>
    <t>管渠費</t>
    <rPh sb="0" eb="1">
      <t>カン</t>
    </rPh>
    <rPh sb="1" eb="2">
      <t>キョ</t>
    </rPh>
    <rPh sb="2" eb="3">
      <t>ヒ</t>
    </rPh>
    <phoneticPr fontId="18"/>
  </si>
  <si>
    <t>ポンプ場費</t>
    <rPh sb="3" eb="4">
      <t>ジョウ</t>
    </rPh>
    <rPh sb="4" eb="5">
      <t>ヒ</t>
    </rPh>
    <phoneticPr fontId="18"/>
  </si>
  <si>
    <t>処理場費</t>
    <rPh sb="0" eb="3">
      <t>ショリジョウ</t>
    </rPh>
    <rPh sb="3" eb="4">
      <t>ヒ</t>
    </rPh>
    <phoneticPr fontId="18"/>
  </si>
  <si>
    <t>総務・管理費等</t>
    <rPh sb="0" eb="2">
      <t>ソウム</t>
    </rPh>
    <rPh sb="3" eb="7">
      <t>カンリヒトウ</t>
    </rPh>
    <phoneticPr fontId="18"/>
  </si>
  <si>
    <t>第４表　維持管理費の内訳（施設別）</t>
    <rPh sb="0" eb="1">
      <t>ダイ</t>
    </rPh>
    <rPh sb="2" eb="3">
      <t>ヒョウ</t>
    </rPh>
    <rPh sb="4" eb="9">
      <t>イジカンリヒ</t>
    </rPh>
    <rPh sb="10" eb="12">
      <t>ウチワケ</t>
    </rPh>
    <rPh sb="13" eb="16">
      <t>シセツベツ</t>
    </rPh>
    <phoneticPr fontId="18"/>
  </si>
  <si>
    <t>第５表　維持管理費の内訳（経費別）</t>
    <rPh sb="0" eb="1">
      <t>ダイ</t>
    </rPh>
    <rPh sb="2" eb="3">
      <t>ヒョウ</t>
    </rPh>
    <rPh sb="4" eb="9">
      <t>イジカンリヒ</t>
    </rPh>
    <rPh sb="10" eb="12">
      <t>ウチワケ</t>
    </rPh>
    <rPh sb="13" eb="15">
      <t>ケイヒ</t>
    </rPh>
    <rPh sb="15" eb="16">
      <t>ベツ</t>
    </rPh>
    <phoneticPr fontId="18"/>
  </si>
  <si>
    <t>汚水処理費</t>
    <rPh sb="0" eb="2">
      <t>オスイ</t>
    </rPh>
    <rPh sb="2" eb="4">
      <t>ショリ</t>
    </rPh>
    <rPh sb="4" eb="5">
      <t>ヒ</t>
    </rPh>
    <phoneticPr fontId="18"/>
  </si>
  <si>
    <t>雨水処理費</t>
    <phoneticPr fontId="18"/>
  </si>
  <si>
    <t>水質規制費</t>
    <rPh sb="0" eb="2">
      <t>スイシツ</t>
    </rPh>
    <rPh sb="2" eb="4">
      <t>キセイ</t>
    </rPh>
    <rPh sb="4" eb="5">
      <t>ヒ</t>
    </rPh>
    <phoneticPr fontId="18"/>
  </si>
  <si>
    <t>水洗便所等普及費</t>
    <rPh sb="0" eb="2">
      <t>スイセン</t>
    </rPh>
    <rPh sb="2" eb="4">
      <t>ベンジョ</t>
    </rPh>
    <rPh sb="4" eb="5">
      <t>トウ</t>
    </rPh>
    <rPh sb="5" eb="7">
      <t>フキュウ</t>
    </rPh>
    <rPh sb="7" eb="8">
      <t>ヒ</t>
    </rPh>
    <phoneticPr fontId="18"/>
  </si>
  <si>
    <t>不明水処理費</t>
    <phoneticPr fontId="18"/>
  </si>
  <si>
    <t>高度処理費</t>
    <phoneticPr fontId="18"/>
  </si>
  <si>
    <t>高度処理費</t>
    <phoneticPr fontId="18"/>
  </si>
  <si>
    <t>高資本費対策経費</t>
    <phoneticPr fontId="18"/>
  </si>
  <si>
    <t>分流式下水道に要する経費</t>
    <phoneticPr fontId="18"/>
  </si>
  <si>
    <t>汚水処理原価</t>
    <rPh sb="0" eb="6">
      <t>オスイショリゲンカ</t>
    </rPh>
    <phoneticPr fontId="18"/>
  </si>
  <si>
    <t>合計（b)</t>
    <rPh sb="0" eb="2">
      <t>ゴウケイ</t>
    </rPh>
    <phoneticPr fontId="18"/>
  </si>
  <si>
    <t>構成比</t>
    <rPh sb="0" eb="3">
      <t>コウセイヒ</t>
    </rPh>
    <phoneticPr fontId="18"/>
  </si>
  <si>
    <t>減価償却費</t>
    <phoneticPr fontId="18"/>
  </si>
  <si>
    <t>合計</t>
    <rPh sb="0" eb="2">
      <t>ゴウケイ</t>
    </rPh>
    <phoneticPr fontId="18"/>
  </si>
  <si>
    <t>収益的収入（a)</t>
    <rPh sb="0" eb="2">
      <t>シュウエキ</t>
    </rPh>
    <rPh sb="2" eb="5">
      <t>テキシュウニュウ</t>
    </rPh>
    <phoneticPr fontId="1"/>
  </si>
  <si>
    <t>他会計負担金</t>
    <rPh sb="0" eb="1">
      <t>タ</t>
    </rPh>
    <rPh sb="1" eb="3">
      <t>カイケイ</t>
    </rPh>
    <rPh sb="3" eb="6">
      <t>フタンキン</t>
    </rPh>
    <phoneticPr fontId="1"/>
  </si>
  <si>
    <t>他会計特別利益</t>
    <rPh sb="0" eb="1">
      <t>タ</t>
    </rPh>
    <rPh sb="1" eb="3">
      <t>カイケイ</t>
    </rPh>
    <rPh sb="3" eb="7">
      <t>トクベツリエキ</t>
    </rPh>
    <phoneticPr fontId="1"/>
  </si>
  <si>
    <t>資本的収入（b)</t>
    <rPh sb="0" eb="5">
      <t>シホンテキシュウニュウ</t>
    </rPh>
    <phoneticPr fontId="1"/>
  </si>
  <si>
    <t>計（a)＋（b)</t>
    <rPh sb="0" eb="1">
      <t>ケイ</t>
    </rPh>
    <phoneticPr fontId="1"/>
  </si>
  <si>
    <t>建設投資額</t>
    <rPh sb="0" eb="2">
      <t>ケンセツ</t>
    </rPh>
    <rPh sb="2" eb="4">
      <t>トウシ</t>
    </rPh>
    <rPh sb="4" eb="5">
      <t>ガク</t>
    </rPh>
    <phoneticPr fontId="18"/>
  </si>
  <si>
    <t>企業債</t>
    <rPh sb="0" eb="2">
      <t>キギョウ</t>
    </rPh>
    <rPh sb="2" eb="3">
      <t>サイ</t>
    </rPh>
    <phoneticPr fontId="18"/>
  </si>
  <si>
    <t>第１１表　建設投資及び企業債・国庫（県）補助金</t>
    <rPh sb="0" eb="1">
      <t>ダイ</t>
    </rPh>
    <rPh sb="3" eb="4">
      <t>ヒョウ</t>
    </rPh>
    <rPh sb="5" eb="9">
      <t>ケンセツトウシ</t>
    </rPh>
    <rPh sb="9" eb="10">
      <t>オヨ</t>
    </rPh>
    <rPh sb="11" eb="14">
      <t>キギョウサイ</t>
    </rPh>
    <rPh sb="15" eb="17">
      <t>コッコ</t>
    </rPh>
    <rPh sb="18" eb="19">
      <t>ケン</t>
    </rPh>
    <rPh sb="20" eb="23">
      <t>ホジョキン</t>
    </rPh>
    <phoneticPr fontId="18"/>
  </si>
  <si>
    <t>営業収益（受託工事収益を除く）（ｂ）</t>
    <phoneticPr fontId="18"/>
  </si>
  <si>
    <t>赤字（e）</t>
    <rPh sb="0" eb="2">
      <t>アカジ</t>
    </rPh>
    <phoneticPr fontId="18"/>
  </si>
  <si>
    <t>収益的収支</t>
    <rPh sb="0" eb="2">
      <t>シュウエキ</t>
    </rPh>
    <rPh sb="2" eb="3">
      <t>テキ</t>
    </rPh>
    <rPh sb="3" eb="5">
      <t>シュウシ</t>
    </rPh>
    <phoneticPr fontId="18"/>
  </si>
  <si>
    <t>総費用（c）</t>
    <rPh sb="0" eb="1">
      <t>ソウ</t>
    </rPh>
    <rPh sb="1" eb="2">
      <t>ヒ</t>
    </rPh>
    <phoneticPr fontId="18"/>
  </si>
  <si>
    <t>営業費用</t>
    <rPh sb="2" eb="4">
      <t>ヒヨウ</t>
    </rPh>
    <phoneticPr fontId="18"/>
  </si>
  <si>
    <t>職員給与費</t>
    <rPh sb="0" eb="2">
      <t>ショクイン</t>
    </rPh>
    <rPh sb="2" eb="4">
      <t>キュウヨ</t>
    </rPh>
    <rPh sb="4" eb="5">
      <t>ヒ</t>
    </rPh>
    <phoneticPr fontId="18"/>
  </si>
  <si>
    <t>資本的収支</t>
    <rPh sb="0" eb="3">
      <t>シホンテキ</t>
    </rPh>
    <rPh sb="3" eb="5">
      <t>シュウシ</t>
    </rPh>
    <phoneticPr fontId="18"/>
  </si>
  <si>
    <t>国庫（県）補助金</t>
    <phoneticPr fontId="18"/>
  </si>
  <si>
    <t>収益的収支比率（a）/（（ｃ）+（d））*100</t>
    <rPh sb="0" eb="2">
      <t>シュウエキ</t>
    </rPh>
    <rPh sb="2" eb="3">
      <t>テキ</t>
    </rPh>
    <rPh sb="3" eb="5">
      <t>シュウシ</t>
    </rPh>
    <rPh sb="5" eb="7">
      <t>ヒリツ</t>
    </rPh>
    <phoneticPr fontId="18"/>
  </si>
  <si>
    <t>赤字比率（e）/（b）*100</t>
    <rPh sb="0" eb="2">
      <t>アカジ</t>
    </rPh>
    <rPh sb="2" eb="4">
      <t>ヒリツ</t>
    </rPh>
    <phoneticPr fontId="18"/>
  </si>
  <si>
    <t>（円/㎥）</t>
    <rPh sb="1" eb="2">
      <t>エン</t>
    </rPh>
    <phoneticPr fontId="18"/>
  </si>
  <si>
    <t>第９表　他会計からの繰入状況</t>
    <rPh sb="0" eb="1">
      <t>ダイ</t>
    </rPh>
    <rPh sb="2" eb="3">
      <t>ヒョウ</t>
    </rPh>
    <rPh sb="4" eb="5">
      <t>タ</t>
    </rPh>
    <rPh sb="5" eb="7">
      <t>カイケイ</t>
    </rPh>
    <rPh sb="10" eb="12">
      <t>クリイレ</t>
    </rPh>
    <rPh sb="12" eb="14">
      <t>ジョウキョウ</t>
    </rPh>
    <phoneticPr fontId="18"/>
  </si>
  <si>
    <t>収益的収入（a)/（c)*100</t>
    <phoneticPr fontId="1"/>
  </si>
  <si>
    <t>資本的収入（b)/（d)*100</t>
    <rPh sb="0" eb="2">
      <t>シホン</t>
    </rPh>
    <rPh sb="2" eb="3">
      <t>テキ</t>
    </rPh>
    <phoneticPr fontId="1"/>
  </si>
  <si>
    <t>団体名</t>
    <rPh sb="0" eb="3">
      <t>ダンタイメイ</t>
    </rPh>
    <phoneticPr fontId="18"/>
  </si>
  <si>
    <t>（注）</t>
    <rPh sb="1" eb="2">
      <t>チュウ</t>
    </rPh>
    <phoneticPr fontId="18"/>
  </si>
  <si>
    <t>1.管理運営費は、経常費用から、受託工事費、附帯事業費、材料及び不用品売却原価を控除したものである。</t>
    <rPh sb="2" eb="7">
      <t>カンリウンエイヒ</t>
    </rPh>
    <rPh sb="9" eb="11">
      <t>ケイジョウ</t>
    </rPh>
    <rPh sb="11" eb="13">
      <t>ヒヨウ</t>
    </rPh>
    <rPh sb="16" eb="21">
      <t>ジュタクコウジヒ</t>
    </rPh>
    <rPh sb="22" eb="27">
      <t>フタイジギョウヒ</t>
    </rPh>
    <rPh sb="28" eb="30">
      <t>ザイリョウ</t>
    </rPh>
    <rPh sb="30" eb="31">
      <t>オヨ</t>
    </rPh>
    <rPh sb="32" eb="37">
      <t>フヨウヒンバイキャク</t>
    </rPh>
    <rPh sb="37" eb="39">
      <t>ゲンカ</t>
    </rPh>
    <rPh sb="40" eb="42">
      <t>コウジョ</t>
    </rPh>
    <phoneticPr fontId="18"/>
  </si>
  <si>
    <t>2.管理運営費は、流域関連市町村から流域下水道事業に支払われる流域下水道運営費負担金を含む。</t>
    <rPh sb="2" eb="7">
      <t>カンリウンエイヒ</t>
    </rPh>
    <rPh sb="9" eb="16">
      <t>リュウイキカンレンシチョウソン</t>
    </rPh>
    <rPh sb="18" eb="25">
      <t>リュウイキゲスイドウジギョウ</t>
    </rPh>
    <rPh sb="26" eb="28">
      <t>シハラ</t>
    </rPh>
    <rPh sb="31" eb="36">
      <t>リュウイキゲスイドウ</t>
    </rPh>
    <rPh sb="36" eb="38">
      <t>ウンエイ</t>
    </rPh>
    <rPh sb="39" eb="42">
      <t>フタンキン</t>
    </rPh>
    <rPh sb="43" eb="44">
      <t>フク</t>
    </rPh>
    <phoneticPr fontId="18"/>
  </si>
  <si>
    <t>3.法非適用企業の「減価償却費」は企業債元利償還金である。ただし、借換債収入分・資本費平準化債収入分等をもって償還した額及び繰上償還額を控除したものである。</t>
    <rPh sb="2" eb="6">
      <t>ホウヒテキヨウ</t>
    </rPh>
    <rPh sb="6" eb="8">
      <t>キギョウ</t>
    </rPh>
    <rPh sb="10" eb="14">
      <t>ゲンカショウキャク</t>
    </rPh>
    <rPh sb="14" eb="15">
      <t>ヒ</t>
    </rPh>
    <rPh sb="17" eb="20">
      <t>キギョウサイ</t>
    </rPh>
    <rPh sb="20" eb="24">
      <t>ガンリショウカン</t>
    </rPh>
    <rPh sb="24" eb="25">
      <t>キン</t>
    </rPh>
    <rPh sb="33" eb="36">
      <t>カリカエサイ</t>
    </rPh>
    <rPh sb="36" eb="38">
      <t>シュウニュウ</t>
    </rPh>
    <rPh sb="38" eb="39">
      <t>ブン</t>
    </rPh>
    <rPh sb="40" eb="42">
      <t>シホン</t>
    </rPh>
    <rPh sb="42" eb="43">
      <t>ヒ</t>
    </rPh>
    <rPh sb="43" eb="45">
      <t>ヘイジュン</t>
    </rPh>
    <rPh sb="45" eb="46">
      <t>カ</t>
    </rPh>
    <rPh sb="46" eb="47">
      <t>サイ</t>
    </rPh>
    <rPh sb="47" eb="49">
      <t>シュウニュウ</t>
    </rPh>
    <rPh sb="49" eb="50">
      <t>ブン</t>
    </rPh>
    <rPh sb="50" eb="51">
      <t>トウ</t>
    </rPh>
    <rPh sb="55" eb="57">
      <t>ショウカン</t>
    </rPh>
    <rPh sb="59" eb="60">
      <t>ガク</t>
    </rPh>
    <rPh sb="60" eb="61">
      <t>オヨ</t>
    </rPh>
    <rPh sb="62" eb="64">
      <t>クリアゲ</t>
    </rPh>
    <rPh sb="64" eb="66">
      <t>ショウカン</t>
    </rPh>
    <rPh sb="66" eb="67">
      <t>ガク</t>
    </rPh>
    <rPh sb="68" eb="70">
      <t>コウジョ</t>
    </rPh>
    <phoneticPr fontId="18"/>
  </si>
  <si>
    <t>汚水処理費とは、汚水処理に要する経費から繰出基準に基づき他会計が負担すべき額を除いたものである。</t>
    <rPh sb="0" eb="4">
      <t>オスイショリ</t>
    </rPh>
    <rPh sb="4" eb="5">
      <t>ヒ</t>
    </rPh>
    <rPh sb="8" eb="12">
      <t>オスイショリ</t>
    </rPh>
    <rPh sb="13" eb="14">
      <t>ヨウ</t>
    </rPh>
    <rPh sb="16" eb="18">
      <t>ケイヒ</t>
    </rPh>
    <rPh sb="20" eb="22">
      <t>クリダ</t>
    </rPh>
    <rPh sb="22" eb="24">
      <t>キジュン</t>
    </rPh>
    <rPh sb="25" eb="26">
      <t>モト</t>
    </rPh>
    <rPh sb="28" eb="31">
      <t>タカイケイ</t>
    </rPh>
    <rPh sb="32" eb="34">
      <t>フタン</t>
    </rPh>
    <rPh sb="37" eb="38">
      <t>ガク</t>
    </rPh>
    <rPh sb="39" eb="40">
      <t>ノゾ</t>
    </rPh>
    <phoneticPr fontId="18"/>
  </si>
  <si>
    <t>第６表　資本費の経費別内訳</t>
    <rPh sb="0" eb="1">
      <t>ダイ</t>
    </rPh>
    <rPh sb="2" eb="3">
      <t>ヒョウ</t>
    </rPh>
    <rPh sb="4" eb="7">
      <t>シホンヒ</t>
    </rPh>
    <rPh sb="8" eb="11">
      <t>ケイヒベツ</t>
    </rPh>
    <rPh sb="11" eb="13">
      <t>ウチワケ</t>
    </rPh>
    <phoneticPr fontId="18"/>
  </si>
  <si>
    <t>第７表　不明水</t>
    <rPh sb="0" eb="1">
      <t>ダイ</t>
    </rPh>
    <rPh sb="2" eb="3">
      <t>ヒョウ</t>
    </rPh>
    <rPh sb="4" eb="7">
      <t>フメイスイ</t>
    </rPh>
    <phoneticPr fontId="18"/>
  </si>
  <si>
    <t>1.法非適用企業の「減価償却費」は企業債元金償還金である。ただし、借換債収入分・資本費平準化債収入分をもって償還した額及び繰上償還額を控除したものである。</t>
    <rPh sb="2" eb="6">
      <t>ホウヒテキヨウ</t>
    </rPh>
    <rPh sb="6" eb="8">
      <t>キギョウ</t>
    </rPh>
    <rPh sb="10" eb="12">
      <t>ゲンカ</t>
    </rPh>
    <rPh sb="12" eb="14">
      <t>ショウキャク</t>
    </rPh>
    <rPh sb="14" eb="15">
      <t>ヒ</t>
    </rPh>
    <rPh sb="17" eb="20">
      <t>キギョウサイ</t>
    </rPh>
    <rPh sb="20" eb="22">
      <t>ガンキン</t>
    </rPh>
    <rPh sb="22" eb="25">
      <t>ショウカンキン</t>
    </rPh>
    <rPh sb="33" eb="36">
      <t>カリカエサイ</t>
    </rPh>
    <rPh sb="36" eb="39">
      <t>シュウニュウブン</t>
    </rPh>
    <rPh sb="40" eb="43">
      <t>シホンヒ</t>
    </rPh>
    <rPh sb="43" eb="47">
      <t>ヘイジュンカサイ</t>
    </rPh>
    <rPh sb="47" eb="50">
      <t>シュウニュウブン</t>
    </rPh>
    <rPh sb="54" eb="56">
      <t>ショウカン</t>
    </rPh>
    <rPh sb="58" eb="59">
      <t>ガク</t>
    </rPh>
    <rPh sb="59" eb="60">
      <t>オヨ</t>
    </rPh>
    <rPh sb="61" eb="63">
      <t>クリアゲ</t>
    </rPh>
    <rPh sb="63" eb="66">
      <t>ショウカンガク</t>
    </rPh>
    <rPh sb="67" eb="69">
      <t>コウジョ</t>
    </rPh>
    <phoneticPr fontId="18"/>
  </si>
  <si>
    <t>2.使用料単価＝使用料収入÷年間有収水量</t>
    <rPh sb="2" eb="5">
      <t>シヨウリョウ</t>
    </rPh>
    <rPh sb="5" eb="7">
      <t>タンカ</t>
    </rPh>
    <rPh sb="8" eb="11">
      <t>シヨウリョウ</t>
    </rPh>
    <rPh sb="11" eb="13">
      <t>シュウニュウ</t>
    </rPh>
    <rPh sb="14" eb="16">
      <t>ネンカン</t>
    </rPh>
    <rPh sb="16" eb="18">
      <t>ユウシュウ</t>
    </rPh>
    <rPh sb="18" eb="20">
      <t>スイリョウ</t>
    </rPh>
    <phoneticPr fontId="18"/>
  </si>
  <si>
    <t>3.汚水処理原価＝汚水処理費（一般会計が負担すべき経費を除く）÷年間有収水量</t>
    <rPh sb="2" eb="4">
      <t>オスイ</t>
    </rPh>
    <rPh sb="4" eb="8">
      <t>ショリゲンカ</t>
    </rPh>
    <rPh sb="9" eb="14">
      <t>オスイショリヒ</t>
    </rPh>
    <rPh sb="15" eb="19">
      <t>イッパンカイケイ</t>
    </rPh>
    <rPh sb="20" eb="22">
      <t>フタン</t>
    </rPh>
    <rPh sb="25" eb="27">
      <t>ケイヒ</t>
    </rPh>
    <rPh sb="28" eb="29">
      <t>ノゾ</t>
    </rPh>
    <rPh sb="32" eb="34">
      <t>ネンカン</t>
    </rPh>
    <rPh sb="34" eb="36">
      <t>ユウシュウ</t>
    </rPh>
    <rPh sb="36" eb="38">
      <t>スイリョウ</t>
    </rPh>
    <phoneticPr fontId="18"/>
  </si>
  <si>
    <t>4.経費回収率＝使用料単価÷汚水処理原価</t>
    <rPh sb="2" eb="7">
      <t>ケイヒカイシュウリツ</t>
    </rPh>
    <rPh sb="8" eb="11">
      <t>シヨウリョウ</t>
    </rPh>
    <rPh sb="11" eb="13">
      <t>タンカ</t>
    </rPh>
    <rPh sb="14" eb="18">
      <t>オスイショリ</t>
    </rPh>
    <rPh sb="18" eb="20">
      <t>ゲンカ</t>
    </rPh>
    <phoneticPr fontId="18"/>
  </si>
  <si>
    <t>第８表　汚水処理原価と使用料単価</t>
    <rPh sb="0" eb="1">
      <t>ダイ</t>
    </rPh>
    <rPh sb="2" eb="3">
      <t>ヒョウ</t>
    </rPh>
    <rPh sb="4" eb="8">
      <t>オスイショリ</t>
    </rPh>
    <rPh sb="8" eb="10">
      <t>ゲンカ</t>
    </rPh>
    <rPh sb="11" eb="14">
      <t>シヨウリョウ</t>
    </rPh>
    <rPh sb="14" eb="16">
      <t>タンカ</t>
    </rPh>
    <phoneticPr fontId="18"/>
  </si>
  <si>
    <t>使用料単価（a)</t>
    <rPh sb="0" eb="3">
      <t>シヨウリョウ</t>
    </rPh>
    <rPh sb="3" eb="5">
      <t>タンカ</t>
    </rPh>
    <phoneticPr fontId="18"/>
  </si>
  <si>
    <t>収益的収入の負担金は雨水処理負担金である。</t>
    <rPh sb="0" eb="3">
      <t>シュウエキテキ</t>
    </rPh>
    <rPh sb="3" eb="5">
      <t>シュウニュウ</t>
    </rPh>
    <rPh sb="6" eb="9">
      <t>フタンキン</t>
    </rPh>
    <rPh sb="10" eb="12">
      <t>ウスイ</t>
    </rPh>
    <rPh sb="12" eb="14">
      <t>ショリ</t>
    </rPh>
    <rPh sb="14" eb="17">
      <t>フタンキン</t>
    </rPh>
    <phoneticPr fontId="18"/>
  </si>
  <si>
    <t>第１０表　職員数</t>
    <rPh sb="0" eb="1">
      <t>ダイ</t>
    </rPh>
    <rPh sb="3" eb="4">
      <t>ヒョウ</t>
    </rPh>
    <rPh sb="5" eb="8">
      <t>ショクインスウ</t>
    </rPh>
    <phoneticPr fontId="18"/>
  </si>
  <si>
    <t>不明水とは、総処理水量から雨水処理水量及び有収水量を除いたものである。</t>
    <rPh sb="0" eb="3">
      <t>フメイスイ</t>
    </rPh>
    <rPh sb="6" eb="11">
      <t>ソウショリスイリョウ</t>
    </rPh>
    <rPh sb="13" eb="17">
      <t>ウスイショリ</t>
    </rPh>
    <rPh sb="17" eb="19">
      <t>スイリョウ</t>
    </rPh>
    <rPh sb="19" eb="20">
      <t>オヨ</t>
    </rPh>
    <rPh sb="21" eb="23">
      <t>ユウシュウ</t>
    </rPh>
    <rPh sb="23" eb="25">
      <t>スイリョウ</t>
    </rPh>
    <rPh sb="26" eb="27">
      <t>ノゾ</t>
    </rPh>
    <phoneticPr fontId="18"/>
  </si>
  <si>
    <t>企業債利子</t>
    <phoneticPr fontId="18"/>
  </si>
  <si>
    <t>減価償却費</t>
    <phoneticPr fontId="18"/>
  </si>
  <si>
    <t>営業外収益</t>
    <rPh sb="0" eb="3">
      <t>エイギョウガイ</t>
    </rPh>
    <rPh sb="3" eb="5">
      <t>シュウエキ</t>
    </rPh>
    <phoneticPr fontId="18"/>
  </si>
  <si>
    <t>営業外費用</t>
    <rPh sb="0" eb="3">
      <t>エイギョウガイ</t>
    </rPh>
    <rPh sb="3" eb="5">
      <t>ヒヨウ</t>
    </rPh>
    <phoneticPr fontId="18"/>
  </si>
  <si>
    <t>他会計長期借入金返還金</t>
    <rPh sb="0" eb="3">
      <t>タカイケイ</t>
    </rPh>
    <rPh sb="3" eb="5">
      <t>チョウキ</t>
    </rPh>
    <rPh sb="5" eb="8">
      <t>カリイレキン</t>
    </rPh>
    <rPh sb="8" eb="11">
      <t>ヘンカンキン</t>
    </rPh>
    <phoneticPr fontId="18"/>
  </si>
  <si>
    <t>他会計への繰出金</t>
    <rPh sb="0" eb="3">
      <t>タカイケイ</t>
    </rPh>
    <rPh sb="5" eb="7">
      <t>クリダ</t>
    </rPh>
    <rPh sb="7" eb="8">
      <t>カネ</t>
    </rPh>
    <phoneticPr fontId="18"/>
  </si>
  <si>
    <t>-</t>
  </si>
  <si>
    <t>法非適用　下水道合計</t>
    <rPh sb="0" eb="4">
      <t>ホウヒテキヨウ</t>
    </rPh>
    <rPh sb="5" eb="8">
      <t>ゲスイドウ</t>
    </rPh>
    <rPh sb="7" eb="8">
      <t>カンスイ</t>
    </rPh>
    <rPh sb="8" eb="10">
      <t>ゴウケイ</t>
    </rPh>
    <phoneticPr fontId="18"/>
  </si>
  <si>
    <t>公共下水道</t>
    <rPh sb="0" eb="2">
      <t>コウキョウ</t>
    </rPh>
    <rPh sb="2" eb="5">
      <t>ゲスイドウ</t>
    </rPh>
    <phoneticPr fontId="18"/>
  </si>
  <si>
    <t>特定環境保全
公共下水道</t>
    <rPh sb="0" eb="2">
      <t>トクテイ</t>
    </rPh>
    <rPh sb="2" eb="4">
      <t>カンキョウ</t>
    </rPh>
    <rPh sb="4" eb="6">
      <t>ホゼン</t>
    </rPh>
    <rPh sb="7" eb="9">
      <t>コウキョウ</t>
    </rPh>
    <rPh sb="9" eb="12">
      <t>ゲスイドウ</t>
    </rPh>
    <phoneticPr fontId="18"/>
  </si>
  <si>
    <t>農業集落排水</t>
    <rPh sb="0" eb="2">
      <t>ノウギョウ</t>
    </rPh>
    <rPh sb="2" eb="4">
      <t>シュウラク</t>
    </rPh>
    <rPh sb="4" eb="6">
      <t>ハイスイ</t>
    </rPh>
    <phoneticPr fontId="18"/>
  </si>
  <si>
    <t>漁業集落排水</t>
    <rPh sb="0" eb="2">
      <t>ギョギョウ</t>
    </rPh>
    <rPh sb="2" eb="4">
      <t>シュウラク</t>
    </rPh>
    <rPh sb="4" eb="6">
      <t>ハイスイ</t>
    </rPh>
    <phoneticPr fontId="18"/>
  </si>
  <si>
    <t>林業集落排水</t>
    <rPh sb="0" eb="2">
      <t>リンギョウ</t>
    </rPh>
    <rPh sb="2" eb="4">
      <t>シュウラク</t>
    </rPh>
    <rPh sb="4" eb="6">
      <t>ハイスイ</t>
    </rPh>
    <phoneticPr fontId="18"/>
  </si>
  <si>
    <t>特定地域生活
排水処理</t>
    <rPh sb="0" eb="2">
      <t>トクテイ</t>
    </rPh>
    <rPh sb="2" eb="4">
      <t>チイキ</t>
    </rPh>
    <rPh sb="4" eb="6">
      <t>セイカツ</t>
    </rPh>
    <rPh sb="7" eb="9">
      <t>ハイスイ</t>
    </rPh>
    <rPh sb="9" eb="11">
      <t>ショリ</t>
    </rPh>
    <phoneticPr fontId="18"/>
  </si>
  <si>
    <t>個別排水処理</t>
    <rPh sb="0" eb="2">
      <t>コベツ</t>
    </rPh>
    <rPh sb="2" eb="4">
      <t>ハイスイ</t>
    </rPh>
    <rPh sb="4" eb="6">
      <t>ショリ</t>
    </rPh>
    <phoneticPr fontId="18"/>
  </si>
  <si>
    <t>下水道合計</t>
    <rPh sb="0" eb="3">
      <t>ゲスイドウ</t>
    </rPh>
    <rPh sb="3" eb="5">
      <t>ゴウケイ</t>
    </rPh>
    <phoneticPr fontId="18"/>
  </si>
  <si>
    <t>汚水処理にかかる企業債利子（公表しない）</t>
    <rPh sb="0" eb="4">
      <t>オスイショリ</t>
    </rPh>
    <rPh sb="8" eb="10">
      <t>キギョウ</t>
    </rPh>
    <rPh sb="10" eb="11">
      <t>サイ</t>
    </rPh>
    <rPh sb="11" eb="13">
      <t>リシ</t>
    </rPh>
    <rPh sb="14" eb="16">
      <t>コウヒョウ</t>
    </rPh>
    <phoneticPr fontId="18"/>
  </si>
  <si>
    <t>汚水処理にかかる減価償却費（公表しない）</t>
    <rPh sb="0" eb="4">
      <t>オスイショリ</t>
    </rPh>
    <rPh sb="8" eb="13">
      <t>ゲンカショウキャクヒ</t>
    </rPh>
    <rPh sb="14" eb="16">
      <t>コウヒョウ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</si>
</sst>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2" x14ac:knownFonts="1">
    <font>
      <sz val="11"/>
      <color theme="1"/>
      <name val="ＭＳ Ｐゴシック"/>
      <family val="2"/>
      <charset val="128"/>
    </font>
    <font>
      <sz val="11"/>
      <color theme="1"/>
      <name val="ＭＳ Ｐゴシック"/>
      <family val="2"/>
      <charset val="128"/>
    </font>
    <font>
      <b/>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Ｐゴシック"/>
      <family val="3"/>
      <charset val="128"/>
    </font>
    <font>
      <sz val="10"/>
      <name val="ＭＳ Ｐ明朝"/>
      <family val="1"/>
      <charset val="128"/>
    </font>
    <font>
      <sz val="11"/>
      <name val="ＭＳ Ｐゴシック"/>
      <family val="2"/>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CCFFFF"/>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xf numFmtId="0" fontId="19" fillId="0" borderId="0"/>
    <xf numFmtId="9" fontId="19" fillId="0" borderId="0" applyFont="0" applyFill="0" applyBorder="0" applyAlignment="0" applyProtection="0"/>
    <xf numFmtId="38" fontId="1" fillId="0" borderId="0" applyFont="0" applyFill="0" applyBorder="0" applyAlignment="0" applyProtection="0">
      <alignment vertical="center"/>
    </xf>
  </cellStyleXfs>
  <cellXfs count="112">
    <xf numFmtId="0" fontId="0" fillId="0" borderId="0" xfId="0">
      <alignment vertical="center"/>
    </xf>
    <xf numFmtId="38" fontId="20" fillId="0" borderId="10" xfId="45" applyFont="1" applyFill="1" applyBorder="1" applyAlignment="1">
      <alignment horizontal="distributed" justifyLastLine="1"/>
    </xf>
    <xf numFmtId="38" fontId="0" fillId="0" borderId="0" xfId="45" applyFont="1">
      <alignment vertical="center"/>
    </xf>
    <xf numFmtId="38" fontId="0" fillId="0" borderId="10" xfId="45" applyFont="1" applyBorder="1">
      <alignment vertical="center"/>
    </xf>
    <xf numFmtId="38" fontId="0" fillId="0" borderId="15" xfId="45" applyFont="1" applyBorder="1">
      <alignment vertical="center"/>
    </xf>
    <xf numFmtId="38" fontId="0" fillId="0" borderId="13" xfId="45" applyFont="1" applyBorder="1" applyAlignment="1">
      <alignment horizontal="right" vertical="center"/>
    </xf>
    <xf numFmtId="38" fontId="0" fillId="0" borderId="13" xfId="45" applyFont="1" applyBorder="1">
      <alignment vertical="center"/>
    </xf>
    <xf numFmtId="38" fontId="0" fillId="0" borderId="18" xfId="45" applyFont="1" applyBorder="1" applyAlignment="1">
      <alignment horizontal="right" vertical="center"/>
    </xf>
    <xf numFmtId="38" fontId="0" fillId="0" borderId="0" xfId="45" applyFont="1" applyBorder="1" applyAlignment="1">
      <alignment horizontal="right" vertical="center"/>
    </xf>
    <xf numFmtId="38" fontId="0" fillId="0" borderId="15" xfId="45" applyFont="1" applyBorder="1" applyAlignment="1">
      <alignment horizontal="right" vertical="center"/>
    </xf>
    <xf numFmtId="38" fontId="0" fillId="0" borderId="0" xfId="45" applyFont="1" applyAlignment="1">
      <alignment horizontal="right" vertical="center"/>
    </xf>
    <xf numFmtId="176" fontId="0" fillId="0" borderId="10" xfId="45" applyNumberFormat="1" applyFont="1" applyBorder="1">
      <alignment vertical="center"/>
    </xf>
    <xf numFmtId="38" fontId="0" fillId="0" borderId="25" xfId="45" applyFont="1" applyBorder="1" applyAlignment="1">
      <alignment horizontal="right" vertical="center"/>
    </xf>
    <xf numFmtId="38" fontId="0" fillId="0" borderId="11" xfId="45" applyFont="1" applyBorder="1" applyAlignment="1">
      <alignment horizontal="right" vertical="top"/>
    </xf>
    <xf numFmtId="38" fontId="0" fillId="0" borderId="17" xfId="45" applyFont="1" applyBorder="1">
      <alignment vertical="center"/>
    </xf>
    <xf numFmtId="38" fontId="0" fillId="0" borderId="17" xfId="45" applyFont="1" applyBorder="1" applyAlignment="1">
      <alignment horizontal="right" vertical="center"/>
    </xf>
    <xf numFmtId="176" fontId="0" fillId="0" borderId="15" xfId="45" applyNumberFormat="1" applyFont="1" applyBorder="1">
      <alignment vertical="center"/>
    </xf>
    <xf numFmtId="176" fontId="0" fillId="0" borderId="13" xfId="45" applyNumberFormat="1" applyFont="1" applyBorder="1">
      <alignment vertical="center"/>
    </xf>
    <xf numFmtId="176" fontId="0" fillId="0" borderId="17" xfId="45" applyNumberFormat="1" applyFont="1" applyBorder="1">
      <alignment vertical="center"/>
    </xf>
    <xf numFmtId="176" fontId="0" fillId="0" borderId="0" xfId="45" applyNumberFormat="1" applyFont="1" applyBorder="1">
      <alignment vertical="center"/>
    </xf>
    <xf numFmtId="38" fontId="0" fillId="0" borderId="21" xfId="45" applyFont="1" applyBorder="1" applyAlignment="1">
      <alignment horizontal="right" vertical="center"/>
    </xf>
    <xf numFmtId="176" fontId="0" fillId="0" borderId="21" xfId="45" applyNumberFormat="1" applyFont="1" applyBorder="1">
      <alignment vertical="center"/>
    </xf>
    <xf numFmtId="38" fontId="0" fillId="0" borderId="22" xfId="45" applyFont="1" applyBorder="1" applyAlignment="1">
      <alignment horizontal="right" vertical="center"/>
    </xf>
    <xf numFmtId="38" fontId="0" fillId="0" borderId="17" xfId="45" applyFont="1" applyBorder="1" applyAlignment="1">
      <alignment horizontal="center" vertical="center"/>
    </xf>
    <xf numFmtId="38" fontId="0" fillId="0" borderId="10" xfId="45" applyFont="1" applyBorder="1" applyAlignment="1">
      <alignment horizontal="right" vertical="center"/>
    </xf>
    <xf numFmtId="38" fontId="0" fillId="0" borderId="0" xfId="45" applyFont="1" applyBorder="1">
      <alignment vertical="center"/>
    </xf>
    <xf numFmtId="38" fontId="0" fillId="0" borderId="18" xfId="45" applyFont="1" applyBorder="1">
      <alignment vertical="center"/>
    </xf>
    <xf numFmtId="0" fontId="19" fillId="0" borderId="0" xfId="0" applyFont="1">
      <alignment vertical="center"/>
    </xf>
    <xf numFmtId="38" fontId="19" fillId="0" borderId="0" xfId="45" applyFont="1">
      <alignment vertical="center"/>
    </xf>
    <xf numFmtId="38" fontId="19" fillId="0" borderId="12" xfId="45" applyFont="1" applyBorder="1" applyAlignment="1">
      <alignment horizontal="left"/>
    </xf>
    <xf numFmtId="38" fontId="19" fillId="0" borderId="19" xfId="45" applyFont="1" applyBorder="1" applyAlignment="1">
      <alignment horizontal="left" vertical="center"/>
    </xf>
    <xf numFmtId="38" fontId="19" fillId="0" borderId="19" xfId="45" applyFont="1" applyBorder="1" applyAlignment="1">
      <alignment horizontal="right" vertical="center"/>
    </xf>
    <xf numFmtId="38" fontId="19" fillId="0" borderId="18" xfId="45" applyFont="1" applyBorder="1">
      <alignment vertical="center"/>
    </xf>
    <xf numFmtId="38" fontId="19" fillId="0" borderId="22" xfId="45" applyFont="1" applyBorder="1">
      <alignment vertical="center"/>
    </xf>
    <xf numFmtId="38" fontId="19" fillId="0" borderId="0" xfId="45" applyFont="1" applyBorder="1">
      <alignment vertical="center"/>
    </xf>
    <xf numFmtId="38" fontId="19" fillId="0" borderId="23" xfId="45" applyFont="1" applyBorder="1">
      <alignment vertical="center"/>
    </xf>
    <xf numFmtId="38" fontId="19" fillId="0" borderId="14" xfId="45" applyFont="1" applyBorder="1">
      <alignment vertical="center"/>
    </xf>
    <xf numFmtId="38" fontId="19" fillId="0" borderId="24" xfId="45" applyFont="1" applyBorder="1">
      <alignment vertical="center"/>
    </xf>
    <xf numFmtId="38" fontId="19" fillId="0" borderId="20" xfId="45" applyFont="1" applyBorder="1">
      <alignment vertical="center"/>
    </xf>
    <xf numFmtId="38" fontId="19" fillId="0" borderId="21" xfId="45" applyFont="1" applyBorder="1">
      <alignment vertical="center"/>
    </xf>
    <xf numFmtId="38" fontId="19" fillId="0" borderId="16" xfId="45" applyFont="1" applyBorder="1">
      <alignment vertical="center"/>
    </xf>
    <xf numFmtId="0" fontId="19" fillId="0" borderId="18" xfId="0" applyFont="1" applyBorder="1">
      <alignment vertical="center"/>
    </xf>
    <xf numFmtId="0" fontId="19" fillId="0" borderId="18" xfId="0" applyFont="1" applyBorder="1" applyAlignment="1">
      <alignment horizontal="right" vertical="center"/>
    </xf>
    <xf numFmtId="0" fontId="19" fillId="0" borderId="19" xfId="0" applyFont="1" applyBorder="1">
      <alignment vertical="center"/>
    </xf>
    <xf numFmtId="38" fontId="19" fillId="0" borderId="19" xfId="45" applyFont="1" applyBorder="1">
      <alignment vertical="center"/>
    </xf>
    <xf numFmtId="38" fontId="19" fillId="0" borderId="0" xfId="45" applyFont="1" applyFill="1" applyBorder="1">
      <alignment vertical="center"/>
    </xf>
    <xf numFmtId="38" fontId="19" fillId="0" borderId="23" xfId="45" applyFont="1" applyFill="1" applyBorder="1">
      <alignment vertical="center"/>
    </xf>
    <xf numFmtId="38" fontId="19" fillId="0" borderId="24" xfId="45" applyFont="1" applyFill="1" applyBorder="1">
      <alignment vertical="center"/>
    </xf>
    <xf numFmtId="38" fontId="19" fillId="0" borderId="18" xfId="45" applyFont="1" applyFill="1" applyBorder="1">
      <alignment vertical="center"/>
    </xf>
    <xf numFmtId="38" fontId="19" fillId="0" borderId="21" xfId="45" applyFont="1" applyFill="1" applyBorder="1">
      <alignment vertical="center"/>
    </xf>
    <xf numFmtId="38" fontId="19" fillId="0" borderId="20" xfId="45" applyFont="1" applyFill="1" applyBorder="1">
      <alignment vertical="center"/>
    </xf>
    <xf numFmtId="38" fontId="0" fillId="0" borderId="17" xfId="45" applyFont="1" applyFill="1" applyBorder="1">
      <alignment vertical="center"/>
    </xf>
    <xf numFmtId="38" fontId="0" fillId="0" borderId="26" xfId="45" applyFont="1" applyBorder="1" applyAlignment="1">
      <alignment horizontal="right" vertical="center"/>
    </xf>
    <xf numFmtId="176" fontId="0" fillId="0" borderId="18" xfId="45" applyNumberFormat="1" applyFont="1" applyBorder="1">
      <alignment vertical="center"/>
    </xf>
    <xf numFmtId="176" fontId="0" fillId="0" borderId="19" xfId="45" applyNumberFormat="1" applyFont="1" applyBorder="1">
      <alignment vertical="center"/>
    </xf>
    <xf numFmtId="38" fontId="20" fillId="0" borderId="10" xfId="45" applyFont="1" applyFill="1" applyBorder="1" applyAlignment="1">
      <alignment horizontal="distributed" wrapText="1" justifyLastLine="1"/>
    </xf>
    <xf numFmtId="38" fontId="0" fillId="0" borderId="19" xfId="45" applyFont="1" applyBorder="1">
      <alignment vertical="center"/>
    </xf>
    <xf numFmtId="176" fontId="21" fillId="0" borderId="13" xfId="45" applyNumberFormat="1" applyFont="1" applyFill="1" applyBorder="1">
      <alignment vertical="center"/>
    </xf>
    <xf numFmtId="38" fontId="21" fillId="34" borderId="0" xfId="45" applyFont="1" applyFill="1" applyBorder="1">
      <alignment vertical="center"/>
    </xf>
    <xf numFmtId="38" fontId="19" fillId="34" borderId="0" xfId="45" applyFont="1" applyFill="1" applyBorder="1">
      <alignment vertical="center"/>
    </xf>
    <xf numFmtId="38" fontId="19" fillId="34" borderId="23" xfId="45" applyFont="1" applyFill="1" applyBorder="1">
      <alignment vertical="center"/>
    </xf>
    <xf numFmtId="38" fontId="21" fillId="34" borderId="23" xfId="45" applyFont="1" applyFill="1" applyBorder="1">
      <alignment vertical="center"/>
    </xf>
    <xf numFmtId="38" fontId="0" fillId="34" borderId="17" xfId="45" applyFont="1" applyFill="1" applyBorder="1" applyAlignment="1">
      <alignment horizontal="right" vertical="center"/>
    </xf>
    <xf numFmtId="176" fontId="0" fillId="34" borderId="17" xfId="45" applyNumberFormat="1" applyFont="1" applyFill="1" applyBorder="1">
      <alignment vertical="center"/>
    </xf>
    <xf numFmtId="38" fontId="0" fillId="34" borderId="17" xfId="45" applyFont="1" applyFill="1" applyBorder="1">
      <alignment vertical="center"/>
    </xf>
    <xf numFmtId="176" fontId="0" fillId="0" borderId="10" xfId="45" applyNumberFormat="1" applyFont="1" applyFill="1" applyBorder="1">
      <alignment vertical="center"/>
    </xf>
    <xf numFmtId="176" fontId="0" fillId="0" borderId="17" xfId="45" applyNumberFormat="1" applyFont="1" applyFill="1" applyBorder="1">
      <alignment vertical="center"/>
    </xf>
    <xf numFmtId="176" fontId="0" fillId="0" borderId="15" xfId="45" applyNumberFormat="1" applyFont="1" applyFill="1" applyBorder="1">
      <alignment vertical="center"/>
    </xf>
    <xf numFmtId="176" fontId="0" fillId="0" borderId="13" xfId="45" applyNumberFormat="1" applyFont="1" applyFill="1" applyBorder="1">
      <alignment vertical="center"/>
    </xf>
    <xf numFmtId="38" fontId="0" fillId="33" borderId="10" xfId="45" applyFont="1" applyFill="1" applyBorder="1">
      <alignment vertical="center"/>
    </xf>
    <xf numFmtId="38" fontId="0" fillId="33" borderId="15" xfId="45" applyFont="1" applyFill="1" applyBorder="1">
      <alignment vertical="center"/>
    </xf>
    <xf numFmtId="38" fontId="0" fillId="0" borderId="13" xfId="45" applyFont="1" applyFill="1" applyBorder="1">
      <alignment vertical="center"/>
    </xf>
    <xf numFmtId="38" fontId="19" fillId="0" borderId="24" xfId="45" applyFont="1" applyFill="1" applyBorder="1">
      <alignment vertical="center"/>
    </xf>
    <xf numFmtId="38" fontId="19" fillId="0" borderId="0" xfId="45" applyFont="1" applyFill="1" applyBorder="1">
      <alignment vertical="center"/>
    </xf>
    <xf numFmtId="38" fontId="19" fillId="0" borderId="23" xfId="45" applyFont="1" applyFill="1" applyBorder="1">
      <alignment vertical="center"/>
    </xf>
    <xf numFmtId="38" fontId="19" fillId="0" borderId="12" xfId="45" applyFont="1" applyFill="1" applyBorder="1">
      <alignment vertical="center"/>
    </xf>
    <xf numFmtId="38" fontId="19" fillId="0" borderId="19" xfId="45" applyFont="1" applyFill="1" applyBorder="1">
      <alignment vertical="center"/>
    </xf>
    <xf numFmtId="38" fontId="19" fillId="0" borderId="11" xfId="45" applyFont="1" applyFill="1" applyBorder="1">
      <alignment vertical="center"/>
    </xf>
    <xf numFmtId="38" fontId="19" fillId="0" borderId="14" xfId="45" applyFont="1" applyBorder="1">
      <alignment vertical="center"/>
    </xf>
    <xf numFmtId="38" fontId="19" fillId="0" borderId="18" xfId="45" applyFont="1" applyBorder="1">
      <alignment vertical="center"/>
    </xf>
    <xf numFmtId="38" fontId="19" fillId="0" borderId="22" xfId="45" applyFont="1" applyBorder="1">
      <alignment vertical="center"/>
    </xf>
    <xf numFmtId="38" fontId="19" fillId="0" borderId="14" xfId="45" applyFont="1" applyFill="1" applyBorder="1">
      <alignment vertical="center"/>
    </xf>
    <xf numFmtId="38" fontId="19" fillId="0" borderId="18" xfId="45" applyFont="1" applyFill="1" applyBorder="1">
      <alignment vertical="center"/>
    </xf>
    <xf numFmtId="38" fontId="19" fillId="0" borderId="22" xfId="45" applyFont="1" applyFill="1" applyBorder="1">
      <alignment vertical="center"/>
    </xf>
    <xf numFmtId="38" fontId="0" fillId="33" borderId="12" xfId="45" applyFont="1" applyFill="1" applyBorder="1" applyAlignment="1">
      <alignment horizontal="center" vertical="center"/>
    </xf>
    <xf numFmtId="38" fontId="0" fillId="33" borderId="19" xfId="45" applyFont="1" applyFill="1" applyBorder="1" applyAlignment="1">
      <alignment horizontal="center" vertical="center"/>
    </xf>
    <xf numFmtId="38" fontId="0" fillId="33" borderId="11" xfId="45" applyFont="1" applyFill="1" applyBorder="1" applyAlignment="1">
      <alignment horizontal="center" vertical="center"/>
    </xf>
    <xf numFmtId="38" fontId="19" fillId="0" borderId="20" xfId="45" applyFont="1" applyFill="1" applyBorder="1">
      <alignment vertical="center"/>
    </xf>
    <xf numFmtId="38" fontId="19" fillId="0" borderId="21" xfId="45" applyFont="1" applyFill="1" applyBorder="1">
      <alignment vertical="center"/>
    </xf>
    <xf numFmtId="38" fontId="19" fillId="0" borderId="16" xfId="45" applyFont="1" applyFill="1" applyBorder="1">
      <alignment vertical="center"/>
    </xf>
    <xf numFmtId="38" fontId="19" fillId="0" borderId="0" xfId="45" applyFont="1" applyBorder="1">
      <alignment vertical="center"/>
    </xf>
    <xf numFmtId="38" fontId="19" fillId="0" borderId="23" xfId="45" applyFont="1" applyBorder="1">
      <alignment vertical="center"/>
    </xf>
    <xf numFmtId="38" fontId="19" fillId="0" borderId="10" xfId="45" applyFont="1" applyBorder="1" applyAlignment="1">
      <alignment horizontal="center" vertical="center" textRotation="255"/>
    </xf>
    <xf numFmtId="38" fontId="19" fillId="0" borderId="24" xfId="45" applyFont="1" applyBorder="1">
      <alignment vertical="center"/>
    </xf>
    <xf numFmtId="38" fontId="0" fillId="33" borderId="10" xfId="45" applyFont="1" applyFill="1" applyBorder="1" applyAlignment="1">
      <alignment horizontal="center" vertical="center"/>
    </xf>
    <xf numFmtId="38" fontId="19" fillId="0" borderId="13" xfId="45" applyFont="1" applyFill="1" applyBorder="1" applyAlignment="1">
      <alignment horizontal="center" vertical="center" textRotation="255"/>
    </xf>
    <xf numFmtId="38" fontId="19" fillId="0" borderId="17" xfId="45" applyFont="1" applyFill="1" applyBorder="1" applyAlignment="1">
      <alignment horizontal="center" vertical="center" textRotation="255"/>
    </xf>
    <xf numFmtId="38" fontId="19" fillId="0" borderId="15" xfId="45" applyFont="1" applyFill="1" applyBorder="1" applyAlignment="1">
      <alignment horizontal="center" vertical="center" textRotation="255"/>
    </xf>
    <xf numFmtId="38" fontId="19" fillId="0" borderId="12" xfId="45" applyFont="1" applyBorder="1">
      <alignment vertical="center"/>
    </xf>
    <xf numFmtId="38" fontId="19" fillId="0" borderId="19" xfId="45" applyFont="1" applyBorder="1">
      <alignment vertical="center"/>
    </xf>
    <xf numFmtId="38" fontId="19" fillId="0" borderId="11" xfId="45" applyFont="1" applyBorder="1">
      <alignment vertical="center"/>
    </xf>
    <xf numFmtId="38" fontId="19" fillId="0" borderId="13" xfId="45" applyFont="1" applyBorder="1" applyAlignment="1">
      <alignment horizontal="center" vertical="center" textRotation="255"/>
    </xf>
    <xf numFmtId="38" fontId="19" fillId="0" borderId="17" xfId="45" applyFont="1" applyBorder="1" applyAlignment="1">
      <alignment horizontal="center" vertical="center" textRotation="255"/>
    </xf>
    <xf numFmtId="38" fontId="19" fillId="0" borderId="15" xfId="45" applyFont="1" applyBorder="1" applyAlignment="1">
      <alignment horizontal="center" vertical="center" textRotation="255"/>
    </xf>
    <xf numFmtId="38" fontId="19" fillId="0" borderId="20" xfId="45" applyFont="1" applyFill="1" applyBorder="1" applyAlignment="1">
      <alignment vertical="center"/>
    </xf>
    <xf numFmtId="38" fontId="19" fillId="0" borderId="21" xfId="45" applyFont="1" applyFill="1" applyBorder="1" applyAlignment="1">
      <alignment vertical="center"/>
    </xf>
    <xf numFmtId="38" fontId="19" fillId="0" borderId="16" xfId="45" applyFont="1" applyFill="1" applyBorder="1" applyAlignment="1">
      <alignment vertical="center"/>
    </xf>
    <xf numFmtId="38" fontId="19" fillId="0" borderId="20" xfId="45" applyFont="1" applyBorder="1">
      <alignment vertical="center"/>
    </xf>
    <xf numFmtId="38" fontId="19" fillId="0" borderId="21" xfId="45" applyFont="1" applyBorder="1">
      <alignment vertical="center"/>
    </xf>
    <xf numFmtId="38" fontId="0" fillId="0" borderId="17" xfId="45" applyFont="1" applyFill="1" applyBorder="1">
      <alignment vertical="center"/>
    </xf>
    <xf numFmtId="38" fontId="0" fillId="0" borderId="15" xfId="45" applyFont="1" applyFill="1" applyBorder="1">
      <alignment vertical="center"/>
    </xf>
    <xf numFmtId="38" fontId="19" fillId="0" borderId="16" xfId="45" applyFont="1" applyBorder="1">
      <alignmen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4" xr:uid="{00000000-0005-0000-0000-00001C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5" builtinId="6"/>
    <cellStyle name="桁区切り 2" xfId="42"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32000000}"/>
    <cellStyle name="良い" xfId="6" builtinId="26" customBuiltin="1"/>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28575</xdr:rowOff>
    </xdr:from>
    <xdr:to>
      <xdr:col>6</xdr:col>
      <xdr:colOff>676275</xdr:colOff>
      <xdr:row>2</xdr:row>
      <xdr:rowOff>0</xdr:rowOff>
    </xdr:to>
    <xdr:cxnSp macro="">
      <xdr:nvCxnSpPr>
        <xdr:cNvPr id="2" name="直線コネクタ 1">
          <a:extLst>
            <a:ext uri="{FF2B5EF4-FFF2-40B4-BE49-F238E27FC236}">
              <a16:creationId xmlns:a16="http://schemas.microsoft.com/office/drawing/2014/main" id="{FB732930-EBAB-4EFC-BA90-8CCB0EECD7EF}"/>
            </a:ext>
          </a:extLst>
        </xdr:cNvPr>
        <xdr:cNvCxnSpPr/>
      </xdr:nvCxnSpPr>
      <xdr:spPr>
        <a:xfrm>
          <a:off x="9525" y="200025"/>
          <a:ext cx="387667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C5B2-D719-483B-BB3B-AA6CC9B9019A}">
  <sheetPr>
    <pageSetUpPr fitToPage="1"/>
  </sheetPr>
  <dimension ref="A1:O125"/>
  <sheetViews>
    <sheetView tabSelected="1" zoomScale="85" zoomScaleNormal="85" workbookViewId="0">
      <pane ySplit="2" topLeftCell="A3" activePane="bottomLeft" state="frozen"/>
      <selection pane="bottomLeft" activeCell="O2" sqref="O2"/>
    </sheetView>
  </sheetViews>
  <sheetFormatPr defaultRowHeight="13.5" x14ac:dyDescent="0.15"/>
  <cols>
    <col min="1" max="5" width="4.625" style="28" customWidth="1"/>
    <col min="6" max="6" width="30.625" style="28" customWidth="1"/>
    <col min="7" max="7" width="9" style="10" customWidth="1"/>
    <col min="8" max="9" width="12.125" style="2" hidden="1" customWidth="1"/>
    <col min="10" max="11" width="12.125" style="2" customWidth="1"/>
    <col min="12" max="13" width="12.125" style="2" hidden="1" customWidth="1"/>
    <col min="14" max="15" width="12.125" style="2" customWidth="1"/>
    <col min="16" max="16384" width="9" style="2"/>
  </cols>
  <sheetData>
    <row r="1" spans="1:15" x14ac:dyDescent="0.15">
      <c r="A1" s="27" t="s">
        <v>122</v>
      </c>
    </row>
    <row r="2" spans="1:15" ht="29.25" customHeight="1" x14ac:dyDescent="0.15">
      <c r="A2" s="29" t="s">
        <v>5</v>
      </c>
      <c r="B2" s="30"/>
      <c r="C2" s="31"/>
      <c r="D2" s="31"/>
      <c r="E2" s="31"/>
      <c r="F2" s="31"/>
      <c r="G2" s="13" t="s">
        <v>98</v>
      </c>
      <c r="H2" s="1" t="s">
        <v>123</v>
      </c>
      <c r="I2" s="55" t="s">
        <v>124</v>
      </c>
      <c r="J2" s="1" t="s">
        <v>125</v>
      </c>
      <c r="K2" s="1" t="s">
        <v>126</v>
      </c>
      <c r="L2" s="1" t="s">
        <v>127</v>
      </c>
      <c r="M2" s="55" t="s">
        <v>128</v>
      </c>
      <c r="N2" s="1" t="s">
        <v>129</v>
      </c>
      <c r="O2" s="1" t="s">
        <v>130</v>
      </c>
    </row>
    <row r="3" spans="1:15" x14ac:dyDescent="0.15">
      <c r="A3" s="94" t="s">
        <v>10</v>
      </c>
      <c r="B3" s="94"/>
      <c r="C3" s="94"/>
      <c r="D3" s="94"/>
      <c r="E3" s="94"/>
      <c r="F3" s="94"/>
      <c r="G3" s="94"/>
      <c r="H3" s="70"/>
      <c r="I3" s="69"/>
      <c r="J3" s="70"/>
      <c r="K3" s="70"/>
      <c r="L3" s="70"/>
      <c r="M3" s="70"/>
      <c r="N3" s="70"/>
      <c r="O3" s="70"/>
    </row>
    <row r="4" spans="1:15" x14ac:dyDescent="0.15">
      <c r="A4" s="109" t="s">
        <v>0</v>
      </c>
      <c r="B4" s="109"/>
      <c r="C4" s="109"/>
      <c r="D4" s="109"/>
      <c r="E4" s="109"/>
      <c r="F4" s="109"/>
      <c r="G4" s="109"/>
      <c r="H4" s="12"/>
      <c r="I4" s="52"/>
      <c r="J4" s="12"/>
      <c r="K4" s="12"/>
      <c r="L4" s="12"/>
      <c r="M4" s="12"/>
      <c r="N4" s="12"/>
      <c r="O4" s="12"/>
    </row>
    <row r="5" spans="1:15" x14ac:dyDescent="0.15">
      <c r="A5" s="110" t="s">
        <v>1</v>
      </c>
      <c r="B5" s="110"/>
      <c r="C5" s="110"/>
      <c r="D5" s="110"/>
      <c r="E5" s="110"/>
      <c r="F5" s="110"/>
      <c r="G5" s="110"/>
      <c r="H5" s="12"/>
      <c r="I5" s="12"/>
      <c r="J5" s="12"/>
      <c r="K5" s="12"/>
      <c r="L5" s="12"/>
      <c r="M5" s="12"/>
      <c r="N5" s="12"/>
      <c r="O5" s="12"/>
    </row>
    <row r="6" spans="1:15" x14ac:dyDescent="0.15">
      <c r="A6" s="78" t="s">
        <v>30</v>
      </c>
      <c r="B6" s="79"/>
      <c r="C6" s="79"/>
      <c r="D6" s="79"/>
      <c r="E6" s="79"/>
      <c r="F6" s="80"/>
      <c r="G6" s="5" t="s">
        <v>2</v>
      </c>
      <c r="H6" s="6"/>
      <c r="I6" s="6"/>
      <c r="J6" s="6">
        <v>4018</v>
      </c>
      <c r="K6" s="6">
        <v>312</v>
      </c>
      <c r="L6" s="6"/>
      <c r="M6" s="6"/>
      <c r="N6" s="6">
        <v>189</v>
      </c>
      <c r="O6" s="6">
        <f>SUM(H6:N6)</f>
        <v>4519</v>
      </c>
    </row>
    <row r="7" spans="1:15" x14ac:dyDescent="0.15">
      <c r="A7" s="93" t="s">
        <v>31</v>
      </c>
      <c r="B7" s="90"/>
      <c r="C7" s="90"/>
      <c r="D7" s="90"/>
      <c r="E7" s="90"/>
      <c r="F7" s="91"/>
      <c r="G7" s="15" t="s">
        <v>47</v>
      </c>
      <c r="H7" s="14"/>
      <c r="I7" s="14"/>
      <c r="J7" s="14">
        <v>227</v>
      </c>
      <c r="K7" s="14">
        <v>12</v>
      </c>
      <c r="L7" s="14"/>
      <c r="M7" s="14"/>
      <c r="N7" s="14">
        <v>3</v>
      </c>
      <c r="O7" s="14">
        <f t="shared" ref="O7:O34" si="0">SUM(H7:N7)</f>
        <v>242</v>
      </c>
    </row>
    <row r="8" spans="1:15" x14ac:dyDescent="0.15">
      <c r="A8" s="93" t="s">
        <v>32</v>
      </c>
      <c r="B8" s="90"/>
      <c r="C8" s="90"/>
      <c r="D8" s="90"/>
      <c r="E8" s="90"/>
      <c r="F8" s="91"/>
      <c r="G8" s="15" t="s">
        <v>4</v>
      </c>
      <c r="H8" s="14"/>
      <c r="I8" s="14"/>
      <c r="J8" s="14">
        <v>472894</v>
      </c>
      <c r="K8" s="14">
        <v>55567</v>
      </c>
      <c r="L8" s="14"/>
      <c r="M8" s="14"/>
      <c r="N8" s="14">
        <v>18659</v>
      </c>
      <c r="O8" s="14">
        <f t="shared" si="0"/>
        <v>547120</v>
      </c>
    </row>
    <row r="9" spans="1:15" x14ac:dyDescent="0.15">
      <c r="A9" s="107" t="s">
        <v>33</v>
      </c>
      <c r="B9" s="108"/>
      <c r="C9" s="108"/>
      <c r="D9" s="108"/>
      <c r="E9" s="108"/>
      <c r="F9" s="111"/>
      <c r="G9" s="9" t="s">
        <v>4</v>
      </c>
      <c r="H9" s="4"/>
      <c r="I9" s="4"/>
      <c r="J9" s="4">
        <v>406574</v>
      </c>
      <c r="K9" s="4">
        <v>38851</v>
      </c>
      <c r="L9" s="4"/>
      <c r="M9" s="4"/>
      <c r="N9" s="4">
        <v>18659</v>
      </c>
      <c r="O9" s="14">
        <f t="shared" si="0"/>
        <v>464084</v>
      </c>
    </row>
    <row r="10" spans="1:15" x14ac:dyDescent="0.15">
      <c r="A10" s="94" t="s">
        <v>11</v>
      </c>
      <c r="B10" s="94"/>
      <c r="C10" s="94"/>
      <c r="D10" s="94"/>
      <c r="E10" s="94"/>
      <c r="F10" s="94"/>
      <c r="G10" s="94"/>
      <c r="H10" s="69"/>
      <c r="I10" s="69"/>
      <c r="J10" s="69"/>
      <c r="K10" s="69"/>
      <c r="L10" s="69"/>
      <c r="M10" s="69"/>
      <c r="N10" s="69"/>
      <c r="O10" s="69"/>
    </row>
    <row r="11" spans="1:15" ht="13.5" customHeight="1" x14ac:dyDescent="0.15">
      <c r="A11" s="101" t="s">
        <v>86</v>
      </c>
      <c r="B11" s="32" t="s">
        <v>20</v>
      </c>
      <c r="C11" s="32"/>
      <c r="D11" s="32"/>
      <c r="E11" s="32"/>
      <c r="F11" s="33"/>
      <c r="G11" s="5" t="s">
        <v>6</v>
      </c>
      <c r="H11" s="6"/>
      <c r="I11" s="6"/>
      <c r="J11" s="6">
        <v>123025</v>
      </c>
      <c r="K11" s="6">
        <v>11400</v>
      </c>
      <c r="L11" s="6"/>
      <c r="M11" s="6"/>
      <c r="N11" s="6">
        <v>9427</v>
      </c>
      <c r="O11" s="14">
        <f t="shared" si="0"/>
        <v>143852</v>
      </c>
    </row>
    <row r="12" spans="1:15" x14ac:dyDescent="0.15">
      <c r="A12" s="102"/>
      <c r="B12" s="34"/>
      <c r="C12" s="34" t="s">
        <v>7</v>
      </c>
      <c r="D12" s="34"/>
      <c r="E12" s="34"/>
      <c r="F12" s="35"/>
      <c r="G12" s="15" t="s">
        <v>6</v>
      </c>
      <c r="H12" s="14"/>
      <c r="I12" s="14"/>
      <c r="J12" s="14">
        <v>68959</v>
      </c>
      <c r="K12" s="14">
        <v>9492</v>
      </c>
      <c r="L12" s="14"/>
      <c r="M12" s="14"/>
      <c r="N12" s="14">
        <v>3699</v>
      </c>
      <c r="O12" s="14">
        <f t="shared" si="0"/>
        <v>82150</v>
      </c>
    </row>
    <row r="13" spans="1:15" x14ac:dyDescent="0.15">
      <c r="A13" s="102"/>
      <c r="B13" s="34"/>
      <c r="C13" s="34"/>
      <c r="D13" s="34" t="s">
        <v>84</v>
      </c>
      <c r="E13" s="34"/>
      <c r="F13" s="35"/>
      <c r="G13" s="15" t="s">
        <v>6</v>
      </c>
      <c r="H13" s="14"/>
      <c r="I13" s="14"/>
      <c r="J13" s="14">
        <v>68959</v>
      </c>
      <c r="K13" s="14">
        <v>9492</v>
      </c>
      <c r="L13" s="14"/>
      <c r="M13" s="14"/>
      <c r="N13" s="14">
        <v>3699</v>
      </c>
      <c r="O13" s="14">
        <f t="shared" si="0"/>
        <v>82150</v>
      </c>
    </row>
    <row r="14" spans="1:15" x14ac:dyDescent="0.15">
      <c r="A14" s="102"/>
      <c r="B14" s="34"/>
      <c r="C14" s="34"/>
      <c r="D14" s="34"/>
      <c r="E14" s="34" t="s">
        <v>8</v>
      </c>
      <c r="F14" s="35" t="s">
        <v>48</v>
      </c>
      <c r="G14" s="15" t="s">
        <v>6</v>
      </c>
      <c r="H14" s="14"/>
      <c r="I14" s="14"/>
      <c r="J14" s="14">
        <v>68953</v>
      </c>
      <c r="K14" s="14">
        <v>9492</v>
      </c>
      <c r="L14" s="14"/>
      <c r="M14" s="14"/>
      <c r="N14" s="14">
        <v>3696</v>
      </c>
      <c r="O14" s="14">
        <f t="shared" si="0"/>
        <v>82141</v>
      </c>
    </row>
    <row r="15" spans="1:15" x14ac:dyDescent="0.15">
      <c r="A15" s="102"/>
      <c r="B15" s="34"/>
      <c r="C15" s="34"/>
      <c r="D15" s="34"/>
      <c r="E15" s="34"/>
      <c r="F15" s="35" t="s">
        <v>49</v>
      </c>
      <c r="G15" s="15" t="s">
        <v>6</v>
      </c>
      <c r="H15" s="14"/>
      <c r="I15" s="14"/>
      <c r="J15" s="14">
        <v>0</v>
      </c>
      <c r="K15" s="14">
        <v>0</v>
      </c>
      <c r="L15" s="14"/>
      <c r="M15" s="14"/>
      <c r="N15" s="14">
        <v>0</v>
      </c>
      <c r="O15" s="14">
        <f t="shared" si="0"/>
        <v>0</v>
      </c>
    </row>
    <row r="16" spans="1:15" x14ac:dyDescent="0.15">
      <c r="A16" s="102"/>
      <c r="B16" s="34"/>
      <c r="C16" s="34" t="s">
        <v>117</v>
      </c>
      <c r="D16" s="34"/>
      <c r="E16" s="34"/>
      <c r="F16" s="35"/>
      <c r="G16" s="15" t="s">
        <v>6</v>
      </c>
      <c r="H16" s="14"/>
      <c r="I16" s="14"/>
      <c r="J16" s="14">
        <v>54066</v>
      </c>
      <c r="K16" s="14">
        <v>1908</v>
      </c>
      <c r="L16" s="14"/>
      <c r="M16" s="14"/>
      <c r="N16" s="14">
        <v>5728</v>
      </c>
      <c r="O16" s="14">
        <f t="shared" si="0"/>
        <v>61702</v>
      </c>
    </row>
    <row r="17" spans="1:15" x14ac:dyDescent="0.15">
      <c r="A17" s="102"/>
      <c r="B17" s="34"/>
      <c r="D17" s="34"/>
      <c r="E17" s="34" t="s">
        <v>8</v>
      </c>
      <c r="F17" s="34" t="s">
        <v>22</v>
      </c>
      <c r="G17" s="15" t="s">
        <v>6</v>
      </c>
      <c r="H17" s="14"/>
      <c r="I17" s="14"/>
      <c r="J17" s="14">
        <v>54066</v>
      </c>
      <c r="K17" s="14">
        <v>1908</v>
      </c>
      <c r="L17" s="14"/>
      <c r="M17" s="14"/>
      <c r="N17" s="14">
        <v>5728</v>
      </c>
      <c r="O17" s="14">
        <f t="shared" si="0"/>
        <v>61702</v>
      </c>
    </row>
    <row r="18" spans="1:15" x14ac:dyDescent="0.15">
      <c r="A18" s="102"/>
      <c r="B18" s="34" t="s">
        <v>87</v>
      </c>
      <c r="C18" s="34"/>
      <c r="D18" s="34"/>
      <c r="E18" s="34"/>
      <c r="F18" s="35"/>
      <c r="G18" s="15" t="s">
        <v>6</v>
      </c>
      <c r="H18" s="14"/>
      <c r="I18" s="14"/>
      <c r="J18" s="14">
        <v>104198</v>
      </c>
      <c r="K18" s="14">
        <v>15287</v>
      </c>
      <c r="L18" s="14"/>
      <c r="M18" s="14"/>
      <c r="N18" s="14">
        <v>9840</v>
      </c>
      <c r="O18" s="14">
        <f t="shared" si="0"/>
        <v>129325</v>
      </c>
    </row>
    <row r="19" spans="1:15" x14ac:dyDescent="0.15">
      <c r="A19" s="102"/>
      <c r="B19" s="34"/>
      <c r="C19" s="34" t="s">
        <v>88</v>
      </c>
      <c r="D19" s="34"/>
      <c r="E19" s="34"/>
      <c r="F19" s="35"/>
      <c r="G19" s="15" t="s">
        <v>6</v>
      </c>
      <c r="H19" s="14"/>
      <c r="I19" s="14"/>
      <c r="J19" s="14">
        <v>103173</v>
      </c>
      <c r="K19" s="14">
        <v>7349</v>
      </c>
      <c r="L19" s="14"/>
      <c r="M19" s="14"/>
      <c r="N19" s="14">
        <v>9204</v>
      </c>
      <c r="O19" s="14">
        <f t="shared" si="0"/>
        <v>119726</v>
      </c>
    </row>
    <row r="20" spans="1:15" x14ac:dyDescent="0.15">
      <c r="A20" s="102"/>
      <c r="B20" s="34"/>
      <c r="C20" s="34"/>
      <c r="D20" s="34" t="s">
        <v>8</v>
      </c>
      <c r="E20" s="34" t="s">
        <v>89</v>
      </c>
      <c r="F20" s="35"/>
      <c r="G20" s="15" t="s">
        <v>6</v>
      </c>
      <c r="H20" s="14"/>
      <c r="I20" s="14"/>
      <c r="J20" s="14">
        <v>12936</v>
      </c>
      <c r="K20" s="14">
        <v>0</v>
      </c>
      <c r="L20" s="14"/>
      <c r="M20" s="14"/>
      <c r="N20" s="14">
        <v>0</v>
      </c>
      <c r="O20" s="14">
        <f t="shared" si="0"/>
        <v>12936</v>
      </c>
    </row>
    <row r="21" spans="1:15" x14ac:dyDescent="0.15">
      <c r="A21" s="102"/>
      <c r="B21" s="34"/>
      <c r="C21" s="34" t="s">
        <v>118</v>
      </c>
      <c r="D21" s="34"/>
      <c r="E21" s="34"/>
      <c r="F21" s="35"/>
      <c r="G21" s="15" t="s">
        <v>6</v>
      </c>
      <c r="H21" s="14"/>
      <c r="I21" s="14"/>
      <c r="J21" s="14">
        <v>1025</v>
      </c>
      <c r="K21" s="14">
        <v>7938</v>
      </c>
      <c r="L21" s="14"/>
      <c r="M21" s="14"/>
      <c r="N21" s="14">
        <v>636</v>
      </c>
      <c r="O21" s="14">
        <f t="shared" si="0"/>
        <v>9599</v>
      </c>
    </row>
    <row r="22" spans="1:15" x14ac:dyDescent="0.15">
      <c r="A22" s="103"/>
      <c r="B22" s="34" t="s">
        <v>23</v>
      </c>
      <c r="C22" s="34"/>
      <c r="D22" s="34"/>
      <c r="E22" s="34"/>
      <c r="F22" s="35"/>
      <c r="G22" s="9" t="s">
        <v>6</v>
      </c>
      <c r="H22" s="4"/>
      <c r="I22" s="4"/>
      <c r="J22" s="4">
        <v>18827</v>
      </c>
      <c r="K22" s="4">
        <v>-3887</v>
      </c>
      <c r="L22" s="4"/>
      <c r="M22" s="4"/>
      <c r="N22" s="4">
        <v>-413</v>
      </c>
      <c r="O22" s="4">
        <f t="shared" si="0"/>
        <v>14527</v>
      </c>
    </row>
    <row r="23" spans="1:15" ht="13.5" customHeight="1" x14ac:dyDescent="0.15">
      <c r="A23" s="101" t="s">
        <v>90</v>
      </c>
      <c r="B23" s="36" t="s">
        <v>25</v>
      </c>
      <c r="C23" s="32"/>
      <c r="D23" s="32"/>
      <c r="E23" s="32"/>
      <c r="F23" s="33"/>
      <c r="G23" s="5" t="s">
        <v>6</v>
      </c>
      <c r="H23" s="6"/>
      <c r="I23" s="6"/>
      <c r="J23" s="6">
        <v>89553</v>
      </c>
      <c r="K23" s="6">
        <v>15692</v>
      </c>
      <c r="L23" s="6"/>
      <c r="M23" s="6"/>
      <c r="N23" s="6">
        <v>13173</v>
      </c>
      <c r="O23" s="14">
        <f t="shared" si="0"/>
        <v>118418</v>
      </c>
    </row>
    <row r="24" spans="1:15" x14ac:dyDescent="0.15">
      <c r="A24" s="102"/>
      <c r="B24" s="37"/>
      <c r="C24" s="34" t="s">
        <v>17</v>
      </c>
      <c r="D24" s="34"/>
      <c r="E24" s="34"/>
      <c r="F24" s="35"/>
      <c r="G24" s="15" t="s">
        <v>6</v>
      </c>
      <c r="H24" s="14"/>
      <c r="I24" s="14"/>
      <c r="J24" s="14">
        <v>0</v>
      </c>
      <c r="K24" s="14">
        <v>0</v>
      </c>
      <c r="L24" s="14"/>
      <c r="M24" s="14"/>
      <c r="N24" s="14">
        <v>0</v>
      </c>
      <c r="O24" s="14">
        <f t="shared" si="0"/>
        <v>0</v>
      </c>
    </row>
    <row r="25" spans="1:15" x14ac:dyDescent="0.15">
      <c r="A25" s="102"/>
      <c r="B25" s="37"/>
      <c r="C25" s="34" t="s">
        <v>91</v>
      </c>
      <c r="D25" s="34"/>
      <c r="E25" s="34"/>
      <c r="F25" s="35"/>
      <c r="G25" s="15" t="s">
        <v>6</v>
      </c>
      <c r="H25" s="14"/>
      <c r="I25" s="14"/>
      <c r="J25" s="14">
        <v>0</v>
      </c>
      <c r="K25" s="14">
        <v>0</v>
      </c>
      <c r="L25" s="14"/>
      <c r="M25" s="14"/>
      <c r="N25" s="14">
        <v>0</v>
      </c>
      <c r="O25" s="14">
        <f t="shared" si="0"/>
        <v>0</v>
      </c>
    </row>
    <row r="26" spans="1:15" x14ac:dyDescent="0.15">
      <c r="A26" s="102"/>
      <c r="B26" s="37"/>
      <c r="C26" s="34" t="s">
        <v>24</v>
      </c>
      <c r="D26" s="34"/>
      <c r="E26" s="34"/>
      <c r="F26" s="35"/>
      <c r="G26" s="15" t="s">
        <v>6</v>
      </c>
      <c r="H26" s="14"/>
      <c r="I26" s="14"/>
      <c r="J26" s="14">
        <v>84850</v>
      </c>
      <c r="K26" s="14">
        <v>15692</v>
      </c>
      <c r="L26" s="14"/>
      <c r="M26" s="14"/>
      <c r="N26" s="14">
        <v>12760</v>
      </c>
      <c r="O26" s="14">
        <f t="shared" si="0"/>
        <v>113302</v>
      </c>
    </row>
    <row r="27" spans="1:15" x14ac:dyDescent="0.15">
      <c r="A27" s="102"/>
      <c r="B27" s="37" t="s">
        <v>18</v>
      </c>
      <c r="C27" s="34"/>
      <c r="D27" s="34"/>
      <c r="E27" s="34"/>
      <c r="F27" s="35"/>
      <c r="G27" s="15" t="s">
        <v>6</v>
      </c>
      <c r="H27" s="14"/>
      <c r="I27" s="14"/>
      <c r="J27" s="14">
        <v>108370</v>
      </c>
      <c r="K27" s="14">
        <v>20984</v>
      </c>
      <c r="L27" s="14"/>
      <c r="M27" s="14"/>
      <c r="N27" s="14">
        <v>17138</v>
      </c>
      <c r="O27" s="14">
        <f t="shared" si="0"/>
        <v>146492</v>
      </c>
    </row>
    <row r="28" spans="1:15" x14ac:dyDescent="0.15">
      <c r="A28" s="102"/>
      <c r="B28" s="37"/>
      <c r="C28" s="34" t="s">
        <v>19</v>
      </c>
      <c r="D28" s="34"/>
      <c r="E28" s="34"/>
      <c r="F28" s="35"/>
      <c r="G28" s="15" t="s">
        <v>6</v>
      </c>
      <c r="H28" s="14"/>
      <c r="I28" s="14"/>
      <c r="J28" s="14">
        <v>88520</v>
      </c>
      <c r="K28" s="14">
        <v>6559</v>
      </c>
      <c r="L28" s="14"/>
      <c r="M28" s="14"/>
      <c r="N28" s="14">
        <v>10681</v>
      </c>
      <c r="O28" s="14">
        <f t="shared" si="0"/>
        <v>105760</v>
      </c>
    </row>
    <row r="29" spans="1:15" x14ac:dyDescent="0.15">
      <c r="A29" s="102"/>
      <c r="B29" s="37"/>
      <c r="C29" s="34" t="s">
        <v>50</v>
      </c>
      <c r="D29" s="34"/>
      <c r="E29" s="34"/>
      <c r="F29" s="35"/>
      <c r="G29" s="15" t="s">
        <v>6</v>
      </c>
      <c r="H29" s="14"/>
      <c r="I29" s="14"/>
      <c r="J29" s="14">
        <v>19850</v>
      </c>
      <c r="K29" s="14">
        <v>12920</v>
      </c>
      <c r="L29" s="14"/>
      <c r="M29" s="14"/>
      <c r="N29" s="14">
        <v>6457</v>
      </c>
      <c r="O29" s="14">
        <f t="shared" si="0"/>
        <v>39227</v>
      </c>
    </row>
    <row r="30" spans="1:15" x14ac:dyDescent="0.15">
      <c r="A30" s="102"/>
      <c r="B30" s="37"/>
      <c r="C30" s="27" t="s">
        <v>119</v>
      </c>
      <c r="D30" s="34"/>
      <c r="E30" s="34"/>
      <c r="F30" s="35"/>
      <c r="G30" s="15" t="s">
        <v>6</v>
      </c>
      <c r="H30" s="14"/>
      <c r="I30" s="14"/>
      <c r="J30" s="14">
        <v>0</v>
      </c>
      <c r="K30" s="14">
        <v>0</v>
      </c>
      <c r="L30" s="14"/>
      <c r="M30" s="14"/>
      <c r="N30" s="14">
        <v>0</v>
      </c>
      <c r="O30" s="14">
        <f t="shared" si="0"/>
        <v>0</v>
      </c>
    </row>
    <row r="31" spans="1:15" x14ac:dyDescent="0.15">
      <c r="A31" s="102"/>
      <c r="B31" s="37"/>
      <c r="C31" s="27" t="s">
        <v>120</v>
      </c>
      <c r="D31" s="34"/>
      <c r="E31" s="34"/>
      <c r="F31" s="35"/>
      <c r="G31" s="15" t="s">
        <v>6</v>
      </c>
      <c r="H31" s="14"/>
      <c r="I31" s="14"/>
      <c r="J31" s="14">
        <v>0</v>
      </c>
      <c r="K31" s="14">
        <v>1505</v>
      </c>
      <c r="L31" s="14"/>
      <c r="M31" s="14"/>
      <c r="N31" s="14">
        <v>0</v>
      </c>
      <c r="O31" s="14">
        <f t="shared" si="0"/>
        <v>1505</v>
      </c>
    </row>
    <row r="32" spans="1:15" x14ac:dyDescent="0.15">
      <c r="A32" s="103"/>
      <c r="B32" s="38" t="s">
        <v>23</v>
      </c>
      <c r="C32" s="39"/>
      <c r="D32" s="39"/>
      <c r="E32" s="39"/>
      <c r="F32" s="40"/>
      <c r="G32" s="9" t="s">
        <v>6</v>
      </c>
      <c r="H32" s="4"/>
      <c r="I32" s="14"/>
      <c r="J32" s="4">
        <v>-18817</v>
      </c>
      <c r="K32" s="4">
        <v>-5292</v>
      </c>
      <c r="L32" s="4"/>
      <c r="M32" s="4"/>
      <c r="N32" s="4">
        <v>-3965</v>
      </c>
      <c r="O32" s="4">
        <f t="shared" si="0"/>
        <v>-28074</v>
      </c>
    </row>
    <row r="33" spans="1:15" x14ac:dyDescent="0.15">
      <c r="A33" s="78" t="s">
        <v>26</v>
      </c>
      <c r="B33" s="79"/>
      <c r="C33" s="79"/>
      <c r="D33" s="78" t="s">
        <v>27</v>
      </c>
      <c r="E33" s="79"/>
      <c r="F33" s="80"/>
      <c r="G33" s="5" t="s">
        <v>6</v>
      </c>
      <c r="H33" s="6"/>
      <c r="I33" s="6"/>
      <c r="J33" s="6">
        <v>0</v>
      </c>
      <c r="K33" s="6">
        <v>880</v>
      </c>
      <c r="L33" s="6"/>
      <c r="M33" s="6"/>
      <c r="N33" s="6">
        <v>0</v>
      </c>
      <c r="O33" s="14">
        <f t="shared" si="0"/>
        <v>880</v>
      </c>
    </row>
    <row r="34" spans="1:15" x14ac:dyDescent="0.15">
      <c r="A34" s="107"/>
      <c r="B34" s="108"/>
      <c r="C34" s="108"/>
      <c r="D34" s="104" t="s">
        <v>85</v>
      </c>
      <c r="E34" s="105"/>
      <c r="F34" s="106"/>
      <c r="G34" s="9" t="s">
        <v>6</v>
      </c>
      <c r="H34" s="4"/>
      <c r="I34" s="4"/>
      <c r="J34" s="4">
        <v>0</v>
      </c>
      <c r="K34" s="4">
        <v>0</v>
      </c>
      <c r="L34" s="4"/>
      <c r="M34" s="4"/>
      <c r="N34" s="4">
        <v>0</v>
      </c>
      <c r="O34" s="14">
        <f t="shared" si="0"/>
        <v>0</v>
      </c>
    </row>
    <row r="35" spans="1:15" x14ac:dyDescent="0.15">
      <c r="A35" s="78" t="s">
        <v>92</v>
      </c>
      <c r="B35" s="79"/>
      <c r="C35" s="79"/>
      <c r="D35" s="79"/>
      <c r="E35" s="79"/>
      <c r="F35" s="80"/>
      <c r="G35" s="24" t="s">
        <v>3</v>
      </c>
      <c r="H35" s="11"/>
      <c r="I35" s="11"/>
      <c r="J35" s="11">
        <v>99.17531923126532</v>
      </c>
      <c r="K35" s="11">
        <v>40.415499698656362</v>
      </c>
      <c r="L35" s="11"/>
      <c r="M35" s="11"/>
      <c r="N35" s="11">
        <v>57.845002147634538</v>
      </c>
      <c r="O35" s="11">
        <f>O11/(O18+O29)*100</f>
        <v>85.345768664863058</v>
      </c>
    </row>
    <row r="36" spans="1:15" x14ac:dyDescent="0.15">
      <c r="A36" s="98" t="s">
        <v>93</v>
      </c>
      <c r="B36" s="99"/>
      <c r="C36" s="99"/>
      <c r="D36" s="99"/>
      <c r="E36" s="99"/>
      <c r="F36" s="100"/>
      <c r="G36" s="24" t="s">
        <v>3</v>
      </c>
      <c r="H36" s="11"/>
      <c r="I36" s="11"/>
      <c r="J36" s="11">
        <v>0</v>
      </c>
      <c r="K36" s="11">
        <v>0</v>
      </c>
      <c r="L36" s="11"/>
      <c r="M36" s="11"/>
      <c r="N36" s="11">
        <v>0</v>
      </c>
      <c r="O36" s="11">
        <f>O34/O13*100</f>
        <v>0</v>
      </c>
    </row>
    <row r="37" spans="1:15" ht="13.5" customHeight="1" x14ac:dyDescent="0.15">
      <c r="A37" s="94" t="s">
        <v>51</v>
      </c>
      <c r="B37" s="94"/>
      <c r="C37" s="94"/>
      <c r="D37" s="94"/>
      <c r="E37" s="94"/>
      <c r="F37" s="94"/>
      <c r="G37" s="94"/>
      <c r="H37" s="69"/>
      <c r="I37" s="69"/>
      <c r="J37" s="69"/>
      <c r="K37" s="69"/>
      <c r="L37" s="69"/>
      <c r="M37" s="69"/>
      <c r="N37" s="69"/>
      <c r="O37" s="69"/>
    </row>
    <row r="38" spans="1:15" x14ac:dyDescent="0.15">
      <c r="A38" s="78" t="s">
        <v>46</v>
      </c>
      <c r="B38" s="79"/>
      <c r="C38" s="79"/>
      <c r="D38" s="79"/>
      <c r="E38" s="79"/>
      <c r="F38" s="80"/>
      <c r="G38" s="5" t="s">
        <v>6</v>
      </c>
      <c r="H38" s="6"/>
      <c r="I38" s="6"/>
      <c r="J38" s="6">
        <v>124048</v>
      </c>
      <c r="K38" s="6">
        <v>28207</v>
      </c>
      <c r="L38" s="6"/>
      <c r="M38" s="6"/>
      <c r="N38" s="6">
        <v>16297</v>
      </c>
      <c r="O38" s="14">
        <f t="shared" ref="O38:O42" si="1">SUM(H38:N38)</f>
        <v>168552</v>
      </c>
    </row>
    <row r="39" spans="1:15" x14ac:dyDescent="0.15">
      <c r="A39" s="37"/>
      <c r="B39" s="34" t="s">
        <v>54</v>
      </c>
      <c r="C39" s="90" t="s">
        <v>35</v>
      </c>
      <c r="D39" s="90"/>
      <c r="E39" s="90"/>
      <c r="F39" s="91"/>
      <c r="G39" s="15" t="s">
        <v>6</v>
      </c>
      <c r="H39" s="14"/>
      <c r="I39" s="14"/>
      <c r="J39" s="14">
        <v>103173</v>
      </c>
      <c r="K39" s="14">
        <v>15126</v>
      </c>
      <c r="L39" s="14"/>
      <c r="M39" s="14"/>
      <c r="N39" s="14">
        <v>9204</v>
      </c>
      <c r="O39" s="14">
        <f t="shared" si="1"/>
        <v>127503</v>
      </c>
    </row>
    <row r="40" spans="1:15" x14ac:dyDescent="0.15">
      <c r="A40" s="37"/>
      <c r="B40" s="34" t="s">
        <v>54</v>
      </c>
      <c r="C40" s="90" t="s">
        <v>52</v>
      </c>
      <c r="D40" s="90"/>
      <c r="E40" s="90"/>
      <c r="F40" s="91"/>
      <c r="G40" s="15" t="s">
        <v>6</v>
      </c>
      <c r="H40" s="14"/>
      <c r="I40" s="14"/>
      <c r="J40" s="14">
        <v>20875</v>
      </c>
      <c r="K40" s="14">
        <v>13081</v>
      </c>
      <c r="L40" s="14"/>
      <c r="M40" s="14"/>
      <c r="N40" s="14">
        <v>7093</v>
      </c>
      <c r="O40" s="14">
        <f t="shared" si="1"/>
        <v>41049</v>
      </c>
    </row>
    <row r="41" spans="1:15" x14ac:dyDescent="0.15">
      <c r="A41" s="37"/>
      <c r="B41" s="34"/>
      <c r="C41" s="34" t="s">
        <v>54</v>
      </c>
      <c r="D41" s="90" t="s">
        <v>53</v>
      </c>
      <c r="E41" s="90"/>
      <c r="F41" s="91"/>
      <c r="G41" s="15" t="s">
        <v>6</v>
      </c>
      <c r="H41" s="14"/>
      <c r="I41" s="14"/>
      <c r="J41" s="14">
        <v>1025</v>
      </c>
      <c r="K41" s="14">
        <v>161</v>
      </c>
      <c r="L41" s="14"/>
      <c r="M41" s="14"/>
      <c r="N41" s="14">
        <v>636</v>
      </c>
      <c r="O41" s="14">
        <f t="shared" si="1"/>
        <v>1822</v>
      </c>
    </row>
    <row r="42" spans="1:15" x14ac:dyDescent="0.15">
      <c r="A42" s="37"/>
      <c r="B42" s="34"/>
      <c r="C42" s="34" t="s">
        <v>54</v>
      </c>
      <c r="D42" s="90" t="s">
        <v>55</v>
      </c>
      <c r="E42" s="90"/>
      <c r="F42" s="91"/>
      <c r="G42" s="9" t="s">
        <v>6</v>
      </c>
      <c r="H42" s="4"/>
      <c r="I42" s="4"/>
      <c r="J42" s="4">
        <v>0</v>
      </c>
      <c r="K42" s="4">
        <v>0</v>
      </c>
      <c r="L42" s="4"/>
      <c r="M42" s="4"/>
      <c r="N42" s="4">
        <v>0</v>
      </c>
      <c r="O42" s="14">
        <f t="shared" si="1"/>
        <v>0</v>
      </c>
    </row>
    <row r="43" spans="1:15" x14ac:dyDescent="0.15">
      <c r="A43" s="41"/>
      <c r="B43" s="42" t="s">
        <v>99</v>
      </c>
      <c r="C43" s="41" t="s">
        <v>100</v>
      </c>
      <c r="D43" s="32"/>
      <c r="E43" s="32"/>
      <c r="F43" s="32"/>
      <c r="G43" s="7"/>
      <c r="H43" s="26"/>
      <c r="I43" s="26"/>
      <c r="J43" s="26"/>
      <c r="K43" s="26"/>
      <c r="L43" s="26"/>
      <c r="M43" s="26"/>
      <c r="N43" s="26"/>
      <c r="O43" s="26"/>
    </row>
    <row r="44" spans="1:15" x14ac:dyDescent="0.15">
      <c r="A44" s="27"/>
      <c r="B44" s="27"/>
      <c r="C44" s="27" t="s">
        <v>101</v>
      </c>
      <c r="D44" s="34"/>
      <c r="E44" s="34"/>
      <c r="F44" s="34"/>
      <c r="G44" s="8"/>
      <c r="H44" s="25"/>
      <c r="I44" s="25"/>
      <c r="J44" s="25"/>
      <c r="K44" s="25"/>
      <c r="L44" s="25"/>
      <c r="M44" s="25"/>
      <c r="N44" s="25"/>
      <c r="O44" s="25"/>
    </row>
    <row r="45" spans="1:15" x14ac:dyDescent="0.15">
      <c r="A45" s="39"/>
      <c r="B45" s="34"/>
      <c r="C45" s="27" t="s">
        <v>102</v>
      </c>
      <c r="D45" s="34"/>
      <c r="E45" s="34"/>
      <c r="F45" s="34"/>
      <c r="G45" s="8"/>
      <c r="H45" s="25"/>
      <c r="I45" s="25"/>
      <c r="J45" s="25"/>
      <c r="K45" s="25"/>
      <c r="L45" s="25"/>
      <c r="M45" s="25"/>
      <c r="N45" s="25"/>
      <c r="O45" s="25"/>
    </row>
    <row r="46" spans="1:15" x14ac:dyDescent="0.15">
      <c r="A46" s="94" t="s">
        <v>60</v>
      </c>
      <c r="B46" s="94"/>
      <c r="C46" s="94"/>
      <c r="D46" s="94"/>
      <c r="E46" s="94"/>
      <c r="F46" s="94"/>
      <c r="G46" s="94"/>
      <c r="H46" s="69"/>
      <c r="I46" s="69"/>
      <c r="J46" s="69"/>
      <c r="K46" s="69"/>
      <c r="L46" s="69"/>
      <c r="M46" s="69"/>
      <c r="N46" s="69"/>
      <c r="O46" s="69"/>
    </row>
    <row r="47" spans="1:15" x14ac:dyDescent="0.15">
      <c r="A47" s="93" t="s">
        <v>35</v>
      </c>
      <c r="B47" s="90"/>
      <c r="C47" s="90"/>
      <c r="D47" s="90"/>
      <c r="E47" s="90"/>
      <c r="F47" s="91"/>
      <c r="G47" s="5" t="s">
        <v>6</v>
      </c>
      <c r="H47" s="6"/>
      <c r="I47" s="6"/>
      <c r="J47" s="6">
        <v>103173</v>
      </c>
      <c r="K47" s="6">
        <v>15126</v>
      </c>
      <c r="L47" s="6"/>
      <c r="M47" s="6"/>
      <c r="N47" s="6">
        <v>9204</v>
      </c>
      <c r="O47" s="14">
        <f t="shared" ref="O47:O51" si="2">SUM(H47:N47)</f>
        <v>127503</v>
      </c>
    </row>
    <row r="48" spans="1:15" x14ac:dyDescent="0.15">
      <c r="A48" s="37"/>
      <c r="B48" s="34" t="s">
        <v>54</v>
      </c>
      <c r="C48" s="90" t="s">
        <v>56</v>
      </c>
      <c r="D48" s="90"/>
      <c r="E48" s="90"/>
      <c r="F48" s="91"/>
      <c r="G48" s="15" t="s">
        <v>6</v>
      </c>
      <c r="H48" s="14"/>
      <c r="I48" s="14"/>
      <c r="J48" s="14">
        <v>0</v>
      </c>
      <c r="K48" s="14">
        <v>0</v>
      </c>
      <c r="L48" s="14"/>
      <c r="M48" s="14"/>
      <c r="N48" s="14">
        <v>0</v>
      </c>
      <c r="O48" s="14">
        <f t="shared" si="2"/>
        <v>0</v>
      </c>
    </row>
    <row r="49" spans="1:15" x14ac:dyDescent="0.15">
      <c r="A49" s="37"/>
      <c r="B49" s="34"/>
      <c r="C49" s="90" t="s">
        <v>57</v>
      </c>
      <c r="D49" s="90"/>
      <c r="E49" s="90"/>
      <c r="F49" s="91"/>
      <c r="G49" s="15" t="s">
        <v>6</v>
      </c>
      <c r="H49" s="14"/>
      <c r="I49" s="14"/>
      <c r="J49" s="14">
        <v>0</v>
      </c>
      <c r="K49" s="14">
        <v>0</v>
      </c>
      <c r="L49" s="14"/>
      <c r="M49" s="14"/>
      <c r="N49" s="14">
        <v>0</v>
      </c>
      <c r="O49" s="14">
        <f t="shared" si="2"/>
        <v>0</v>
      </c>
    </row>
    <row r="50" spans="1:15" ht="13.5" customHeight="1" x14ac:dyDescent="0.15">
      <c r="A50" s="37"/>
      <c r="B50" s="34"/>
      <c r="C50" s="90" t="s">
        <v>58</v>
      </c>
      <c r="D50" s="90"/>
      <c r="E50" s="90"/>
      <c r="F50" s="91"/>
      <c r="G50" s="15" t="s">
        <v>6</v>
      </c>
      <c r="H50" s="14"/>
      <c r="I50" s="14"/>
      <c r="J50" s="14">
        <v>103173</v>
      </c>
      <c r="K50" s="14">
        <v>7142</v>
      </c>
      <c r="L50" s="14"/>
      <c r="M50" s="14"/>
      <c r="N50" s="14">
        <v>9204</v>
      </c>
      <c r="O50" s="14">
        <f t="shared" si="2"/>
        <v>119519</v>
      </c>
    </row>
    <row r="51" spans="1:15" x14ac:dyDescent="0.15">
      <c r="A51" s="37"/>
      <c r="B51" s="34"/>
      <c r="C51" s="90" t="s">
        <v>59</v>
      </c>
      <c r="D51" s="90"/>
      <c r="E51" s="90"/>
      <c r="F51" s="91"/>
      <c r="G51" s="9" t="s">
        <v>6</v>
      </c>
      <c r="H51" s="4"/>
      <c r="I51" s="4"/>
      <c r="J51" s="4">
        <v>0</v>
      </c>
      <c r="K51" s="4">
        <v>7984</v>
      </c>
      <c r="L51" s="4"/>
      <c r="M51" s="4"/>
      <c r="N51" s="4">
        <v>0</v>
      </c>
      <c r="O51" s="14">
        <f t="shared" si="2"/>
        <v>7984</v>
      </c>
    </row>
    <row r="52" spans="1:15" x14ac:dyDescent="0.15">
      <c r="A52" s="94" t="s">
        <v>61</v>
      </c>
      <c r="B52" s="94"/>
      <c r="C52" s="94"/>
      <c r="D52" s="94"/>
      <c r="E52" s="94"/>
      <c r="F52" s="94"/>
      <c r="G52" s="94"/>
      <c r="H52" s="69"/>
      <c r="I52" s="69"/>
      <c r="J52" s="69"/>
      <c r="K52" s="69"/>
      <c r="L52" s="69"/>
      <c r="M52" s="69"/>
      <c r="N52" s="69"/>
      <c r="O52" s="69"/>
    </row>
    <row r="53" spans="1:15" x14ac:dyDescent="0.15">
      <c r="A53" s="78" t="s">
        <v>35</v>
      </c>
      <c r="B53" s="79"/>
      <c r="C53" s="79"/>
      <c r="D53" s="79"/>
      <c r="E53" s="79"/>
      <c r="F53" s="80"/>
      <c r="G53" s="5" t="s">
        <v>6</v>
      </c>
      <c r="H53" s="71"/>
      <c r="I53" s="71"/>
      <c r="J53" s="71">
        <v>103173</v>
      </c>
      <c r="K53" s="71">
        <v>15126</v>
      </c>
      <c r="L53" s="71"/>
      <c r="M53" s="71"/>
      <c r="N53" s="71">
        <v>9204</v>
      </c>
      <c r="O53" s="51">
        <f t="shared" ref="O53:O60" si="3">SUM(H53:N53)</f>
        <v>127503</v>
      </c>
    </row>
    <row r="54" spans="1:15" x14ac:dyDescent="0.15">
      <c r="A54" s="37"/>
      <c r="B54" s="34" t="s">
        <v>54</v>
      </c>
      <c r="C54" s="90" t="s">
        <v>62</v>
      </c>
      <c r="D54" s="90"/>
      <c r="E54" s="90"/>
      <c r="F54" s="91"/>
      <c r="G54" s="15" t="s">
        <v>6</v>
      </c>
      <c r="H54" s="14"/>
      <c r="I54" s="14"/>
      <c r="J54" s="14">
        <v>103173</v>
      </c>
      <c r="K54" s="14">
        <v>7142</v>
      </c>
      <c r="L54" s="14"/>
      <c r="M54" s="14"/>
      <c r="N54" s="14">
        <v>9204</v>
      </c>
      <c r="O54" s="14">
        <f t="shared" si="3"/>
        <v>119519</v>
      </c>
    </row>
    <row r="55" spans="1:15" x14ac:dyDescent="0.15">
      <c r="A55" s="37"/>
      <c r="B55" s="34"/>
      <c r="C55" s="90" t="s">
        <v>63</v>
      </c>
      <c r="D55" s="90"/>
      <c r="E55" s="90"/>
      <c r="F55" s="91"/>
      <c r="G55" s="15" t="s">
        <v>6</v>
      </c>
      <c r="H55" s="14"/>
      <c r="I55" s="14"/>
      <c r="J55" s="14">
        <v>0</v>
      </c>
      <c r="K55" s="14">
        <v>0</v>
      </c>
      <c r="L55" s="14"/>
      <c r="M55" s="14"/>
      <c r="N55" s="14">
        <v>0</v>
      </c>
      <c r="O55" s="14">
        <f t="shared" si="3"/>
        <v>0</v>
      </c>
    </row>
    <row r="56" spans="1:15" x14ac:dyDescent="0.15">
      <c r="A56" s="37"/>
      <c r="B56" s="34"/>
      <c r="C56" s="90" t="s">
        <v>64</v>
      </c>
      <c r="D56" s="90"/>
      <c r="E56" s="90"/>
      <c r="F56" s="91"/>
      <c r="G56" s="15" t="s">
        <v>6</v>
      </c>
      <c r="H56" s="14"/>
      <c r="I56" s="14"/>
      <c r="J56" s="14">
        <v>0</v>
      </c>
      <c r="K56" s="14">
        <v>0</v>
      </c>
      <c r="L56" s="14"/>
      <c r="M56" s="14"/>
      <c r="N56" s="14">
        <v>0</v>
      </c>
      <c r="O56" s="14">
        <f t="shared" si="3"/>
        <v>0</v>
      </c>
    </row>
    <row r="57" spans="1:15" x14ac:dyDescent="0.15">
      <c r="A57" s="37"/>
      <c r="B57" s="34"/>
      <c r="C57" s="90" t="s">
        <v>65</v>
      </c>
      <c r="D57" s="90"/>
      <c r="E57" s="90"/>
      <c r="F57" s="91"/>
      <c r="G57" s="15" t="s">
        <v>6</v>
      </c>
      <c r="H57" s="14"/>
      <c r="I57" s="14"/>
      <c r="J57" s="14">
        <v>0</v>
      </c>
      <c r="K57" s="14">
        <v>0</v>
      </c>
      <c r="L57" s="14"/>
      <c r="M57" s="14"/>
      <c r="N57" s="14">
        <v>0</v>
      </c>
      <c r="O57" s="14">
        <f t="shared" si="3"/>
        <v>0</v>
      </c>
    </row>
    <row r="58" spans="1:15" x14ac:dyDescent="0.15">
      <c r="A58" s="37"/>
      <c r="B58" s="34"/>
      <c r="C58" s="34" t="s">
        <v>66</v>
      </c>
      <c r="D58" s="34"/>
      <c r="E58" s="34"/>
      <c r="F58" s="35"/>
      <c r="G58" s="15" t="s">
        <v>6</v>
      </c>
      <c r="H58" s="14"/>
      <c r="I58" s="14"/>
      <c r="J58" s="14">
        <v>0</v>
      </c>
      <c r="K58" s="14">
        <v>0</v>
      </c>
      <c r="L58" s="14"/>
      <c r="M58" s="14"/>
      <c r="N58" s="14">
        <v>0</v>
      </c>
      <c r="O58" s="14">
        <f t="shared" si="3"/>
        <v>0</v>
      </c>
    </row>
    <row r="59" spans="1:15" x14ac:dyDescent="0.15">
      <c r="A59" s="37"/>
      <c r="B59" s="34"/>
      <c r="C59" s="34" t="s">
        <v>67</v>
      </c>
      <c r="D59" s="34"/>
      <c r="E59" s="34"/>
      <c r="F59" s="35"/>
      <c r="G59" s="15" t="s">
        <v>6</v>
      </c>
      <c r="H59" s="14"/>
      <c r="I59" s="14"/>
      <c r="J59" s="14">
        <v>0</v>
      </c>
      <c r="K59" s="14">
        <v>0</v>
      </c>
      <c r="L59" s="14"/>
      <c r="M59" s="14"/>
      <c r="N59" s="14">
        <v>0</v>
      </c>
      <c r="O59" s="14">
        <f t="shared" si="3"/>
        <v>0</v>
      </c>
    </row>
    <row r="60" spans="1:15" x14ac:dyDescent="0.15">
      <c r="A60" s="37"/>
      <c r="B60" s="34"/>
      <c r="C60" s="34" t="s">
        <v>36</v>
      </c>
      <c r="D60" s="39"/>
      <c r="E60" s="39"/>
      <c r="F60" s="40"/>
      <c r="G60" s="9" t="s">
        <v>6</v>
      </c>
      <c r="H60" s="4"/>
      <c r="I60" s="4"/>
      <c r="J60" s="4">
        <v>0</v>
      </c>
      <c r="K60" s="4">
        <v>7984</v>
      </c>
      <c r="L60" s="4"/>
      <c r="M60" s="4"/>
      <c r="N60" s="4">
        <v>0</v>
      </c>
      <c r="O60" s="14">
        <f t="shared" si="3"/>
        <v>7984</v>
      </c>
    </row>
    <row r="61" spans="1:15" x14ac:dyDescent="0.15">
      <c r="A61" s="43"/>
      <c r="B61" s="42" t="s">
        <v>99</v>
      </c>
      <c r="C61" s="41" t="s">
        <v>103</v>
      </c>
      <c r="D61" s="32"/>
      <c r="E61" s="32"/>
      <c r="F61" s="32"/>
      <c r="G61" s="7"/>
      <c r="H61" s="26"/>
      <c r="I61" s="3"/>
      <c r="J61" s="56"/>
      <c r="K61" s="56"/>
      <c r="L61" s="56"/>
      <c r="M61" s="56"/>
      <c r="N61" s="56"/>
      <c r="O61" s="56"/>
    </row>
    <row r="62" spans="1:15" x14ac:dyDescent="0.15">
      <c r="A62" s="84" t="s">
        <v>104</v>
      </c>
      <c r="B62" s="85"/>
      <c r="C62" s="85"/>
      <c r="D62" s="85"/>
      <c r="E62" s="85"/>
      <c r="F62" s="85"/>
      <c r="G62" s="86"/>
      <c r="H62" s="69"/>
      <c r="I62" s="69"/>
      <c r="J62" s="69"/>
      <c r="K62" s="69"/>
      <c r="L62" s="69"/>
      <c r="M62" s="69"/>
      <c r="N62" s="69"/>
      <c r="O62" s="69"/>
    </row>
    <row r="63" spans="1:15" x14ac:dyDescent="0.15">
      <c r="A63" s="78" t="s">
        <v>37</v>
      </c>
      <c r="B63" s="79"/>
      <c r="C63" s="79"/>
      <c r="D63" s="79"/>
      <c r="E63" s="79"/>
      <c r="F63" s="80"/>
      <c r="G63" s="5" t="s">
        <v>6</v>
      </c>
      <c r="H63" s="6"/>
      <c r="I63" s="6"/>
      <c r="J63" s="6">
        <v>20875</v>
      </c>
      <c r="K63" s="6">
        <v>13081</v>
      </c>
      <c r="L63" s="6"/>
      <c r="M63" s="6"/>
      <c r="N63" s="6">
        <v>7093</v>
      </c>
      <c r="O63" s="14">
        <f t="shared" ref="O63:O69" si="4">SUM(H63:N63)</f>
        <v>41049</v>
      </c>
    </row>
    <row r="64" spans="1:15" x14ac:dyDescent="0.15">
      <c r="A64" s="37"/>
      <c r="B64" s="34" t="s">
        <v>54</v>
      </c>
      <c r="C64" s="90" t="s">
        <v>62</v>
      </c>
      <c r="D64" s="90"/>
      <c r="E64" s="90"/>
      <c r="F64" s="91"/>
      <c r="G64" s="15" t="s">
        <v>6</v>
      </c>
      <c r="H64" s="14"/>
      <c r="I64" s="14"/>
      <c r="J64" s="14">
        <v>19850</v>
      </c>
      <c r="K64" s="14">
        <v>13063</v>
      </c>
      <c r="L64" s="14"/>
      <c r="M64" s="14"/>
      <c r="N64" s="14">
        <v>7093</v>
      </c>
      <c r="O64" s="14">
        <f t="shared" si="4"/>
        <v>40006</v>
      </c>
    </row>
    <row r="65" spans="1:15" x14ac:dyDescent="0.15">
      <c r="A65" s="37"/>
      <c r="B65" s="34"/>
      <c r="C65" s="90" t="s">
        <v>63</v>
      </c>
      <c r="D65" s="90"/>
      <c r="E65" s="90"/>
      <c r="F65" s="91"/>
      <c r="G65" s="15" t="s">
        <v>6</v>
      </c>
      <c r="H65" s="14"/>
      <c r="I65" s="14"/>
      <c r="J65" s="14">
        <v>0</v>
      </c>
      <c r="K65" s="14">
        <v>0</v>
      </c>
      <c r="L65" s="14"/>
      <c r="M65" s="14"/>
      <c r="N65" s="14">
        <v>0</v>
      </c>
      <c r="O65" s="14">
        <f t="shared" si="4"/>
        <v>0</v>
      </c>
    </row>
    <row r="66" spans="1:15" x14ac:dyDescent="0.15">
      <c r="A66" s="37"/>
      <c r="B66" s="34"/>
      <c r="C66" s="90" t="s">
        <v>68</v>
      </c>
      <c r="D66" s="90"/>
      <c r="E66" s="90"/>
      <c r="F66" s="91"/>
      <c r="G66" s="15" t="s">
        <v>6</v>
      </c>
      <c r="H66" s="14"/>
      <c r="I66" s="14"/>
      <c r="J66" s="14">
        <v>0</v>
      </c>
      <c r="K66" s="14">
        <v>0</v>
      </c>
      <c r="L66" s="14"/>
      <c r="M66" s="14"/>
      <c r="N66" s="14">
        <v>0</v>
      </c>
      <c r="O66" s="14">
        <f t="shared" si="4"/>
        <v>0</v>
      </c>
    </row>
    <row r="67" spans="1:15" x14ac:dyDescent="0.15">
      <c r="A67" s="37"/>
      <c r="B67" s="34"/>
      <c r="C67" s="90" t="s">
        <v>69</v>
      </c>
      <c r="D67" s="90"/>
      <c r="E67" s="90"/>
      <c r="F67" s="91"/>
      <c r="G67" s="15" t="s">
        <v>6</v>
      </c>
      <c r="H67" s="14"/>
      <c r="I67" s="14"/>
      <c r="J67" s="14">
        <v>0</v>
      </c>
      <c r="K67" s="14">
        <v>0</v>
      </c>
      <c r="L67" s="14"/>
      <c r="M67" s="14"/>
      <c r="N67" s="14">
        <v>0</v>
      </c>
      <c r="O67" s="14">
        <f t="shared" si="4"/>
        <v>0</v>
      </c>
    </row>
    <row r="68" spans="1:15" x14ac:dyDescent="0.15">
      <c r="A68" s="37"/>
      <c r="B68" s="34"/>
      <c r="C68" s="34" t="s">
        <v>70</v>
      </c>
      <c r="D68" s="34"/>
      <c r="E68" s="34"/>
      <c r="F68" s="35"/>
      <c r="G68" s="15" t="s">
        <v>6</v>
      </c>
      <c r="H68" s="14"/>
      <c r="I68" s="14"/>
      <c r="J68" s="14">
        <v>1025</v>
      </c>
      <c r="K68" s="14">
        <v>0</v>
      </c>
      <c r="L68" s="14"/>
      <c r="M68" s="14"/>
      <c r="N68" s="14">
        <v>0</v>
      </c>
      <c r="O68" s="14">
        <f t="shared" si="4"/>
        <v>1025</v>
      </c>
    </row>
    <row r="69" spans="1:15" x14ac:dyDescent="0.15">
      <c r="A69" s="37"/>
      <c r="B69" s="34"/>
      <c r="C69" s="34" t="s">
        <v>36</v>
      </c>
      <c r="D69" s="39"/>
      <c r="E69" s="39"/>
      <c r="F69" s="40"/>
      <c r="G69" s="9" t="s">
        <v>6</v>
      </c>
      <c r="H69" s="4"/>
      <c r="I69" s="4"/>
      <c r="J69" s="4">
        <v>0</v>
      </c>
      <c r="K69" s="4">
        <v>18</v>
      </c>
      <c r="L69" s="4"/>
      <c r="M69" s="4"/>
      <c r="N69" s="4">
        <v>0</v>
      </c>
      <c r="O69" s="14">
        <f t="shared" si="4"/>
        <v>18</v>
      </c>
    </row>
    <row r="70" spans="1:15" x14ac:dyDescent="0.15">
      <c r="A70" s="44"/>
      <c r="B70" s="42" t="s">
        <v>99</v>
      </c>
      <c r="C70" s="41" t="s">
        <v>103</v>
      </c>
      <c r="D70" s="32"/>
      <c r="E70" s="32"/>
      <c r="F70" s="32"/>
      <c r="G70" s="7"/>
      <c r="H70" s="26"/>
      <c r="I70" s="3"/>
      <c r="J70" s="56"/>
      <c r="K70" s="56"/>
      <c r="L70" s="56"/>
      <c r="M70" s="56"/>
      <c r="N70" s="56"/>
      <c r="O70" s="56"/>
    </row>
    <row r="71" spans="1:15" x14ac:dyDescent="0.15">
      <c r="A71" s="94" t="s">
        <v>105</v>
      </c>
      <c r="B71" s="94"/>
      <c r="C71" s="94"/>
      <c r="D71" s="94"/>
      <c r="E71" s="94"/>
      <c r="F71" s="94"/>
      <c r="G71" s="94"/>
      <c r="H71" s="69"/>
      <c r="I71" s="69"/>
      <c r="J71" s="69"/>
      <c r="K71" s="69"/>
      <c r="L71" s="69"/>
      <c r="M71" s="69"/>
      <c r="N71" s="69"/>
      <c r="O71" s="69"/>
    </row>
    <row r="72" spans="1:15" x14ac:dyDescent="0.15">
      <c r="A72" s="78" t="s">
        <v>44</v>
      </c>
      <c r="B72" s="79"/>
      <c r="C72" s="79"/>
      <c r="D72" s="79"/>
      <c r="E72" s="79"/>
      <c r="F72" s="80"/>
      <c r="G72" s="15" t="s">
        <v>4</v>
      </c>
      <c r="H72" s="6"/>
      <c r="I72" s="6"/>
      <c r="J72" s="6">
        <v>472894</v>
      </c>
      <c r="K72" s="6">
        <v>55567</v>
      </c>
      <c r="L72" s="6"/>
      <c r="M72" s="6"/>
      <c r="N72" s="6">
        <v>18659</v>
      </c>
      <c r="O72" s="14">
        <f t="shared" ref="O72:O75" si="5">SUM(H72:N72)</f>
        <v>547120</v>
      </c>
    </row>
    <row r="73" spans="1:15" x14ac:dyDescent="0.15">
      <c r="A73" s="93" t="s">
        <v>38</v>
      </c>
      <c r="B73" s="90"/>
      <c r="C73" s="90"/>
      <c r="D73" s="90"/>
      <c r="E73" s="90"/>
      <c r="F73" s="91"/>
      <c r="G73" s="15" t="s">
        <v>4</v>
      </c>
      <c r="H73" s="14"/>
      <c r="I73" s="14"/>
      <c r="J73" s="14">
        <v>0</v>
      </c>
      <c r="K73" s="14">
        <v>0</v>
      </c>
      <c r="L73" s="14"/>
      <c r="M73" s="14"/>
      <c r="N73" s="14">
        <v>0</v>
      </c>
      <c r="O73" s="14">
        <f t="shared" si="5"/>
        <v>0</v>
      </c>
    </row>
    <row r="74" spans="1:15" x14ac:dyDescent="0.15">
      <c r="A74" s="93" t="s">
        <v>33</v>
      </c>
      <c r="B74" s="90"/>
      <c r="C74" s="90"/>
      <c r="D74" s="90"/>
      <c r="E74" s="90"/>
      <c r="F74" s="91"/>
      <c r="G74" s="15" t="s">
        <v>4</v>
      </c>
      <c r="H74" s="14"/>
      <c r="I74" s="14"/>
      <c r="J74" s="14">
        <v>406574</v>
      </c>
      <c r="K74" s="14">
        <v>38851</v>
      </c>
      <c r="L74" s="14"/>
      <c r="M74" s="14"/>
      <c r="N74" s="14">
        <v>18659</v>
      </c>
      <c r="O74" s="14">
        <f t="shared" si="5"/>
        <v>464084</v>
      </c>
    </row>
    <row r="75" spans="1:15" x14ac:dyDescent="0.15">
      <c r="A75" s="93" t="s">
        <v>45</v>
      </c>
      <c r="B75" s="90"/>
      <c r="C75" s="90"/>
      <c r="D75" s="90"/>
      <c r="E75" s="90"/>
      <c r="F75" s="91"/>
      <c r="G75" s="15" t="s">
        <v>4</v>
      </c>
      <c r="H75" s="14"/>
      <c r="I75" s="14"/>
      <c r="J75" s="14">
        <v>66320</v>
      </c>
      <c r="K75" s="14">
        <v>16716</v>
      </c>
      <c r="L75" s="14"/>
      <c r="M75" s="14"/>
      <c r="N75" s="14">
        <v>0</v>
      </c>
      <c r="O75" s="14">
        <f t="shared" si="5"/>
        <v>83036</v>
      </c>
    </row>
    <row r="76" spans="1:15" x14ac:dyDescent="0.15">
      <c r="A76" s="93" t="s">
        <v>39</v>
      </c>
      <c r="B76" s="90"/>
      <c r="C76" s="90"/>
      <c r="D76" s="90"/>
      <c r="E76" s="90"/>
      <c r="F76" s="91"/>
      <c r="G76" s="9" t="s">
        <v>3</v>
      </c>
      <c r="H76" s="16"/>
      <c r="I76" s="16"/>
      <c r="J76" s="16">
        <v>14.024284511962511</v>
      </c>
      <c r="K76" s="4">
        <v>30.082602983785339</v>
      </c>
      <c r="L76" s="16"/>
      <c r="M76" s="16"/>
      <c r="N76" s="16">
        <v>0</v>
      </c>
      <c r="O76" s="16">
        <f>O75/O72*100</f>
        <v>15.176926451235563</v>
      </c>
    </row>
    <row r="77" spans="1:15" x14ac:dyDescent="0.15">
      <c r="A77" s="43"/>
      <c r="B77" s="42" t="s">
        <v>99</v>
      </c>
      <c r="C77" s="41" t="s">
        <v>114</v>
      </c>
      <c r="D77" s="32"/>
      <c r="E77" s="32"/>
      <c r="F77" s="32"/>
      <c r="G77" s="7"/>
      <c r="H77" s="26"/>
      <c r="I77" s="3"/>
      <c r="J77" s="56"/>
      <c r="K77" s="56"/>
      <c r="L77" s="56"/>
      <c r="M77" s="56"/>
      <c r="N77" s="56"/>
      <c r="O77" s="56"/>
    </row>
    <row r="78" spans="1:15" x14ac:dyDescent="0.15">
      <c r="A78" s="94" t="s">
        <v>110</v>
      </c>
      <c r="B78" s="94"/>
      <c r="C78" s="94"/>
      <c r="D78" s="94"/>
      <c r="E78" s="94"/>
      <c r="F78" s="94"/>
      <c r="G78" s="94"/>
      <c r="H78" s="69"/>
      <c r="I78" s="69"/>
      <c r="J78" s="69"/>
      <c r="K78" s="69"/>
      <c r="L78" s="69"/>
      <c r="M78" s="69"/>
      <c r="N78" s="69"/>
      <c r="O78" s="69"/>
    </row>
    <row r="79" spans="1:15" x14ac:dyDescent="0.15">
      <c r="A79" s="75" t="s">
        <v>111</v>
      </c>
      <c r="B79" s="76"/>
      <c r="C79" s="76"/>
      <c r="D79" s="76"/>
      <c r="E79" s="76"/>
      <c r="F79" s="77"/>
      <c r="G79" s="24" t="s">
        <v>94</v>
      </c>
      <c r="H79" s="11"/>
      <c r="I79" s="11"/>
      <c r="J79" s="11">
        <v>169.59520284130321</v>
      </c>
      <c r="K79" s="11">
        <v>244.31803557179995</v>
      </c>
      <c r="L79" s="11"/>
      <c r="M79" s="11"/>
      <c r="N79" s="11">
        <v>198.08135484216731</v>
      </c>
      <c r="O79" s="65">
        <f>O14*1000/O9</f>
        <v>176.99597486661898</v>
      </c>
    </row>
    <row r="80" spans="1:15" x14ac:dyDescent="0.15">
      <c r="A80" s="95" t="s">
        <v>71</v>
      </c>
      <c r="B80" s="73" t="s">
        <v>35</v>
      </c>
      <c r="C80" s="73"/>
      <c r="D80" s="73"/>
      <c r="E80" s="73"/>
      <c r="F80" s="74"/>
      <c r="G80" s="15" t="s">
        <v>94</v>
      </c>
      <c r="H80" s="18"/>
      <c r="I80" s="17"/>
      <c r="J80" s="17">
        <v>253.76192279880172</v>
      </c>
      <c r="K80" s="17">
        <v>183.83053203263754</v>
      </c>
      <c r="L80" s="17"/>
      <c r="M80" s="17"/>
      <c r="N80" s="17">
        <v>493.27402325955308</v>
      </c>
      <c r="O80" s="57">
        <f>O54*1000/O9</f>
        <v>257.53742856896594</v>
      </c>
    </row>
    <row r="81" spans="1:15" x14ac:dyDescent="0.15">
      <c r="A81" s="96"/>
      <c r="B81" s="73" t="s">
        <v>52</v>
      </c>
      <c r="C81" s="73"/>
      <c r="D81" s="73"/>
      <c r="E81" s="73"/>
      <c r="F81" s="74"/>
      <c r="G81" s="15" t="s">
        <v>94</v>
      </c>
      <c r="H81" s="18"/>
      <c r="I81" s="18"/>
      <c r="J81" s="18">
        <v>48.822600559799696</v>
      </c>
      <c r="K81" s="18">
        <v>336.23330158811871</v>
      </c>
      <c r="L81" s="18"/>
      <c r="M81" s="18"/>
      <c r="N81" s="18">
        <v>380.13827107562037</v>
      </c>
      <c r="O81" s="66">
        <f>O64*1000/O9</f>
        <v>86.204221649528961</v>
      </c>
    </row>
    <row r="82" spans="1:15" x14ac:dyDescent="0.15">
      <c r="A82" s="96"/>
      <c r="B82" s="45"/>
      <c r="C82" s="45"/>
      <c r="D82" s="58" t="s">
        <v>131</v>
      </c>
      <c r="E82" s="59"/>
      <c r="F82" s="60"/>
      <c r="G82" s="62" t="s">
        <v>6</v>
      </c>
      <c r="H82" s="64"/>
      <c r="I82" s="64"/>
      <c r="J82" s="64"/>
      <c r="K82" s="64"/>
      <c r="L82" s="64"/>
      <c r="M82" s="64"/>
      <c r="N82" s="64"/>
      <c r="O82" s="64">
        <f>SUM(H82:N82)</f>
        <v>0</v>
      </c>
    </row>
    <row r="83" spans="1:15" x14ac:dyDescent="0.15">
      <c r="A83" s="96"/>
      <c r="B83" s="34"/>
      <c r="C83" s="45" t="s">
        <v>54</v>
      </c>
      <c r="D83" s="45" t="s">
        <v>115</v>
      </c>
      <c r="E83" s="45"/>
      <c r="F83" s="46"/>
      <c r="G83" s="15" t="s">
        <v>94</v>
      </c>
      <c r="H83" s="18"/>
      <c r="I83" s="18"/>
      <c r="J83" s="18">
        <v>0</v>
      </c>
      <c r="K83" s="18">
        <v>3.6807289387660549</v>
      </c>
      <c r="L83" s="18"/>
      <c r="M83" s="18"/>
      <c r="N83" s="18">
        <v>34.085427943619699</v>
      </c>
      <c r="O83" s="66">
        <f>O82*1000/O9</f>
        <v>0</v>
      </c>
    </row>
    <row r="84" spans="1:15" x14ac:dyDescent="0.15">
      <c r="A84" s="96"/>
      <c r="B84" s="34"/>
      <c r="C84" s="45"/>
      <c r="D84" s="58" t="s">
        <v>132</v>
      </c>
      <c r="E84" s="58"/>
      <c r="F84" s="61"/>
      <c r="G84" s="62" t="s">
        <v>6</v>
      </c>
      <c r="H84" s="63"/>
      <c r="I84" s="63"/>
      <c r="J84" s="63"/>
      <c r="K84" s="63"/>
      <c r="L84" s="63"/>
      <c r="M84" s="63"/>
      <c r="N84" s="63"/>
      <c r="O84" s="63">
        <f>SUM(H84:N84)</f>
        <v>0</v>
      </c>
    </row>
    <row r="85" spans="1:15" x14ac:dyDescent="0.15">
      <c r="A85" s="96"/>
      <c r="B85" s="34"/>
      <c r="C85" s="45"/>
      <c r="D85" s="45" t="s">
        <v>116</v>
      </c>
      <c r="E85" s="45"/>
      <c r="F85" s="46"/>
      <c r="G85" s="15" t="s">
        <v>94</v>
      </c>
      <c r="H85" s="18"/>
      <c r="I85" s="18"/>
      <c r="J85" s="18">
        <v>0</v>
      </c>
      <c r="K85" s="18">
        <v>0</v>
      </c>
      <c r="L85" s="18"/>
      <c r="M85" s="18"/>
      <c r="N85" s="18">
        <v>0</v>
      </c>
      <c r="O85" s="66">
        <f>O84*1000/O9</f>
        <v>0</v>
      </c>
    </row>
    <row r="86" spans="1:15" x14ac:dyDescent="0.15">
      <c r="A86" s="96"/>
      <c r="B86" s="73" t="s">
        <v>72</v>
      </c>
      <c r="C86" s="73"/>
      <c r="D86" s="73"/>
      <c r="E86" s="73"/>
      <c r="F86" s="74"/>
      <c r="G86" s="15" t="s">
        <v>94</v>
      </c>
      <c r="H86" s="18"/>
      <c r="I86" s="16"/>
      <c r="J86" s="16">
        <v>302.58452335860136</v>
      </c>
      <c r="K86" s="16">
        <v>520.06383362075621</v>
      </c>
      <c r="L86" s="16"/>
      <c r="M86" s="16"/>
      <c r="N86" s="16">
        <v>873.41229433517344</v>
      </c>
      <c r="O86" s="67">
        <f>O80+O81+O83+O85</f>
        <v>343.7416502184949</v>
      </c>
    </row>
    <row r="87" spans="1:15" x14ac:dyDescent="0.15">
      <c r="A87" s="96"/>
      <c r="B87" s="95" t="s">
        <v>73</v>
      </c>
      <c r="C87" s="81" t="s">
        <v>35</v>
      </c>
      <c r="D87" s="82"/>
      <c r="E87" s="82"/>
      <c r="F87" s="83"/>
      <c r="G87" s="5" t="s">
        <v>3</v>
      </c>
      <c r="H87" s="17"/>
      <c r="I87" s="17"/>
      <c r="J87" s="17">
        <v>83.864805768027111</v>
      </c>
      <c r="K87" s="17">
        <v>35.347686216283094</v>
      </c>
      <c r="L87" s="17"/>
      <c r="M87" s="17"/>
      <c r="N87" s="17">
        <v>56.476652144566486</v>
      </c>
      <c r="O87" s="68">
        <f>O80/O86*100</f>
        <v>74.921799091051554</v>
      </c>
    </row>
    <row r="88" spans="1:15" x14ac:dyDescent="0.15">
      <c r="A88" s="96"/>
      <c r="B88" s="96"/>
      <c r="C88" s="72" t="s">
        <v>52</v>
      </c>
      <c r="D88" s="73"/>
      <c r="E88" s="73"/>
      <c r="F88" s="74"/>
      <c r="G88" s="15" t="s">
        <v>3</v>
      </c>
      <c r="H88" s="18"/>
      <c r="I88" s="18"/>
      <c r="J88" s="18">
        <v>16.135194231972882</v>
      </c>
      <c r="K88" s="18">
        <v>64.652313783716892</v>
      </c>
      <c r="L88" s="18"/>
      <c r="M88" s="18"/>
      <c r="N88" s="18">
        <v>43.523347855433514</v>
      </c>
      <c r="O88" s="66">
        <f>O81/O86*100</f>
        <v>25.078200908948439</v>
      </c>
    </row>
    <row r="89" spans="1:15" x14ac:dyDescent="0.15">
      <c r="A89" s="96"/>
      <c r="B89" s="96"/>
      <c r="C89" s="47"/>
      <c r="D89" s="45" t="s">
        <v>54</v>
      </c>
      <c r="E89" s="73" t="s">
        <v>53</v>
      </c>
      <c r="F89" s="74"/>
      <c r="G89" s="15" t="s">
        <v>3</v>
      </c>
      <c r="H89" s="18"/>
      <c r="I89" s="18"/>
      <c r="J89" s="18">
        <v>0</v>
      </c>
      <c r="K89" s="18">
        <v>0.7077456075228904</v>
      </c>
      <c r="L89" s="18"/>
      <c r="M89" s="18"/>
      <c r="N89" s="18">
        <v>3.9025587531447505</v>
      </c>
      <c r="O89" s="66">
        <f>O83/O86*100</f>
        <v>0</v>
      </c>
    </row>
    <row r="90" spans="1:15" x14ac:dyDescent="0.15">
      <c r="A90" s="96"/>
      <c r="B90" s="96"/>
      <c r="C90" s="47"/>
      <c r="D90" s="45"/>
      <c r="E90" s="73" t="s">
        <v>74</v>
      </c>
      <c r="F90" s="74"/>
      <c r="G90" s="15" t="s">
        <v>3</v>
      </c>
      <c r="H90" s="18"/>
      <c r="I90" s="18"/>
      <c r="J90" s="18">
        <v>0</v>
      </c>
      <c r="K90" s="18">
        <v>0</v>
      </c>
      <c r="L90" s="18"/>
      <c r="M90" s="18"/>
      <c r="N90" s="18">
        <v>0</v>
      </c>
      <c r="O90" s="66">
        <f>O85/O86*100</f>
        <v>0</v>
      </c>
    </row>
    <row r="91" spans="1:15" x14ac:dyDescent="0.15">
      <c r="A91" s="97"/>
      <c r="B91" s="97"/>
      <c r="C91" s="87" t="s">
        <v>75</v>
      </c>
      <c r="D91" s="88"/>
      <c r="E91" s="88"/>
      <c r="F91" s="89"/>
      <c r="G91" s="9" t="s">
        <v>3</v>
      </c>
      <c r="H91" s="16"/>
      <c r="I91" s="16"/>
      <c r="J91" s="16">
        <v>100</v>
      </c>
      <c r="K91" s="16">
        <v>100</v>
      </c>
      <c r="L91" s="16"/>
      <c r="M91" s="16"/>
      <c r="N91" s="16">
        <v>100</v>
      </c>
      <c r="O91" s="67">
        <f>O86/O86*100</f>
        <v>100</v>
      </c>
    </row>
    <row r="92" spans="1:15" x14ac:dyDescent="0.15">
      <c r="A92" s="72" t="s">
        <v>40</v>
      </c>
      <c r="B92" s="73"/>
      <c r="C92" s="73"/>
      <c r="D92" s="73"/>
      <c r="E92" s="73"/>
      <c r="F92" s="74"/>
      <c r="G92" s="15" t="s">
        <v>94</v>
      </c>
      <c r="H92" s="18"/>
      <c r="I92" s="11"/>
      <c r="J92" s="11">
        <v>-132.98932051729815</v>
      </c>
      <c r="K92" s="11">
        <v>-275.74579804895626</v>
      </c>
      <c r="L92" s="11"/>
      <c r="M92" s="11"/>
      <c r="N92" s="11">
        <v>-675.3309394930061</v>
      </c>
      <c r="O92" s="65">
        <f>O79-O86</f>
        <v>-166.74567535187592</v>
      </c>
    </row>
    <row r="93" spans="1:15" x14ac:dyDescent="0.15">
      <c r="A93" s="75" t="s">
        <v>41</v>
      </c>
      <c r="B93" s="76"/>
      <c r="C93" s="76"/>
      <c r="D93" s="76"/>
      <c r="E93" s="76"/>
      <c r="F93" s="77"/>
      <c r="G93" s="24" t="s">
        <v>3</v>
      </c>
      <c r="H93" s="11"/>
      <c r="I93" s="11"/>
      <c r="J93" s="11">
        <v>56.04886891069151</v>
      </c>
      <c r="K93" s="11">
        <v>46.978470675575352</v>
      </c>
      <c r="L93" s="11"/>
      <c r="M93" s="11"/>
      <c r="N93" s="11">
        <v>22.679020678652513</v>
      </c>
      <c r="O93" s="11">
        <f>O79/O86*100</f>
        <v>51.490988873217368</v>
      </c>
    </row>
    <row r="94" spans="1:15" x14ac:dyDescent="0.15">
      <c r="A94" s="41"/>
      <c r="B94" s="42" t="s">
        <v>99</v>
      </c>
      <c r="C94" s="41" t="s">
        <v>106</v>
      </c>
      <c r="D94" s="48"/>
      <c r="E94" s="48"/>
      <c r="F94" s="48"/>
      <c r="G94" s="22"/>
      <c r="H94" s="17"/>
      <c r="I94" s="53"/>
      <c r="J94" s="53"/>
      <c r="K94" s="53"/>
      <c r="L94" s="53"/>
      <c r="M94" s="26"/>
      <c r="N94" s="26"/>
      <c r="O94" s="26"/>
    </row>
    <row r="95" spans="1:15" x14ac:dyDescent="0.15">
      <c r="A95" s="27"/>
      <c r="B95" s="27"/>
      <c r="C95" s="27" t="s">
        <v>107</v>
      </c>
      <c r="D95" s="45"/>
      <c r="E95" s="45"/>
      <c r="F95" s="45"/>
      <c r="G95" s="8"/>
      <c r="H95" s="19"/>
      <c r="I95" s="19"/>
      <c r="J95" s="19"/>
      <c r="K95" s="19"/>
      <c r="L95" s="19"/>
      <c r="M95" s="25"/>
      <c r="N95" s="25"/>
      <c r="O95" s="25"/>
    </row>
    <row r="96" spans="1:15" x14ac:dyDescent="0.15">
      <c r="A96" s="34"/>
      <c r="B96" s="34"/>
      <c r="C96" s="27" t="s">
        <v>108</v>
      </c>
      <c r="D96" s="45"/>
      <c r="E96" s="45"/>
      <c r="F96" s="45"/>
      <c r="G96" s="8"/>
      <c r="H96" s="19"/>
      <c r="I96" s="19"/>
      <c r="J96" s="19"/>
      <c r="K96" s="19"/>
      <c r="L96" s="19"/>
      <c r="M96" s="25"/>
      <c r="N96" s="25"/>
      <c r="O96" s="25"/>
    </row>
    <row r="97" spans="1:15" x14ac:dyDescent="0.15">
      <c r="A97" s="49"/>
      <c r="B97" s="49"/>
      <c r="C97" s="49" t="s">
        <v>109</v>
      </c>
      <c r="D97" s="49"/>
      <c r="E97" s="49"/>
      <c r="F97" s="49"/>
      <c r="G97" s="20"/>
      <c r="H97" s="21"/>
      <c r="I97" s="21"/>
      <c r="J97" s="21"/>
      <c r="K97" s="21"/>
      <c r="L97" s="21"/>
      <c r="M97" s="25"/>
      <c r="N97" s="19"/>
      <c r="O97" s="19"/>
    </row>
    <row r="98" spans="1:15" x14ac:dyDescent="0.15">
      <c r="A98" s="84" t="s">
        <v>95</v>
      </c>
      <c r="B98" s="85"/>
      <c r="C98" s="85"/>
      <c r="D98" s="85"/>
      <c r="E98" s="85"/>
      <c r="F98" s="85"/>
      <c r="G98" s="86"/>
      <c r="H98" s="69"/>
      <c r="I98" s="69"/>
      <c r="J98" s="69"/>
      <c r="K98" s="69"/>
      <c r="L98" s="69"/>
      <c r="M98" s="69"/>
      <c r="N98" s="69"/>
      <c r="O98" s="69"/>
    </row>
    <row r="99" spans="1:15" x14ac:dyDescent="0.15">
      <c r="A99" s="92" t="s">
        <v>12</v>
      </c>
      <c r="B99" s="81" t="s">
        <v>76</v>
      </c>
      <c r="C99" s="82"/>
      <c r="D99" s="82"/>
      <c r="E99" s="82"/>
      <c r="F99" s="83"/>
      <c r="G99" s="5" t="s">
        <v>6</v>
      </c>
      <c r="H99" s="6"/>
      <c r="I99" s="6"/>
      <c r="J99" s="6">
        <v>54066</v>
      </c>
      <c r="K99" s="6">
        <v>1908</v>
      </c>
      <c r="L99" s="6"/>
      <c r="M99" s="6"/>
      <c r="N99" s="6">
        <v>5728</v>
      </c>
      <c r="O99" s="14">
        <f t="shared" ref="O99:O109" si="6">SUM(H99:N99)</f>
        <v>61702</v>
      </c>
    </row>
    <row r="100" spans="1:15" x14ac:dyDescent="0.15">
      <c r="A100" s="92"/>
      <c r="B100" s="37"/>
      <c r="C100" s="90" t="s">
        <v>77</v>
      </c>
      <c r="D100" s="90"/>
      <c r="E100" s="90"/>
      <c r="F100" s="91"/>
      <c r="G100" s="15" t="s">
        <v>6</v>
      </c>
      <c r="H100" s="14"/>
      <c r="I100" s="14"/>
      <c r="J100" s="14">
        <v>0</v>
      </c>
      <c r="K100" s="14">
        <v>0</v>
      </c>
      <c r="L100" s="14"/>
      <c r="M100" s="14"/>
      <c r="N100" s="14">
        <v>0</v>
      </c>
      <c r="O100" s="14">
        <f t="shared" si="6"/>
        <v>0</v>
      </c>
    </row>
    <row r="101" spans="1:15" x14ac:dyDescent="0.15">
      <c r="A101" s="92"/>
      <c r="B101" s="37"/>
      <c r="C101" s="90" t="s">
        <v>13</v>
      </c>
      <c r="D101" s="90"/>
      <c r="E101" s="90"/>
      <c r="F101" s="91"/>
      <c r="G101" s="15" t="s">
        <v>6</v>
      </c>
      <c r="H101" s="14"/>
      <c r="I101" s="14"/>
      <c r="J101" s="14">
        <v>54066</v>
      </c>
      <c r="K101" s="14">
        <v>1908</v>
      </c>
      <c r="L101" s="14"/>
      <c r="M101" s="14"/>
      <c r="N101" s="14">
        <v>5728</v>
      </c>
      <c r="O101" s="14">
        <f t="shared" si="6"/>
        <v>61702</v>
      </c>
    </row>
    <row r="102" spans="1:15" x14ac:dyDescent="0.15">
      <c r="A102" s="92"/>
      <c r="B102" s="37"/>
      <c r="C102" s="90" t="s">
        <v>78</v>
      </c>
      <c r="D102" s="90"/>
      <c r="E102" s="90"/>
      <c r="F102" s="91"/>
      <c r="G102" s="15" t="s">
        <v>6</v>
      </c>
      <c r="H102" s="23"/>
      <c r="I102" s="23"/>
      <c r="J102" s="23" t="s">
        <v>121</v>
      </c>
      <c r="K102" s="23" t="s">
        <v>121</v>
      </c>
      <c r="L102" s="23"/>
      <c r="M102" s="23"/>
      <c r="N102" s="23" t="s">
        <v>121</v>
      </c>
      <c r="O102" s="14">
        <f t="shared" si="6"/>
        <v>0</v>
      </c>
    </row>
    <row r="103" spans="1:15" x14ac:dyDescent="0.15">
      <c r="A103" s="92"/>
      <c r="B103" s="72" t="s">
        <v>79</v>
      </c>
      <c r="C103" s="73"/>
      <c r="D103" s="73"/>
      <c r="E103" s="73"/>
      <c r="F103" s="74"/>
      <c r="G103" s="15" t="s">
        <v>6</v>
      </c>
      <c r="H103" s="14"/>
      <c r="I103" s="14"/>
      <c r="J103" s="14">
        <v>84850</v>
      </c>
      <c r="K103" s="14">
        <v>15692</v>
      </c>
      <c r="L103" s="14"/>
      <c r="M103" s="14"/>
      <c r="N103" s="14">
        <v>12760</v>
      </c>
      <c r="O103" s="14">
        <f t="shared" si="6"/>
        <v>113302</v>
      </c>
    </row>
    <row r="104" spans="1:15" x14ac:dyDescent="0.15">
      <c r="A104" s="92"/>
      <c r="B104" s="37"/>
      <c r="C104" s="90" t="s">
        <v>14</v>
      </c>
      <c r="D104" s="90"/>
      <c r="E104" s="90"/>
      <c r="F104" s="91"/>
      <c r="G104" s="15" t="s">
        <v>6</v>
      </c>
      <c r="H104" s="23"/>
      <c r="I104" s="23"/>
      <c r="J104" s="23" t="s">
        <v>121</v>
      </c>
      <c r="K104" s="23" t="s">
        <v>121</v>
      </c>
      <c r="L104" s="23"/>
      <c r="M104" s="23"/>
      <c r="N104" s="23" t="s">
        <v>121</v>
      </c>
      <c r="O104" s="14">
        <f t="shared" si="6"/>
        <v>0</v>
      </c>
    </row>
    <row r="105" spans="1:15" x14ac:dyDescent="0.15">
      <c r="A105" s="92"/>
      <c r="B105" s="37"/>
      <c r="C105" s="90" t="s">
        <v>15</v>
      </c>
      <c r="D105" s="90"/>
      <c r="E105" s="90"/>
      <c r="F105" s="91"/>
      <c r="G105" s="15" t="s">
        <v>6</v>
      </c>
      <c r="H105" s="23"/>
      <c r="I105" s="23"/>
      <c r="J105" s="23" t="s">
        <v>121</v>
      </c>
      <c r="K105" s="23" t="s">
        <v>121</v>
      </c>
      <c r="L105" s="23"/>
      <c r="M105" s="23"/>
      <c r="N105" s="23" t="s">
        <v>121</v>
      </c>
      <c r="O105" s="14">
        <f t="shared" si="6"/>
        <v>0</v>
      </c>
    </row>
    <row r="106" spans="1:15" x14ac:dyDescent="0.15">
      <c r="A106" s="92"/>
      <c r="B106" s="37"/>
      <c r="C106" s="90" t="s">
        <v>13</v>
      </c>
      <c r="D106" s="90"/>
      <c r="E106" s="90"/>
      <c r="F106" s="91"/>
      <c r="G106" s="15" t="s">
        <v>6</v>
      </c>
      <c r="H106" s="14"/>
      <c r="I106" s="14"/>
      <c r="J106" s="14">
        <v>84850</v>
      </c>
      <c r="K106" s="14">
        <v>15692</v>
      </c>
      <c r="L106" s="14"/>
      <c r="M106" s="14"/>
      <c r="N106" s="14">
        <v>12760</v>
      </c>
      <c r="O106" s="14">
        <f t="shared" si="6"/>
        <v>113302</v>
      </c>
    </row>
    <row r="107" spans="1:15" x14ac:dyDescent="0.15">
      <c r="A107" s="92"/>
      <c r="B107" s="87" t="s">
        <v>80</v>
      </c>
      <c r="C107" s="88"/>
      <c r="D107" s="88"/>
      <c r="E107" s="88"/>
      <c r="F107" s="89"/>
      <c r="G107" s="9" t="s">
        <v>6</v>
      </c>
      <c r="H107" s="4"/>
      <c r="I107" s="4"/>
      <c r="J107" s="4">
        <v>138916</v>
      </c>
      <c r="K107" s="4">
        <v>17600</v>
      </c>
      <c r="L107" s="4"/>
      <c r="M107" s="4"/>
      <c r="N107" s="4">
        <v>18488</v>
      </c>
      <c r="O107" s="4">
        <f t="shared" si="6"/>
        <v>175004</v>
      </c>
    </row>
    <row r="108" spans="1:15" x14ac:dyDescent="0.15">
      <c r="A108" s="81" t="s">
        <v>42</v>
      </c>
      <c r="B108" s="82"/>
      <c r="C108" s="82"/>
      <c r="D108" s="82"/>
      <c r="E108" s="82"/>
      <c r="F108" s="83"/>
      <c r="G108" s="5" t="s">
        <v>6</v>
      </c>
      <c r="H108" s="6"/>
      <c r="I108" s="6"/>
      <c r="J108" s="6">
        <v>123025</v>
      </c>
      <c r="K108" s="6">
        <v>11400</v>
      </c>
      <c r="L108" s="6"/>
      <c r="M108" s="6"/>
      <c r="N108" s="6">
        <v>9427</v>
      </c>
      <c r="O108" s="14">
        <f t="shared" si="6"/>
        <v>143852</v>
      </c>
    </row>
    <row r="109" spans="1:15" x14ac:dyDescent="0.15">
      <c r="A109" s="87" t="s">
        <v>43</v>
      </c>
      <c r="B109" s="88"/>
      <c r="C109" s="88"/>
      <c r="D109" s="88"/>
      <c r="E109" s="88"/>
      <c r="F109" s="89"/>
      <c r="G109" s="9" t="s">
        <v>6</v>
      </c>
      <c r="H109" s="4"/>
      <c r="I109" s="4"/>
      <c r="J109" s="4">
        <v>89553</v>
      </c>
      <c r="K109" s="4">
        <v>15692</v>
      </c>
      <c r="L109" s="4"/>
      <c r="M109" s="4"/>
      <c r="N109" s="4">
        <v>13173</v>
      </c>
      <c r="O109" s="14">
        <f t="shared" si="6"/>
        <v>118418</v>
      </c>
    </row>
    <row r="110" spans="1:15" ht="21.75" customHeight="1" x14ac:dyDescent="0.15">
      <c r="A110" s="92" t="s">
        <v>16</v>
      </c>
      <c r="B110" s="81" t="s">
        <v>96</v>
      </c>
      <c r="C110" s="82"/>
      <c r="D110" s="82"/>
      <c r="E110" s="82"/>
      <c r="F110" s="83"/>
      <c r="G110" s="5" t="s">
        <v>3</v>
      </c>
      <c r="H110" s="17"/>
      <c r="I110" s="17"/>
      <c r="J110" s="17">
        <v>43.947165210323099</v>
      </c>
      <c r="K110" s="17">
        <v>16.736842105263158</v>
      </c>
      <c r="L110" s="17"/>
      <c r="M110" s="17"/>
      <c r="N110" s="17">
        <v>60.761642091863798</v>
      </c>
      <c r="O110" s="17">
        <f>O99/O108*100</f>
        <v>42.892695270138752</v>
      </c>
    </row>
    <row r="111" spans="1:15" ht="21.75" customHeight="1" x14ac:dyDescent="0.15">
      <c r="A111" s="92"/>
      <c r="B111" s="87" t="s">
        <v>97</v>
      </c>
      <c r="C111" s="88"/>
      <c r="D111" s="88"/>
      <c r="E111" s="88"/>
      <c r="F111" s="89"/>
      <c r="G111" s="9" t="s">
        <v>3</v>
      </c>
      <c r="H111" s="16"/>
      <c r="I111" s="16"/>
      <c r="J111" s="16">
        <v>94.74836130559558</v>
      </c>
      <c r="K111" s="16">
        <v>100</v>
      </c>
      <c r="L111" s="16"/>
      <c r="M111" s="16"/>
      <c r="N111" s="16">
        <v>96.864799210506334</v>
      </c>
      <c r="O111" s="16">
        <f>O103/O109*100</f>
        <v>95.6797108547687</v>
      </c>
    </row>
    <row r="112" spans="1:15" s="25" customFormat="1" ht="13.5" customHeight="1" x14ac:dyDescent="0.15">
      <c r="A112" s="44"/>
      <c r="B112" s="42" t="s">
        <v>99</v>
      </c>
      <c r="C112" s="41" t="s">
        <v>112</v>
      </c>
      <c r="D112" s="32"/>
      <c r="E112" s="49"/>
      <c r="F112" s="49"/>
      <c r="G112" s="20"/>
      <c r="H112" s="21"/>
      <c r="I112" s="54"/>
      <c r="J112" s="54"/>
      <c r="K112" s="54"/>
      <c r="L112" s="54"/>
      <c r="N112" s="54"/>
      <c r="O112" s="54"/>
    </row>
    <row r="113" spans="1:15" x14ac:dyDescent="0.15">
      <c r="A113" s="84" t="s">
        <v>113</v>
      </c>
      <c r="B113" s="85"/>
      <c r="C113" s="85"/>
      <c r="D113" s="85"/>
      <c r="E113" s="85"/>
      <c r="F113" s="85"/>
      <c r="G113" s="86"/>
      <c r="H113" s="69"/>
      <c r="I113" s="69"/>
      <c r="J113" s="69"/>
      <c r="K113" s="69"/>
      <c r="L113" s="69"/>
      <c r="M113" s="69"/>
      <c r="N113" s="69"/>
      <c r="O113" s="69"/>
    </row>
    <row r="114" spans="1:15" x14ac:dyDescent="0.15">
      <c r="A114" s="78" t="s">
        <v>21</v>
      </c>
      <c r="B114" s="79"/>
      <c r="C114" s="79"/>
      <c r="D114" s="79"/>
      <c r="E114" s="79"/>
      <c r="F114" s="80"/>
      <c r="G114" s="5" t="s">
        <v>9</v>
      </c>
      <c r="H114" s="6"/>
      <c r="I114" s="6"/>
      <c r="J114" s="6">
        <v>2</v>
      </c>
      <c r="K114" s="6">
        <v>0</v>
      </c>
      <c r="L114" s="6"/>
      <c r="M114" s="6"/>
      <c r="N114" s="6">
        <v>0</v>
      </c>
      <c r="O114" s="14">
        <f t="shared" ref="O114:O116" si="7">SUM(H114:N114)</f>
        <v>2</v>
      </c>
    </row>
    <row r="115" spans="1:15" x14ac:dyDescent="0.15">
      <c r="A115" s="37"/>
      <c r="B115" s="90" t="s">
        <v>28</v>
      </c>
      <c r="C115" s="90"/>
      <c r="D115" s="90"/>
      <c r="E115" s="90"/>
      <c r="F115" s="91"/>
      <c r="G115" s="15" t="s">
        <v>9</v>
      </c>
      <c r="H115" s="14"/>
      <c r="I115" s="14"/>
      <c r="J115" s="14">
        <v>1</v>
      </c>
      <c r="K115" s="14">
        <v>0</v>
      </c>
      <c r="L115" s="14"/>
      <c r="M115" s="14"/>
      <c r="N115" s="14">
        <v>0</v>
      </c>
      <c r="O115" s="14">
        <f t="shared" si="7"/>
        <v>1</v>
      </c>
    </row>
    <row r="116" spans="1:15" x14ac:dyDescent="0.15">
      <c r="A116" s="50"/>
      <c r="B116" s="88" t="s">
        <v>29</v>
      </c>
      <c r="C116" s="88"/>
      <c r="D116" s="88"/>
      <c r="E116" s="88"/>
      <c r="F116" s="89"/>
      <c r="G116" s="9" t="s">
        <v>9</v>
      </c>
      <c r="H116" s="4"/>
      <c r="I116" s="4"/>
      <c r="J116" s="4">
        <v>1</v>
      </c>
      <c r="K116" s="4">
        <v>0</v>
      </c>
      <c r="L116" s="4"/>
      <c r="M116" s="4"/>
      <c r="N116" s="4">
        <v>0</v>
      </c>
      <c r="O116" s="14">
        <f t="shared" si="7"/>
        <v>1</v>
      </c>
    </row>
    <row r="117" spans="1:15" x14ac:dyDescent="0.15">
      <c r="A117" s="84" t="s">
        <v>83</v>
      </c>
      <c r="B117" s="85"/>
      <c r="C117" s="85"/>
      <c r="D117" s="85"/>
      <c r="E117" s="85"/>
      <c r="F117" s="85"/>
      <c r="G117" s="86"/>
      <c r="H117" s="69"/>
      <c r="I117" s="69"/>
      <c r="J117" s="69"/>
      <c r="K117" s="69"/>
      <c r="L117" s="69"/>
      <c r="M117" s="69"/>
      <c r="N117" s="69"/>
      <c r="O117" s="69"/>
    </row>
    <row r="118" spans="1:15" x14ac:dyDescent="0.15">
      <c r="A118" s="78" t="s">
        <v>81</v>
      </c>
      <c r="B118" s="79"/>
      <c r="C118" s="79"/>
      <c r="D118" s="79"/>
      <c r="E118" s="79"/>
      <c r="F118" s="80"/>
      <c r="G118" s="5" t="s">
        <v>6</v>
      </c>
      <c r="H118" s="6"/>
      <c r="I118" s="6"/>
      <c r="J118" s="6">
        <v>88520</v>
      </c>
      <c r="K118" s="6">
        <v>6559</v>
      </c>
      <c r="L118" s="6"/>
      <c r="M118" s="6"/>
      <c r="N118" s="6">
        <v>10681</v>
      </c>
      <c r="O118" s="14">
        <f t="shared" ref="O118:O120" si="8">SUM(H118:N118)</f>
        <v>105760</v>
      </c>
    </row>
    <row r="119" spans="1:15" x14ac:dyDescent="0.15">
      <c r="A119" s="93" t="s">
        <v>82</v>
      </c>
      <c r="B119" s="90"/>
      <c r="C119" s="90"/>
      <c r="D119" s="90"/>
      <c r="E119" s="90"/>
      <c r="F119" s="91"/>
      <c r="G119" s="15" t="s">
        <v>6</v>
      </c>
      <c r="H119" s="14"/>
      <c r="I119" s="14"/>
      <c r="J119" s="14">
        <v>0</v>
      </c>
      <c r="K119" s="14">
        <v>0</v>
      </c>
      <c r="L119" s="14"/>
      <c r="M119" s="14"/>
      <c r="N119" s="14">
        <v>0</v>
      </c>
      <c r="O119" s="14">
        <f t="shared" si="8"/>
        <v>0</v>
      </c>
    </row>
    <row r="120" spans="1:15" x14ac:dyDescent="0.15">
      <c r="A120" s="87" t="s">
        <v>34</v>
      </c>
      <c r="B120" s="88"/>
      <c r="C120" s="88"/>
      <c r="D120" s="88"/>
      <c r="E120" s="88"/>
      <c r="F120" s="89"/>
      <c r="G120" s="9" t="s">
        <v>6</v>
      </c>
      <c r="H120" s="4"/>
      <c r="I120" s="4"/>
      <c r="J120" s="4">
        <v>0</v>
      </c>
      <c r="K120" s="4">
        <v>0</v>
      </c>
      <c r="L120" s="4"/>
      <c r="M120" s="4"/>
      <c r="N120" s="4">
        <v>0</v>
      </c>
      <c r="O120" s="4">
        <f t="shared" si="8"/>
        <v>0</v>
      </c>
    </row>
    <row r="123" spans="1:15" x14ac:dyDescent="0.15">
      <c r="D123" s="2"/>
      <c r="E123" s="2"/>
      <c r="F123" s="2"/>
      <c r="G123" s="2"/>
    </row>
    <row r="125" spans="1:15" x14ac:dyDescent="0.15">
      <c r="D125" s="2"/>
      <c r="E125" s="2"/>
      <c r="F125" s="2"/>
      <c r="G125" s="2"/>
    </row>
  </sheetData>
  <mergeCells count="83">
    <mergeCell ref="A11:A22"/>
    <mergeCell ref="A10:G10"/>
    <mergeCell ref="A3:G3"/>
    <mergeCell ref="A4:G4"/>
    <mergeCell ref="A5:G5"/>
    <mergeCell ref="A6:F6"/>
    <mergeCell ref="A7:F7"/>
    <mergeCell ref="A8:F8"/>
    <mergeCell ref="A9:F9"/>
    <mergeCell ref="A23:A32"/>
    <mergeCell ref="D33:F33"/>
    <mergeCell ref="D34:F34"/>
    <mergeCell ref="A37:G37"/>
    <mergeCell ref="A38:F38"/>
    <mergeCell ref="A33:C34"/>
    <mergeCell ref="C39:F39"/>
    <mergeCell ref="A36:F36"/>
    <mergeCell ref="A35:F35"/>
    <mergeCell ref="C40:F40"/>
    <mergeCell ref="D41:F41"/>
    <mergeCell ref="D42:F42"/>
    <mergeCell ref="A46:G46"/>
    <mergeCell ref="A47:F47"/>
    <mergeCell ref="A62:G62"/>
    <mergeCell ref="A71:G71"/>
    <mergeCell ref="A63:F63"/>
    <mergeCell ref="C57:F57"/>
    <mergeCell ref="A52:G52"/>
    <mergeCell ref="A53:F53"/>
    <mergeCell ref="C54:F54"/>
    <mergeCell ref="C55:F55"/>
    <mergeCell ref="C56:F56"/>
    <mergeCell ref="C48:F48"/>
    <mergeCell ref="C49:F49"/>
    <mergeCell ref="C50:F50"/>
    <mergeCell ref="C51:F51"/>
    <mergeCell ref="A72:F72"/>
    <mergeCell ref="C66:F66"/>
    <mergeCell ref="C67:F67"/>
    <mergeCell ref="C65:F65"/>
    <mergeCell ref="C64:F64"/>
    <mergeCell ref="A78:G78"/>
    <mergeCell ref="A79:F79"/>
    <mergeCell ref="B81:F81"/>
    <mergeCell ref="A73:F73"/>
    <mergeCell ref="A74:F74"/>
    <mergeCell ref="A75:F75"/>
    <mergeCell ref="A76:F76"/>
    <mergeCell ref="A80:A91"/>
    <mergeCell ref="B80:F80"/>
    <mergeCell ref="B86:F86"/>
    <mergeCell ref="B87:B91"/>
    <mergeCell ref="C87:F87"/>
    <mergeCell ref="C88:F88"/>
    <mergeCell ref="E89:F89"/>
    <mergeCell ref="E90:F90"/>
    <mergeCell ref="C91:F91"/>
    <mergeCell ref="A119:F119"/>
    <mergeCell ref="A120:F120"/>
    <mergeCell ref="B115:F115"/>
    <mergeCell ref="B116:F116"/>
    <mergeCell ref="A117:G117"/>
    <mergeCell ref="A99:A107"/>
    <mergeCell ref="C100:F100"/>
    <mergeCell ref="A118:F118"/>
    <mergeCell ref="C101:F101"/>
    <mergeCell ref="C102:F102"/>
    <mergeCell ref="A92:F92"/>
    <mergeCell ref="A93:F93"/>
    <mergeCell ref="A114:F114"/>
    <mergeCell ref="B99:F99"/>
    <mergeCell ref="A98:G98"/>
    <mergeCell ref="B110:F110"/>
    <mergeCell ref="B111:F111"/>
    <mergeCell ref="A109:F109"/>
    <mergeCell ref="A108:F108"/>
    <mergeCell ref="B103:F103"/>
    <mergeCell ref="C104:F104"/>
    <mergeCell ref="B107:F107"/>
    <mergeCell ref="A113:G113"/>
    <mergeCell ref="C105:F105"/>
    <mergeCell ref="C106:F106"/>
    <mergeCell ref="A110:A111"/>
  </mergeCells>
  <phoneticPr fontId="18"/>
  <pageMargins left="0.70866141732283472" right="0.70866141732283472" top="0.74803149606299213" bottom="0.74803149606299213"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合計</vt:lpstr>
      <vt:lpstr>合計!Print_Titles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財務調査課</dc:creator>
  <cp:lastModifiedBy>新潟県</cp:lastModifiedBy>
  <cp:lastPrinted>2023-03-30T08:22:29Z</cp:lastPrinted>
  <dcterms:created xsi:type="dcterms:W3CDTF">2015-08-24T00:58:39Z</dcterms:created>
  <dcterms:modified xsi:type="dcterms:W3CDTF">2026-03-05T01:44:37Z</dcterms:modified>
</cp:coreProperties>
</file>