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200047\Box\高齢福祉保健課\旧Kドライブ\06_介護人材確保係\★39 訪問介護等サービス提供体制確保支援事業\★県要綱案作成\R8実施分\02 各様式\申請用\"/>
    </mc:Choice>
  </mc:AlternateContent>
  <xr:revisionPtr revIDLastSave="0" documentId="13_ncr:1_{6A6FA9A1-2D7C-40DE-B3D9-32BB596974E3}" xr6:coauthVersionLast="47" xr6:coauthVersionMax="47" xr10:uidLastSave="{00000000-0000-0000-0000-000000000000}"/>
  <bookViews>
    <workbookView xWindow="-98" yWindow="-98" windowWidth="20715" windowHeight="13155" tabRatio="918" firstSheet="1" activeTab="1" xr2:uid="{D23457E7-F0CA-4F9B-BDFE-075D7E7A04F6}"/>
  </bookViews>
  <sheets>
    <sheet name="プルダウン用" sheetId="14" state="hidden" r:id="rId1"/>
    <sheet name="総括表" sheetId="13" r:id="rId2"/>
    <sheet name="報告書(研修体制)" sheetId="1" r:id="rId3"/>
    <sheet name="報告書(採用活動)" sheetId="2" r:id="rId4"/>
    <sheet name="報告書(同行支援)" sheetId="3" r:id="rId5"/>
    <sheet name="同行訪問実績" sheetId="19" r:id="rId6"/>
    <sheet name="報告書(休廃止(人材確保))" sheetId="5" r:id="rId7"/>
    <sheet name="報告書(経営改善)" sheetId="6" r:id="rId8"/>
    <sheet name="報告書(常勤化)" sheetId="15" r:id="rId9"/>
    <sheet name="報告書(広報活動)" sheetId="16" r:id="rId10"/>
    <sheet name="報告書(休廃止(引継ぎ等))" sheetId="9" r:id="rId11"/>
    <sheet name="報告書(機能追加)" sheetId="10" r:id="rId12"/>
    <sheet name="報告書(サテライト)" sheetId="12" r:id="rId13"/>
    <sheet name="精算額調書(様式第7号)" sheetId="17" r:id="rId14"/>
    <sheet name="収支決算書(様式第8号)" sheetId="18" r:id="rId15"/>
  </sheets>
  <definedNames>
    <definedName name="_xlnm.Print_Area" localSheetId="14">'収支決算書(様式第8号)'!$A$1:$H$38</definedName>
    <definedName name="_xlnm.Print_Area" localSheetId="13">'精算額調書(様式第7号)'!$A$1:$J$107</definedName>
    <definedName name="_xlnm.Print_Area" localSheetId="1">総括表!$A$1:$M$25</definedName>
    <definedName name="_xlnm.Print_Area" localSheetId="12">'報告書(サテライト)'!$A$1:$AB$90</definedName>
    <definedName name="_xlnm.Print_Area" localSheetId="11">'報告書(機能追加)'!$A$1:$AB$60</definedName>
    <definedName name="_xlnm.Print_Area" localSheetId="10">'報告書(休廃止(引継ぎ等))'!$A$1:$AD$47</definedName>
    <definedName name="_xlnm.Print_Area" localSheetId="6">'報告書(休廃止(人材確保))'!$A$1:$AD$99</definedName>
    <definedName name="_xlnm.Print_Area" localSheetId="7">'報告書(経営改善)'!$A$1:$AL$40</definedName>
    <definedName name="_xlnm.Print_Area" localSheetId="2">'報告書(研修体制)'!$A$1:$AI$51</definedName>
    <definedName name="_xlnm.Print_Area" localSheetId="9">'報告書(広報活動)'!$A$1:$Y$29</definedName>
    <definedName name="_xlnm.Print_Area" localSheetId="3">'報告書(採用活動)'!$A$1:$AI$41</definedName>
    <definedName name="_xlnm.Print_Area" localSheetId="8">'報告書(常勤化)'!$A$1:$AP$50</definedName>
    <definedName name="_xlnm.Print_Area" localSheetId="4">'報告書(同行支援)'!$A$1:$AI$35</definedName>
    <definedName name="_xlnm.Print_Titles" localSheetId="13">'精算額調書(様式第7号)'!$1:$8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Z5" i="19" l="1"/>
  <c r="AO5" i="19"/>
  <c r="AD5" i="19"/>
  <c r="S5" i="19"/>
  <c r="H5" i="19"/>
  <c r="AZ4" i="19"/>
  <c r="AO4" i="19"/>
  <c r="AD4" i="19"/>
  <c r="S4" i="19"/>
  <c r="H4" i="19"/>
  <c r="AZ6" i="19"/>
  <c r="AO6" i="19"/>
  <c r="AD6" i="19"/>
  <c r="S6" i="19"/>
  <c r="H6" i="19"/>
  <c r="BA40" i="19"/>
  <c r="AZ40" i="19"/>
  <c r="BB40" i="19" s="1"/>
  <c r="BA39" i="19"/>
  <c r="AZ39" i="19"/>
  <c r="BB39" i="19" s="1"/>
  <c r="BA38" i="19"/>
  <c r="BB38" i="19" s="1"/>
  <c r="AZ38" i="19"/>
  <c r="BB37" i="19"/>
  <c r="BA37" i="19"/>
  <c r="AZ37" i="19"/>
  <c r="BA36" i="19"/>
  <c r="AZ36" i="19"/>
  <c r="BB36" i="19" s="1"/>
  <c r="BB35" i="19"/>
  <c r="BA35" i="19"/>
  <c r="AZ35" i="19"/>
  <c r="BA34" i="19"/>
  <c r="AZ34" i="19"/>
  <c r="BB34" i="19" s="1"/>
  <c r="BA33" i="19"/>
  <c r="AZ33" i="19"/>
  <c r="BB33" i="19" s="1"/>
  <c r="BA32" i="19"/>
  <c r="AZ32" i="19"/>
  <c r="BB32" i="19" s="1"/>
  <c r="BA31" i="19"/>
  <c r="AZ31" i="19"/>
  <c r="BB31" i="19" s="1"/>
  <c r="BA30" i="19"/>
  <c r="BB30" i="19" s="1"/>
  <c r="AZ30" i="19"/>
  <c r="BB29" i="19"/>
  <c r="BA29" i="19"/>
  <c r="AZ29" i="19"/>
  <c r="BA28" i="19"/>
  <c r="AZ28" i="19"/>
  <c r="BB28" i="19" s="1"/>
  <c r="BB27" i="19"/>
  <c r="BA27" i="19"/>
  <c r="AZ27" i="19"/>
  <c r="BA26" i="19"/>
  <c r="AZ26" i="19"/>
  <c r="BB26" i="19" s="1"/>
  <c r="BA25" i="19"/>
  <c r="AZ25" i="19"/>
  <c r="BB25" i="19" s="1"/>
  <c r="BA24" i="19"/>
  <c r="AZ24" i="19"/>
  <c r="BB24" i="19" s="1"/>
  <c r="BA23" i="19"/>
  <c r="AZ23" i="19"/>
  <c r="BB23" i="19" s="1"/>
  <c r="BA22" i="19"/>
  <c r="BB22" i="19" s="1"/>
  <c r="AZ22" i="19"/>
  <c r="BB21" i="19"/>
  <c r="BA21" i="19"/>
  <c r="AZ21" i="19"/>
  <c r="BA20" i="19"/>
  <c r="AZ20" i="19"/>
  <c r="BB20" i="19" s="1"/>
  <c r="BB19" i="19"/>
  <c r="BA19" i="19"/>
  <c r="AZ19" i="19"/>
  <c r="BA18" i="19"/>
  <c r="AZ18" i="19"/>
  <c r="BB18" i="19" s="1"/>
  <c r="BA17" i="19"/>
  <c r="AZ17" i="19"/>
  <c r="BB17" i="19" s="1"/>
  <c r="BA16" i="19"/>
  <c r="AZ16" i="19"/>
  <c r="BB16" i="19" s="1"/>
  <c r="BA15" i="19"/>
  <c r="AZ15" i="19"/>
  <c r="BB15" i="19" s="1"/>
  <c r="BA14" i="19"/>
  <c r="BB14" i="19" s="1"/>
  <c r="AZ14" i="19"/>
  <c r="BB13" i="19"/>
  <c r="BA13" i="19"/>
  <c r="AZ13" i="19"/>
  <c r="BA12" i="19"/>
  <c r="BA41" i="19" s="1"/>
  <c r="AZ12" i="19"/>
  <c r="BB12" i="19" s="1"/>
  <c r="BB11" i="19"/>
  <c r="BA11" i="19"/>
  <c r="AZ11" i="19"/>
  <c r="AZ41" i="19" s="1"/>
  <c r="AP41" i="19"/>
  <c r="AO41" i="19"/>
  <c r="AP40" i="19"/>
  <c r="AO40" i="19"/>
  <c r="AQ40" i="19" s="1"/>
  <c r="AQ39" i="19"/>
  <c r="AP39" i="19"/>
  <c r="AO39" i="19"/>
  <c r="AP38" i="19"/>
  <c r="AQ38" i="19" s="1"/>
  <c r="AO38" i="19"/>
  <c r="AP37" i="19"/>
  <c r="AO37" i="19"/>
  <c r="AQ37" i="19" s="1"/>
  <c r="AP36" i="19"/>
  <c r="AO36" i="19"/>
  <c r="AQ36" i="19" s="1"/>
  <c r="AQ35" i="19"/>
  <c r="AP35" i="19"/>
  <c r="AO35" i="19"/>
  <c r="AP34" i="19"/>
  <c r="AO34" i="19"/>
  <c r="AQ34" i="19" s="1"/>
  <c r="AP33" i="19"/>
  <c r="AO33" i="19"/>
  <c r="AQ33" i="19" s="1"/>
  <c r="AP32" i="19"/>
  <c r="AO32" i="19"/>
  <c r="AQ32" i="19" s="1"/>
  <c r="AQ31" i="19"/>
  <c r="AP31" i="19"/>
  <c r="AO31" i="19"/>
  <c r="AP30" i="19"/>
  <c r="AQ30" i="19" s="1"/>
  <c r="AO30" i="19"/>
  <c r="AP29" i="19"/>
  <c r="AO29" i="19"/>
  <c r="AQ29" i="19" s="1"/>
  <c r="AP28" i="19"/>
  <c r="AO28" i="19"/>
  <c r="AQ28" i="19" s="1"/>
  <c r="AQ27" i="19"/>
  <c r="AP27" i="19"/>
  <c r="AO27" i="19"/>
  <c r="AP26" i="19"/>
  <c r="AO26" i="19"/>
  <c r="AQ26" i="19" s="1"/>
  <c r="AP25" i="19"/>
  <c r="AO25" i="19"/>
  <c r="AQ25" i="19" s="1"/>
  <c r="AP24" i="19"/>
  <c r="AO24" i="19"/>
  <c r="AQ24" i="19" s="1"/>
  <c r="AQ23" i="19"/>
  <c r="AP23" i="19"/>
  <c r="AO23" i="19"/>
  <c r="AP22" i="19"/>
  <c r="AQ22" i="19" s="1"/>
  <c r="AO22" i="19"/>
  <c r="AP21" i="19"/>
  <c r="AO21" i="19"/>
  <c r="AQ21" i="19" s="1"/>
  <c r="AP20" i="19"/>
  <c r="AO20" i="19"/>
  <c r="AQ20" i="19" s="1"/>
  <c r="AQ19" i="19"/>
  <c r="AP19" i="19"/>
  <c r="AO19" i="19"/>
  <c r="AP18" i="19"/>
  <c r="AO18" i="19"/>
  <c r="AQ18" i="19" s="1"/>
  <c r="AP17" i="19"/>
  <c r="AO17" i="19"/>
  <c r="AQ17" i="19" s="1"/>
  <c r="AP16" i="19"/>
  <c r="AO16" i="19"/>
  <c r="AQ16" i="19" s="1"/>
  <c r="AQ15" i="19"/>
  <c r="AP15" i="19"/>
  <c r="AO15" i="19"/>
  <c r="AP14" i="19"/>
  <c r="AQ14" i="19" s="1"/>
  <c r="AO14" i="19"/>
  <c r="AP13" i="19"/>
  <c r="AO13" i="19"/>
  <c r="AQ13" i="19" s="1"/>
  <c r="AP12" i="19"/>
  <c r="AO12" i="19"/>
  <c r="AQ12" i="19" s="1"/>
  <c r="AQ11" i="19"/>
  <c r="AP11" i="19"/>
  <c r="AO11" i="19"/>
  <c r="AE40" i="19"/>
  <c r="AD40" i="19"/>
  <c r="AF40" i="19" s="1"/>
  <c r="AE39" i="19"/>
  <c r="AF39" i="19" s="1"/>
  <c r="AD39" i="19"/>
  <c r="AE38" i="19"/>
  <c r="AF38" i="19" s="1"/>
  <c r="AD38" i="19"/>
  <c r="AE37" i="19"/>
  <c r="AD37" i="19"/>
  <c r="AF37" i="19" s="1"/>
  <c r="AF36" i="19"/>
  <c r="AE36" i="19"/>
  <c r="AD36" i="19"/>
  <c r="AF35" i="19"/>
  <c r="AE35" i="19"/>
  <c r="AD35" i="19"/>
  <c r="AE34" i="19"/>
  <c r="AD34" i="19"/>
  <c r="AF34" i="19" s="1"/>
  <c r="AE33" i="19"/>
  <c r="AD33" i="19"/>
  <c r="AF33" i="19" s="1"/>
  <c r="AE32" i="19"/>
  <c r="AD32" i="19"/>
  <c r="AF32" i="19" s="1"/>
  <c r="AE31" i="19"/>
  <c r="AF31" i="19" s="1"/>
  <c r="AD31" i="19"/>
  <c r="AE30" i="19"/>
  <c r="AF30" i="19" s="1"/>
  <c r="AD30" i="19"/>
  <c r="AE29" i="19"/>
  <c r="AD29" i="19"/>
  <c r="AF29" i="19" s="1"/>
  <c r="AF28" i="19"/>
  <c r="AE28" i="19"/>
  <c r="AD28" i="19"/>
  <c r="AF27" i="19"/>
  <c r="AE27" i="19"/>
  <c r="AD27" i="19"/>
  <c r="AE26" i="19"/>
  <c r="AD26" i="19"/>
  <c r="AF26" i="19" s="1"/>
  <c r="AE25" i="19"/>
  <c r="AD25" i="19"/>
  <c r="AF25" i="19" s="1"/>
  <c r="AF24" i="19"/>
  <c r="AE24" i="19"/>
  <c r="AD24" i="19"/>
  <c r="AE23" i="19"/>
  <c r="AF23" i="19" s="1"/>
  <c r="AD23" i="19"/>
  <c r="AE22" i="19"/>
  <c r="AD22" i="19"/>
  <c r="AF22" i="19" s="1"/>
  <c r="AE21" i="19"/>
  <c r="AD21" i="19"/>
  <c r="AF21" i="19" s="1"/>
  <c r="AF20" i="19"/>
  <c r="AE20" i="19"/>
  <c r="AD20" i="19"/>
  <c r="AF19" i="19"/>
  <c r="AE19" i="19"/>
  <c r="AD19" i="19"/>
  <c r="AE18" i="19"/>
  <c r="AD18" i="19"/>
  <c r="AF18" i="19" s="1"/>
  <c r="AE17" i="19"/>
  <c r="AD17" i="19"/>
  <c r="AF17" i="19" s="1"/>
  <c r="AF16" i="19"/>
  <c r="AE16" i="19"/>
  <c r="AD16" i="19"/>
  <c r="AE15" i="19"/>
  <c r="AF15" i="19" s="1"/>
  <c r="AD15" i="19"/>
  <c r="AE14" i="19"/>
  <c r="AD14" i="19"/>
  <c r="AF14" i="19" s="1"/>
  <c r="AE13" i="19"/>
  <c r="AD13" i="19"/>
  <c r="AD41" i="19" s="1"/>
  <c r="AF12" i="19"/>
  <c r="AE12" i="19"/>
  <c r="AD12" i="19"/>
  <c r="AF11" i="19"/>
  <c r="AE11" i="19"/>
  <c r="AE41" i="19" s="1"/>
  <c r="AD11" i="19"/>
  <c r="T40" i="19"/>
  <c r="S40" i="19"/>
  <c r="U40" i="19" s="1"/>
  <c r="T39" i="19"/>
  <c r="S39" i="19"/>
  <c r="U39" i="19" s="1"/>
  <c r="T38" i="19"/>
  <c r="U38" i="19" s="1"/>
  <c r="S38" i="19"/>
  <c r="T37" i="19"/>
  <c r="S37" i="19"/>
  <c r="U37" i="19" s="1"/>
  <c r="T36" i="19"/>
  <c r="S36" i="19"/>
  <c r="U36" i="19" s="1"/>
  <c r="U35" i="19"/>
  <c r="T35" i="19"/>
  <c r="S35" i="19"/>
  <c r="T34" i="19"/>
  <c r="U34" i="19" s="1"/>
  <c r="S34" i="19"/>
  <c r="T33" i="19"/>
  <c r="S33" i="19"/>
  <c r="U33" i="19" s="1"/>
  <c r="T32" i="19"/>
  <c r="S32" i="19"/>
  <c r="U32" i="19" s="1"/>
  <c r="U31" i="19"/>
  <c r="T31" i="19"/>
  <c r="S31" i="19"/>
  <c r="T30" i="19"/>
  <c r="U30" i="19" s="1"/>
  <c r="S30" i="19"/>
  <c r="T29" i="19"/>
  <c r="S29" i="19"/>
  <c r="U29" i="19" s="1"/>
  <c r="T28" i="19"/>
  <c r="S28" i="19"/>
  <c r="U28" i="19" s="1"/>
  <c r="U27" i="19"/>
  <c r="T27" i="19"/>
  <c r="S27" i="19"/>
  <c r="T26" i="19"/>
  <c r="U26" i="19" s="1"/>
  <c r="S26" i="19"/>
  <c r="T25" i="19"/>
  <c r="S25" i="19"/>
  <c r="U25" i="19" s="1"/>
  <c r="T24" i="19"/>
  <c r="S24" i="19"/>
  <c r="U24" i="19" s="1"/>
  <c r="U23" i="19"/>
  <c r="T23" i="19"/>
  <c r="S23" i="19"/>
  <c r="T22" i="19"/>
  <c r="U22" i="19" s="1"/>
  <c r="S22" i="19"/>
  <c r="T21" i="19"/>
  <c r="S21" i="19"/>
  <c r="U21" i="19" s="1"/>
  <c r="T20" i="19"/>
  <c r="S20" i="19"/>
  <c r="U20" i="19" s="1"/>
  <c r="U19" i="19"/>
  <c r="T19" i="19"/>
  <c r="S19" i="19"/>
  <c r="T18" i="19"/>
  <c r="U18" i="19" s="1"/>
  <c r="S18" i="19"/>
  <c r="T17" i="19"/>
  <c r="S17" i="19"/>
  <c r="U17" i="19" s="1"/>
  <c r="T16" i="19"/>
  <c r="S16" i="19"/>
  <c r="U16" i="19" s="1"/>
  <c r="U15" i="19"/>
  <c r="T15" i="19"/>
  <c r="S15" i="19"/>
  <c r="T14" i="19"/>
  <c r="U14" i="19" s="1"/>
  <c r="S14" i="19"/>
  <c r="T13" i="19"/>
  <c r="S13" i="19"/>
  <c r="U13" i="19" s="1"/>
  <c r="T12" i="19"/>
  <c r="S12" i="19"/>
  <c r="U12" i="19" s="1"/>
  <c r="T11" i="19"/>
  <c r="T41" i="19" s="1"/>
  <c r="S11" i="19"/>
  <c r="U11" i="19" s="1"/>
  <c r="H11" i="19"/>
  <c r="J11" i="19" s="1"/>
  <c r="I11" i="19"/>
  <c r="I41" i="19" s="1"/>
  <c r="H12" i="19"/>
  <c r="J12" i="19" s="1"/>
  <c r="I12" i="19"/>
  <c r="H13" i="19"/>
  <c r="J13" i="19" s="1"/>
  <c r="I13" i="19"/>
  <c r="H14" i="19"/>
  <c r="I14" i="19"/>
  <c r="J14" i="19"/>
  <c r="H15" i="19"/>
  <c r="J15" i="19" s="1"/>
  <c r="I15" i="19"/>
  <c r="H16" i="19"/>
  <c r="I16" i="19"/>
  <c r="J16" i="19"/>
  <c r="H17" i="19"/>
  <c r="I17" i="19"/>
  <c r="J17" i="19"/>
  <c r="H18" i="19"/>
  <c r="I18" i="19"/>
  <c r="J18" i="19"/>
  <c r="H19" i="19"/>
  <c r="I19" i="19"/>
  <c r="J19" i="19"/>
  <c r="H20" i="19"/>
  <c r="J20" i="19" s="1"/>
  <c r="I20" i="19"/>
  <c r="H21" i="19"/>
  <c r="I21" i="19"/>
  <c r="J21" i="19"/>
  <c r="H22" i="19"/>
  <c r="I22" i="19"/>
  <c r="J22" i="19"/>
  <c r="H23" i="19"/>
  <c r="J23" i="19" s="1"/>
  <c r="I23" i="19"/>
  <c r="H24" i="19"/>
  <c r="I24" i="19"/>
  <c r="J24" i="19"/>
  <c r="H25" i="19"/>
  <c r="I25" i="19"/>
  <c r="J25" i="19"/>
  <c r="H26" i="19"/>
  <c r="I26" i="19"/>
  <c r="J26" i="19"/>
  <c r="H27" i="19"/>
  <c r="I27" i="19"/>
  <c r="J27" i="19"/>
  <c r="H28" i="19"/>
  <c r="J28" i="19" s="1"/>
  <c r="I28" i="19"/>
  <c r="H29" i="19"/>
  <c r="I29" i="19"/>
  <c r="J29" i="19"/>
  <c r="H30" i="19"/>
  <c r="I30" i="19"/>
  <c r="J30" i="19"/>
  <c r="H31" i="19"/>
  <c r="J31" i="19" s="1"/>
  <c r="I31" i="19"/>
  <c r="H32" i="19"/>
  <c r="I32" i="19"/>
  <c r="J32" i="19"/>
  <c r="H33" i="19"/>
  <c r="I33" i="19"/>
  <c r="J33" i="19"/>
  <c r="H34" i="19"/>
  <c r="I34" i="19"/>
  <c r="J34" i="19"/>
  <c r="H35" i="19"/>
  <c r="I35" i="19"/>
  <c r="J35" i="19"/>
  <c r="H36" i="19"/>
  <c r="J36" i="19" s="1"/>
  <c r="I36" i="19"/>
  <c r="H37" i="19"/>
  <c r="I37" i="19"/>
  <c r="J37" i="19"/>
  <c r="H38" i="19"/>
  <c r="I38" i="19"/>
  <c r="J38" i="19"/>
  <c r="H39" i="19"/>
  <c r="J39" i="19" s="1"/>
  <c r="I39" i="19"/>
  <c r="H40" i="19"/>
  <c r="I40" i="19"/>
  <c r="J40" i="19"/>
  <c r="H41" i="19"/>
  <c r="S41" i="19" l="1"/>
  <c r="BB41" i="19"/>
  <c r="AQ41" i="19"/>
  <c r="AF13" i="19"/>
  <c r="AF41" i="19" s="1"/>
  <c r="U41" i="19"/>
  <c r="J41" i="19"/>
  <c r="F99" i="17"/>
  <c r="F94" i="17"/>
  <c r="I83" i="17"/>
  <c r="F35" i="18"/>
  <c r="AN21" i="15"/>
  <c r="AN22" i="15"/>
  <c r="AN23" i="15"/>
  <c r="AN24" i="15"/>
  <c r="AH21" i="15"/>
  <c r="AH22" i="15"/>
  <c r="AH23" i="15"/>
  <c r="AH24" i="15"/>
  <c r="AB21" i="15"/>
  <c r="AB22" i="15"/>
  <c r="AB23" i="15"/>
  <c r="AB24" i="15"/>
  <c r="AN20" i="15"/>
  <c r="AH20" i="15"/>
  <c r="AB20" i="15"/>
  <c r="K28" i="15"/>
  <c r="K14" i="15"/>
  <c r="F47" i="15" l="1"/>
  <c r="F59" i="17" s="1"/>
  <c r="F6" i="17"/>
  <c r="F5" i="17"/>
  <c r="F4" i="17"/>
  <c r="F69" i="17"/>
  <c r="E37" i="18"/>
  <c r="E34" i="18"/>
  <c r="B24" i="17"/>
  <c r="F24" i="17"/>
  <c r="B40" i="17" l="1"/>
  <c r="D40" i="17" s="1"/>
  <c r="E40" i="17" s="1"/>
  <c r="G40" i="17" s="1"/>
  <c r="H40" i="17" s="1"/>
  <c r="D24" i="17"/>
  <c r="E24" i="17" s="1"/>
  <c r="G24" i="17" s="1"/>
  <c r="H24" i="17" s="1"/>
  <c r="R78" i="12"/>
  <c r="O78" i="12"/>
  <c r="L78" i="12"/>
  <c r="F78" i="12" s="1"/>
  <c r="I78" i="12"/>
  <c r="R66" i="12"/>
  <c r="O66" i="12"/>
  <c r="L66" i="12"/>
  <c r="I66" i="12"/>
  <c r="L57" i="12"/>
  <c r="F57" i="12" s="1"/>
  <c r="I57" i="12"/>
  <c r="L50" i="12"/>
  <c r="F50" i="12" s="1"/>
  <c r="I50" i="12"/>
  <c r="R43" i="12"/>
  <c r="R36" i="12"/>
  <c r="R29" i="12"/>
  <c r="J23" i="12" s="1"/>
  <c r="B94" i="17" s="1"/>
  <c r="Z57" i="10"/>
  <c r="R57" i="10"/>
  <c r="J57" i="10"/>
  <c r="Z54" i="10"/>
  <c r="R54" i="10"/>
  <c r="J54" i="10"/>
  <c r="M46" i="10"/>
  <c r="O46" i="10"/>
  <c r="O39" i="10"/>
  <c r="O29" i="10"/>
  <c r="O22" i="10"/>
  <c r="I16" i="10" s="1"/>
  <c r="B83" i="17" s="1"/>
  <c r="D83" i="17" s="1"/>
  <c r="E83" i="17" s="1"/>
  <c r="G83" i="17" s="1"/>
  <c r="H83" i="17" s="1"/>
  <c r="E46" i="9"/>
  <c r="B69" i="17" s="1"/>
  <c r="O44" i="9"/>
  <c r="O38" i="9"/>
  <c r="O32" i="9"/>
  <c r="L21" i="16"/>
  <c r="L17" i="16"/>
  <c r="E28" i="16" s="1"/>
  <c r="B64" i="17" s="1"/>
  <c r="AL39" i="15"/>
  <c r="AF39" i="15"/>
  <c r="Z39" i="15"/>
  <c r="V39" i="15"/>
  <c r="AN38" i="15"/>
  <c r="AH38" i="15"/>
  <c r="AB38" i="15"/>
  <c r="Q38" i="15" s="1"/>
  <c r="AN37" i="15"/>
  <c r="AH37" i="15"/>
  <c r="AB37" i="15"/>
  <c r="AN36" i="15"/>
  <c r="AH36" i="15"/>
  <c r="AB36" i="15"/>
  <c r="AN35" i="15"/>
  <c r="AH35" i="15"/>
  <c r="AB35" i="15"/>
  <c r="AN34" i="15"/>
  <c r="AH34" i="15"/>
  <c r="AB34" i="15"/>
  <c r="AL25" i="15"/>
  <c r="AF25" i="15"/>
  <c r="Z25" i="15"/>
  <c r="V25" i="15"/>
  <c r="U30" i="6"/>
  <c r="U21" i="6"/>
  <c r="E39" i="6" s="1"/>
  <c r="B54" i="17" s="1"/>
  <c r="AF20" i="3"/>
  <c r="AF23" i="3"/>
  <c r="AF26" i="3"/>
  <c r="AF29" i="3"/>
  <c r="AF17" i="3"/>
  <c r="F66" i="12" l="1"/>
  <c r="D94" i="17"/>
  <c r="E94" i="17" s="1"/>
  <c r="G94" i="17" s="1"/>
  <c r="H94" i="17" s="1"/>
  <c r="D69" i="17"/>
  <c r="E69" i="17" s="1"/>
  <c r="E27" i="18"/>
  <c r="D64" i="17"/>
  <c r="E64" i="17" s="1"/>
  <c r="G64" i="17" s="1"/>
  <c r="H64" i="17" s="1"/>
  <c r="E26" i="18"/>
  <c r="Q20" i="15"/>
  <c r="Q37" i="15"/>
  <c r="Q23" i="15"/>
  <c r="Q34" i="15"/>
  <c r="Q24" i="15"/>
  <c r="Q36" i="15"/>
  <c r="AB25" i="15"/>
  <c r="Q22" i="15"/>
  <c r="Q21" i="15"/>
  <c r="AN25" i="15"/>
  <c r="AB39" i="15"/>
  <c r="AH25" i="15"/>
  <c r="AN39" i="15"/>
  <c r="Q35" i="15"/>
  <c r="D54" i="17"/>
  <c r="E54" i="17" s="1"/>
  <c r="G54" i="17" s="1"/>
  <c r="H54" i="17" s="1"/>
  <c r="E24" i="18"/>
  <c r="E89" i="12"/>
  <c r="G69" i="17"/>
  <c r="H69" i="17" s="1"/>
  <c r="S50" i="10"/>
  <c r="AH39" i="15"/>
  <c r="Y63" i="12" l="1"/>
  <c r="B99" i="17" s="1"/>
  <c r="D99" i="17" s="1"/>
  <c r="E99" i="17" s="1"/>
  <c r="G99" i="17" s="1"/>
  <c r="H99" i="17" s="1"/>
  <c r="E29" i="18"/>
  <c r="E59" i="10"/>
  <c r="B88" i="17"/>
  <c r="Q25" i="15"/>
  <c r="Q39" i="15"/>
  <c r="I94" i="17" l="1"/>
  <c r="C102" i="17" s="1"/>
  <c r="I99" i="17"/>
  <c r="L24" i="13"/>
  <c r="D88" i="17"/>
  <c r="E88" i="17" s="1"/>
  <c r="G88" i="17" s="1"/>
  <c r="H88" i="17" s="1"/>
  <c r="I88" i="17" s="1"/>
  <c r="E28" i="18"/>
  <c r="E49" i="15"/>
  <c r="B59" i="17" s="1"/>
  <c r="D59" i="17" s="1"/>
  <c r="E59" i="17" s="1"/>
  <c r="G59" i="17" s="1"/>
  <c r="H59" i="17" s="1"/>
  <c r="L23" i="13" l="1"/>
  <c r="L22" i="13" s="1"/>
  <c r="C101" i="17"/>
  <c r="C103" i="17" s="1"/>
  <c r="E25" i="18"/>
  <c r="O6" i="16"/>
  <c r="O5" i="16"/>
  <c r="O4" i="16"/>
  <c r="AF6" i="15"/>
  <c r="AF5" i="15"/>
  <c r="AF4" i="15"/>
  <c r="AA95" i="5"/>
  <c r="AA94" i="5"/>
  <c r="AA96" i="5" s="1"/>
  <c r="B45" i="17" s="1"/>
  <c r="D45" i="17" s="1"/>
  <c r="E45" i="17" s="1"/>
  <c r="G45" i="17" s="1"/>
  <c r="H45" i="17" s="1"/>
  <c r="W96" i="5"/>
  <c r="U96" i="5"/>
  <c r="S96" i="5"/>
  <c r="Q96" i="5"/>
  <c r="R87" i="5"/>
  <c r="O89" i="5"/>
  <c r="O86" i="5"/>
  <c r="V80" i="5"/>
  <c r="X80" i="5"/>
  <c r="Z80" i="5"/>
  <c r="AB80" i="5"/>
  <c r="T80" i="5"/>
  <c r="Q80" i="5"/>
  <c r="O80" i="5"/>
  <c r="Q74" i="5"/>
  <c r="O66" i="5"/>
  <c r="O60" i="5"/>
  <c r="O53" i="5"/>
  <c r="O47" i="5"/>
  <c r="O41" i="5"/>
  <c r="O35" i="5"/>
  <c r="L30" i="5" s="1"/>
  <c r="AF32" i="3"/>
  <c r="F29" i="17" s="1"/>
  <c r="AC32" i="3"/>
  <c r="Z32" i="3"/>
  <c r="W38" i="2"/>
  <c r="W29" i="2"/>
  <c r="U29" i="2"/>
  <c r="P20" i="2"/>
  <c r="E40" i="2" s="1"/>
  <c r="B19" i="17" s="1"/>
  <c r="W20" i="1"/>
  <c r="W48" i="1"/>
  <c r="W39" i="1"/>
  <c r="T30" i="1"/>
  <c r="W30" i="1"/>
  <c r="Z30" i="1"/>
  <c r="AC30" i="1"/>
  <c r="AF30" i="1"/>
  <c r="Q30" i="1"/>
  <c r="O30" i="1"/>
  <c r="D19" i="17" l="1"/>
  <c r="E19" i="17" s="1"/>
  <c r="G19" i="17" s="1"/>
  <c r="H19" i="17" s="1"/>
  <c r="E21" i="18"/>
  <c r="E98" i="5"/>
  <c r="L68" i="5"/>
  <c r="B35" i="17" s="1"/>
  <c r="E50" i="1"/>
  <c r="B14" i="17" s="1"/>
  <c r="E34" i="3"/>
  <c r="B29" i="17" s="1"/>
  <c r="E22" i="18" s="1"/>
  <c r="R6" i="12"/>
  <c r="R6" i="10"/>
  <c r="S6" i="9"/>
  <c r="AB6" i="6"/>
  <c r="S6" i="5"/>
  <c r="Y6" i="3"/>
  <c r="Y6" i="2"/>
  <c r="Y6" i="1"/>
  <c r="R5" i="12"/>
  <c r="R5" i="10"/>
  <c r="S5" i="9"/>
  <c r="AB5" i="6"/>
  <c r="S5" i="5"/>
  <c r="Y5" i="3"/>
  <c r="Y5" i="2"/>
  <c r="Y5" i="1"/>
  <c r="R4" i="12"/>
  <c r="R4" i="10"/>
  <c r="S4" i="9"/>
  <c r="AB4" i="6"/>
  <c r="S4" i="5"/>
  <c r="Y4" i="3"/>
  <c r="Y4" i="2"/>
  <c r="Y4" i="1"/>
  <c r="D35" i="17" l="1"/>
  <c r="E35" i="17" s="1"/>
  <c r="G35" i="17" s="1"/>
  <c r="H35" i="17" s="1"/>
  <c r="E23" i="18"/>
  <c r="E30" i="18" s="1"/>
  <c r="D14" i="17"/>
  <c r="E14" i="17" s="1"/>
  <c r="G14" i="17" s="1"/>
  <c r="H14" i="17" s="1"/>
  <c r="E20" i="18"/>
  <c r="D29" i="17"/>
  <c r="E29" i="17" s="1"/>
  <c r="G29" i="17" s="1"/>
  <c r="H29" i="17" s="1"/>
  <c r="I64" i="17" l="1"/>
  <c r="L20" i="13" s="1"/>
  <c r="I69" i="17"/>
  <c r="L21" i="13" s="1"/>
  <c r="I35" i="17"/>
  <c r="I45" i="17"/>
  <c r="I40" i="17"/>
  <c r="I59" i="17"/>
  <c r="L19" i="13" s="1"/>
  <c r="I54" i="17"/>
  <c r="I14" i="17"/>
  <c r="L12" i="13" s="1"/>
  <c r="I24" i="17"/>
  <c r="L14" i="13" s="1"/>
  <c r="I19" i="17"/>
  <c r="L13" i="13" s="1"/>
  <c r="I29" i="17"/>
  <c r="L15" i="13" s="1"/>
  <c r="L16" i="13" l="1"/>
  <c r="L11" i="13" s="1"/>
  <c r="C72" i="17"/>
  <c r="L18" i="13"/>
  <c r="L17" i="13" s="1"/>
  <c r="C47" i="17"/>
  <c r="C74" i="17" l="1"/>
  <c r="C106" i="17" s="1"/>
  <c r="E7" i="18" s="1"/>
  <c r="E8" i="18" s="1"/>
  <c r="E15" i="18" s="1"/>
  <c r="L2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1" authorId="0" shapeId="0" xr:uid="{420D1142-9603-4323-ACFD-D8D7F2434783}">
      <text>
        <r>
          <rPr>
            <b/>
            <sz val="11"/>
            <color indexed="10"/>
            <rFont val="MS P ゴシック"/>
            <family val="3"/>
            <charset val="128"/>
          </rPr>
          <t>総括表、実施内容報告書、精算額調書、収支決算書は、事業所ごとに作成してください。
※上記の書類は、全て本Excelファイルに格納されています。
※実施した内容の事業計画書に必要事項を記入してください。</t>
        </r>
      </text>
    </comment>
    <comment ref="C9" authorId="0" shapeId="0" xr:uid="{4003418B-94DF-4D69-85E2-2E035EC8E07B}">
      <text>
        <r>
          <rPr>
            <b/>
            <sz val="11"/>
            <color indexed="10"/>
            <rFont val="MS P ゴシック"/>
            <family val="3"/>
            <charset val="128"/>
          </rPr>
          <t>プルダウンから選択してください。</t>
        </r>
      </text>
    </comment>
    <comment ref="C12" authorId="0" shapeId="0" xr:uid="{97666F8C-3ED7-4635-8407-40533560DECE}">
      <text>
        <r>
          <rPr>
            <b/>
            <sz val="11"/>
            <color indexed="10"/>
            <rFont val="MS P ゴシック"/>
            <family val="3"/>
            <charset val="128"/>
          </rPr>
          <t>実施した事業に「〇」を選択してください。
（以下同じ）</t>
        </r>
      </text>
    </comment>
    <comment ref="L12" authorId="0" shapeId="0" xr:uid="{FBE68596-522D-4D65-95F5-489BDD3F56A1}">
      <text>
        <r>
          <rPr>
            <b/>
            <sz val="11"/>
            <color indexed="10"/>
            <rFont val="MS P ゴシック"/>
            <family val="3"/>
            <charset val="128"/>
          </rPr>
          <t>精算額調書から転記されます。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DE0BB0E4-49AC-4F1A-9C34-7C91F8E4FC1D}">
      <text>
        <r>
          <rPr>
            <b/>
            <sz val="11"/>
            <color indexed="10"/>
            <rFont val="MS P ゴシック"/>
            <family val="3"/>
            <charset val="128"/>
          </rPr>
          <t>実施した場合は、「〇」を選択してください。
（以下同じ）</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N10" authorId="0" shapeId="0" xr:uid="{1A74E9DA-8E5D-4BC7-A391-5F102EC3D7AF}">
      <text>
        <r>
          <rPr>
            <b/>
            <sz val="11"/>
            <color indexed="10"/>
            <rFont val="MS P ゴシック"/>
            <family val="3"/>
            <charset val="128"/>
          </rPr>
          <t>訪問介護事業所として指定を受けた日を記入してください。</t>
        </r>
      </text>
    </comment>
    <comment ref="C17" authorId="0" shapeId="0" xr:uid="{5E55D601-7114-4B1A-AA72-FBA602CE8589}">
      <text>
        <r>
          <rPr>
            <b/>
            <sz val="11"/>
            <color indexed="10"/>
            <rFont val="MS P ゴシック"/>
            <family val="3"/>
            <charset val="128"/>
          </rPr>
          <t>実施した場合は、「〇」を選択してください。
（以下同じ）</t>
        </r>
      </text>
    </comment>
    <comment ref="D54" authorId="0" shapeId="0" xr:uid="{EA7FB560-5C65-4134-A7A8-FE38EC027DD2}">
      <text>
        <r>
          <rPr>
            <b/>
            <sz val="11"/>
            <color indexed="10"/>
            <rFont val="MS P ゴシック"/>
            <family val="3"/>
            <charset val="128"/>
          </rPr>
          <t>訪問介護事業所としての指定を受けた日を起算日とし、訪問回数の判定期間については、起算日から１ヶ月後に該当する日の前日までとします。
※月末に指定を受けた場合で、判定期間中に１ヶ月後に該当する日が存在しない場合には、翌月末までを判定期間とし、次の判定期間は月の1日から開始とします。
【例】
指定を受けた日（起算日）　　最初の判定期間　　 ２回目の判定期間　　 支援の終了日
　　　1月1日　　　　　　　 1月1日～1月31日　   2月1日～2月28日　      6月30日
　　　1月15日　　　　　　  1月15日～2月14日　  2月15日～3月14日　     7月14日
　　　1月31日　　　　　　  1月31日～2月28日　  3月1日～3月31日　      7月30日</t>
        </r>
      </text>
    </comment>
    <comment ref="H54" authorId="0" shapeId="0" xr:uid="{CF00FFD7-CB25-4203-BCAF-897B7D9039C6}">
      <text>
        <r>
          <rPr>
            <b/>
            <sz val="11"/>
            <color indexed="10"/>
            <rFont val="MS P ゴシック"/>
            <family val="3"/>
            <charset val="128"/>
          </rPr>
          <t>訪問回数が300回に達した月以降は、補助の対象外となります。
※300回に達した月も補助の対象外です。</t>
        </r>
      </text>
    </comment>
    <comment ref="J54" authorId="0" shapeId="0" xr:uid="{E0564C2D-F66D-4C89-A1CB-3D37486FDCE0}">
      <text>
        <r>
          <rPr>
            <b/>
            <sz val="11"/>
            <color indexed="10"/>
            <rFont val="MS P ゴシック"/>
            <family val="3"/>
            <charset val="128"/>
          </rPr>
          <t>訪問回数に300以上を入力した場合、補助額は「0」となります。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24" authorId="0" shapeId="0" xr:uid="{409298AE-3368-432A-855F-206FFFD7AFB1}">
      <text>
        <r>
          <rPr>
            <b/>
            <sz val="11"/>
            <color indexed="10"/>
            <rFont val="MS P ゴシック"/>
            <family val="3"/>
            <charset val="128"/>
          </rPr>
          <t>実施した場合は、「〇」を選択してください。
（以下同じ）</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14" authorId="0" shapeId="0" xr:uid="{6940975E-677C-407A-82E6-B5ED939E6069}">
      <text>
        <r>
          <rPr>
            <b/>
            <sz val="11"/>
            <color indexed="10"/>
            <rFont val="MS P ゴシック"/>
            <family val="3"/>
            <charset val="128"/>
          </rPr>
          <t>各メニューごとの報告書から転記されます。
（以下、同じ）</t>
        </r>
      </text>
    </comment>
    <comment ref="C14" authorId="0" shapeId="0" xr:uid="{41B93255-5040-4BE4-976A-E09EEFBDD161}">
      <text>
        <r>
          <rPr>
            <b/>
            <sz val="11"/>
            <color indexed="10"/>
            <rFont val="MS P ゴシック"/>
            <family val="3"/>
            <charset val="128"/>
          </rPr>
          <t>選定額の算出に当たり、補助事業等に要した経費から控除すべき金額
（寄附金その他の収入）を記載してください。</t>
        </r>
      </text>
    </comment>
    <comment ref="H14" authorId="0" shapeId="0" xr:uid="{482D6210-77F8-42F7-B6D6-86B3AE2E7ADC}">
      <text>
        <r>
          <rPr>
            <b/>
            <sz val="11"/>
            <color indexed="10"/>
            <rFont val="MS P ゴシック"/>
            <family val="3"/>
            <charset val="128"/>
          </rPr>
          <t>選定額から千円未満を切捨てた金額</t>
        </r>
      </text>
    </comment>
    <comment ref="I14" authorId="0" shapeId="0" xr:uid="{0DC130CD-0310-4395-8B15-07C73840AE61}">
      <text>
        <r>
          <rPr>
            <b/>
            <sz val="11"/>
            <color indexed="10"/>
            <rFont val="MS P ゴシック"/>
            <family val="3"/>
            <charset val="128"/>
          </rPr>
          <t>所要額の合計が上限額を超える場合に、上限額内に収まるように調整（按分）した金額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748B664B-1603-4554-88C5-92F076CD0CE5}">
      <text>
        <r>
          <rPr>
            <b/>
            <sz val="11"/>
            <color indexed="10"/>
            <rFont val="MS P ゴシック"/>
            <family val="3"/>
            <charset val="128"/>
          </rPr>
          <t>実施した場合は、「〇」を選択してください。
（以下同じ）</t>
        </r>
      </text>
    </comment>
    <comment ref="E15" authorId="0" shapeId="0" xr:uid="{3D16B99B-727F-43A3-9E4E-636A475DFECA}">
      <text>
        <r>
          <rPr>
            <b/>
            <sz val="11"/>
            <color indexed="10"/>
            <rFont val="MS P ゴシック"/>
            <family val="3"/>
            <charset val="128"/>
          </rPr>
          <t>取組内容として該当するものをプルダウンから選択してください。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EB622346-89B5-4BEF-B739-1232755F0CFB}">
      <text>
        <r>
          <rPr>
            <b/>
            <sz val="11"/>
            <color indexed="10"/>
            <rFont val="MS P ゴシック"/>
            <family val="3"/>
            <charset val="128"/>
          </rPr>
          <t>実施した場合は、「〇」を選択してください。
（以下同じ）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2" authorId="0" shapeId="0" xr:uid="{94D98F62-9C44-496B-A1CB-F3D605BB013A}">
      <text>
        <r>
          <rPr>
            <b/>
            <sz val="11"/>
            <color indexed="10"/>
            <rFont val="MS P ゴシック"/>
            <family val="3"/>
            <charset val="128"/>
          </rPr>
          <t>同行支援を実施した場合、対象者、同行日、同行時間、同行者を記載した実績表を作成すること。
※参考様式（次シート）への入力も可</t>
        </r>
      </text>
    </comment>
    <comment ref="H12" authorId="0" shapeId="0" xr:uid="{9F50612A-C2C0-47A3-A35D-919A19C2C44D}">
      <text>
        <r>
          <rPr>
            <b/>
            <sz val="11"/>
            <color indexed="10"/>
            <rFont val="MS P ゴシック"/>
            <family val="3"/>
            <charset val="128"/>
          </rPr>
          <t>・事業所が新潟市以外に所在する場合
　→「中山間地域等・離島等地域」を選択してください。
・事業所が新潟市に所在する場合
　→「中山間地域等・離島等地域以外」を選択してください。</t>
        </r>
      </text>
    </comment>
    <comment ref="O17" authorId="0" shapeId="0" xr:uid="{7380167C-138A-4FD8-BF8C-71E95D423003}">
      <text>
        <r>
          <rPr>
            <b/>
            <sz val="11"/>
            <color indexed="10"/>
            <rFont val="MS P ゴシック"/>
            <family val="3"/>
            <charset val="128"/>
          </rPr>
          <t>同行を受けた職員の訪問業務の従事期間が１年以上の場合に、「〇」を選択してください。</t>
        </r>
      </text>
    </comment>
    <comment ref="Q17" authorId="0" shapeId="0" xr:uid="{4712FFE8-4672-4782-9A6F-E45D90872205}">
      <text>
        <r>
          <rPr>
            <b/>
            <sz val="11"/>
            <color indexed="10"/>
            <rFont val="MS P ゴシック"/>
            <family val="3"/>
            <charset val="128"/>
          </rPr>
          <t>同行を受けた職員の訪問業務の従事期間が１年以上の場合に、
プルダウンから該当する内容を選択してください。</t>
        </r>
      </text>
    </comment>
    <comment ref="AF17" authorId="0" shapeId="0" xr:uid="{5D404130-FBF5-41CF-A41A-F394ECAA4C97}">
      <text>
        <r>
          <rPr>
            <b/>
            <sz val="11"/>
            <color indexed="10"/>
            <rFont val="MS P ゴシック"/>
            <family val="3"/>
            <charset val="128"/>
          </rPr>
          <t>一人当たりの同行訪問の回数の合計は、
最大で「30回」となるようにしてください。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2" authorId="0" shapeId="0" xr:uid="{3166C270-81A9-4E20-9B83-06F54477953D}">
      <text>
        <r>
          <rPr>
            <b/>
            <sz val="10"/>
            <color indexed="10"/>
            <rFont val="MS P ゴシック"/>
            <family val="3"/>
            <charset val="128"/>
          </rPr>
          <t>本様式は対象者（同行を受けた職員）ごとに作成してください。
※2人目以降はL列以降に入力してください。</t>
        </r>
      </text>
    </comment>
    <comment ref="AS2" authorId="0" shapeId="0" xr:uid="{16489E15-7232-46E5-9C7A-3838D8528945}">
      <text>
        <r>
          <rPr>
            <b/>
            <sz val="11"/>
            <color indexed="10"/>
            <rFont val="MS P ゴシック"/>
            <family val="3"/>
            <charset val="128"/>
          </rPr>
          <t>対象者が６人以上の場合、BD列以降に本様式をコピーの上、人数分の実績表を作成すること。</t>
        </r>
      </text>
    </comment>
    <comment ref="H7" authorId="0" shapeId="0" xr:uid="{42FA3717-93CF-4AA1-A472-5976C28043A4}">
      <text>
        <r>
          <rPr>
            <b/>
            <sz val="11"/>
            <color indexed="10"/>
            <rFont val="MS P ゴシック"/>
            <family val="3"/>
            <charset val="128"/>
          </rPr>
          <t>同行を受けた職員の名前を入力してください。</t>
        </r>
      </text>
    </comment>
    <comment ref="G11" authorId="0" shapeId="0" xr:uid="{AC220175-23B4-43D6-ADAC-BD4C0A5BC6EF}">
      <text>
        <r>
          <rPr>
            <b/>
            <sz val="11"/>
            <color indexed="10"/>
            <rFont val="MS P ゴシック"/>
            <family val="3"/>
            <charset val="128"/>
          </rPr>
          <t>同行した職員の氏名を入力してください。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38429E4F-E524-4F74-9CA3-4B0A6472826C}">
      <text>
        <r>
          <rPr>
            <b/>
            <sz val="11"/>
            <color indexed="10"/>
            <rFont val="MS P ゴシック"/>
            <family val="3"/>
            <charset val="128"/>
          </rPr>
          <t>実施した場合は、「〇」を選択してください。
（以下同じ）</t>
        </r>
      </text>
    </comment>
    <comment ref="G89" authorId="0" shapeId="0" xr:uid="{7A3FBFC7-D6A6-40AC-8308-A0173DCCB228}">
      <text>
        <r>
          <rPr>
            <b/>
            <sz val="11"/>
            <color indexed="10"/>
            <rFont val="MS P ゴシック"/>
            <family val="3"/>
            <charset val="128"/>
          </rPr>
          <t>介護保険収入の額を入力してください。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8A28CCBE-2044-4BF4-8710-DAB8C5AD7641}">
      <text>
        <r>
          <rPr>
            <b/>
            <sz val="11"/>
            <color indexed="10"/>
            <rFont val="MS P ゴシック"/>
            <family val="3"/>
            <charset val="128"/>
          </rPr>
          <t>実施した場合は、「〇」を選択してください。
（以下同じ）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17DB6587-ABE4-489C-8A27-714F68829A9E}">
      <text>
        <r>
          <rPr>
            <b/>
            <sz val="11"/>
            <color indexed="10"/>
            <rFont val="MS P ゴシック"/>
            <family val="3"/>
            <charset val="128"/>
          </rPr>
          <t>実施した場合は、「〇」を選択してください。
（以下同じ）</t>
        </r>
      </text>
    </comment>
    <comment ref="K42" authorId="0" shapeId="0" xr:uid="{D614AB3A-ED0F-416E-8F9A-86DF174705FB}">
      <text>
        <r>
          <rPr>
            <b/>
            <sz val="11"/>
            <color indexed="10"/>
            <rFont val="MS P ゴシック"/>
            <family val="3"/>
            <charset val="128"/>
          </rPr>
          <t>その他の取組の対象となる者の人数を記載してください。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697A2890-08C6-4AF2-8920-C5C9CB14F16D}">
      <text>
        <r>
          <rPr>
            <b/>
            <sz val="11"/>
            <color indexed="10"/>
            <rFont val="MS P ゴシック"/>
            <family val="3"/>
            <charset val="128"/>
          </rPr>
          <t>実施した場合は、「〇」を選択してください。
（以下同じ）</t>
        </r>
      </text>
    </comment>
  </commentList>
</comments>
</file>

<file path=xl/sharedStrings.xml><?xml version="1.0" encoding="utf-8"?>
<sst xmlns="http://schemas.openxmlformats.org/spreadsheetml/2006/main" count="1455" uniqueCount="391">
  <si>
    <t>○</t>
    <phoneticPr fontId="4"/>
  </si>
  <si>
    <t>法人名</t>
  </si>
  <si>
    <t>該当する</t>
    <rPh sb="0" eb="2">
      <t>ガイトウ</t>
    </rPh>
    <phoneticPr fontId="4"/>
  </si>
  <si>
    <t>事業所名</t>
  </si>
  <si>
    <t>サービス種別</t>
  </si>
  <si>
    <t>該当しない</t>
    <rPh sb="0" eb="2">
      <t>ガイトウ</t>
    </rPh>
    <phoneticPr fontId="4"/>
  </si>
  <si>
    <t>①　事業実施期間</t>
    <rPh sb="2" eb="4">
      <t>ジギョウ</t>
    </rPh>
    <rPh sb="4" eb="6">
      <t>ジッシ</t>
    </rPh>
    <rPh sb="6" eb="8">
      <t>キカン</t>
    </rPh>
    <phoneticPr fontId="4"/>
  </si>
  <si>
    <t>年</t>
    <rPh sb="0" eb="1">
      <t>ネン</t>
    </rPh>
    <phoneticPr fontId="4"/>
  </si>
  <si>
    <t>月</t>
    <rPh sb="0" eb="1">
      <t>ツキ</t>
    </rPh>
    <phoneticPr fontId="4"/>
  </si>
  <si>
    <t>日</t>
    <rPh sb="0" eb="1">
      <t>ニチ</t>
    </rPh>
    <phoneticPr fontId="4"/>
  </si>
  <si>
    <t>～</t>
    <phoneticPr fontId="4"/>
  </si>
  <si>
    <t>介護人材の資質向上や定着促進に資する効果的な研修カリキュラムの作成・見直しに要する費用
キャリアアップの仕組みづくりに要する費用</t>
    <rPh sb="38" eb="39">
      <t>ヨウ</t>
    </rPh>
    <rPh sb="41" eb="43">
      <t>ヒヨウ</t>
    </rPh>
    <phoneticPr fontId="4"/>
  </si>
  <si>
    <t>介護職員初任者研修や介護職員のスキルアップのための研修等の受講に要する費用</t>
    <phoneticPr fontId="4"/>
  </si>
  <si>
    <t>インターンの受け入れや職場体験等を実施するにあたり、定期船の運航時間その他の事情で参加者の滞在が必要となる場合に要する費用</t>
    <phoneticPr fontId="4"/>
  </si>
  <si>
    <t>中山間地域等・離島等地域に所在する訪問介護事業所等で、都市部等で実施される合同説明会や就職フェアなどに出展する場合の移動に係る費用</t>
    <phoneticPr fontId="4"/>
  </si>
  <si>
    <t>No.</t>
    <phoneticPr fontId="4"/>
  </si>
  <si>
    <t>訪問業務の
従事経験の有無</t>
    <rPh sb="0" eb="4">
      <t>ホウモンギョウム</t>
    </rPh>
    <rPh sb="6" eb="10">
      <t>ジュウジケイケン</t>
    </rPh>
    <rPh sb="11" eb="13">
      <t>ウム</t>
    </rPh>
    <phoneticPr fontId="4"/>
  </si>
  <si>
    <t>訪問業務の
従事期間　</t>
    <rPh sb="0" eb="4">
      <t>ホウモンギョウム</t>
    </rPh>
    <rPh sb="6" eb="8">
      <t>ジュウジ</t>
    </rPh>
    <rPh sb="8" eb="10">
      <t>キカン</t>
    </rPh>
    <phoneticPr fontId="4"/>
  </si>
  <si>
    <t>同行訪問の回数</t>
    <rPh sb="0" eb="2">
      <t>ドウコウ</t>
    </rPh>
    <rPh sb="2" eb="4">
      <t>ホウモン</t>
    </rPh>
    <rPh sb="5" eb="7">
      <t>カイスウ</t>
    </rPh>
    <phoneticPr fontId="4"/>
  </si>
  <si>
    <t>３０分未満</t>
    <phoneticPr fontId="4"/>
  </si>
  <si>
    <t>３０分以上</t>
    <rPh sb="2" eb="3">
      <t>フン</t>
    </rPh>
    <rPh sb="3" eb="5">
      <t>イジョウ</t>
    </rPh>
    <phoneticPr fontId="4"/>
  </si>
  <si>
    <t>計</t>
    <phoneticPr fontId="4"/>
  </si>
  <si>
    <t>ヶ月</t>
    <rPh sb="1" eb="2">
      <t>ツキ</t>
    </rPh>
    <phoneticPr fontId="4"/>
  </si>
  <si>
    <t>回</t>
    <rPh sb="0" eb="1">
      <t>カイ</t>
    </rPh>
    <phoneticPr fontId="4"/>
  </si>
  <si>
    <t>②　該当事由</t>
    <rPh sb="2" eb="4">
      <t>ガイトウ</t>
    </rPh>
    <rPh sb="4" eb="6">
      <t>ジユウ</t>
    </rPh>
    <phoneticPr fontId="4"/>
  </si>
  <si>
    <t>周辺事業所の休止又は廃止</t>
  </si>
  <si>
    <t>周辺事業所の新規利用者の受入れ停止</t>
    <phoneticPr fontId="4"/>
  </si>
  <si>
    <t>サービス提供を継続する事業所における訪問介護員等の急な退職</t>
    <phoneticPr fontId="4"/>
  </si>
  <si>
    <t>その他（具体的な事由を下記に記載すること）</t>
    <rPh sb="2" eb="3">
      <t>タ</t>
    </rPh>
    <rPh sb="4" eb="7">
      <t>グタイテキ</t>
    </rPh>
    <rPh sb="8" eb="10">
      <t>ジユウ</t>
    </rPh>
    <rPh sb="11" eb="13">
      <t>カキ</t>
    </rPh>
    <rPh sb="14" eb="16">
      <t>キサイ</t>
    </rPh>
    <phoneticPr fontId="4"/>
  </si>
  <si>
    <t>③　対象となる費用</t>
    <rPh sb="2" eb="4">
      <t>タイショウ</t>
    </rPh>
    <rPh sb="7" eb="9">
      <t>ヒヨウ</t>
    </rPh>
    <phoneticPr fontId="4"/>
  </si>
  <si>
    <t>a.</t>
    <phoneticPr fontId="4"/>
  </si>
  <si>
    <t>求人広告掲載費</t>
    <phoneticPr fontId="4"/>
  </si>
  <si>
    <t>採用担当職員の交通費</t>
    <phoneticPr fontId="4"/>
  </si>
  <si>
    <t>採用面接の会場費</t>
    <phoneticPr fontId="4"/>
  </si>
  <si>
    <t>選考に係る事務費用</t>
    <phoneticPr fontId="4"/>
  </si>
  <si>
    <t>ユニフォームやタブレットの購入費用</t>
    <phoneticPr fontId="4"/>
  </si>
  <si>
    <t>新規採用職員の研修・教育費（研修講師への謝金や外部研修の参加費）</t>
    <phoneticPr fontId="4"/>
  </si>
  <si>
    <t>b.</t>
    <phoneticPr fontId="4"/>
  </si>
  <si>
    <t>休廃止事業所の利用者受入に伴う一時的なかかり増し経費</t>
    <phoneticPr fontId="4"/>
  </si>
  <si>
    <t>利用者受入れに伴う職員の時間外労働に要する費用</t>
    <phoneticPr fontId="4"/>
  </si>
  <si>
    <t>c.</t>
    <phoneticPr fontId="4"/>
  </si>
  <si>
    <t>同一法人内の応援・派遣に係る経費</t>
    <phoneticPr fontId="4"/>
  </si>
  <si>
    <t>取組内容</t>
    <rPh sb="0" eb="4">
      <t>トリクミナイヨウ</t>
    </rPh>
    <phoneticPr fontId="4"/>
  </si>
  <si>
    <t>対象経費</t>
    <rPh sb="0" eb="4">
      <t>タイショウケイヒ</t>
    </rPh>
    <phoneticPr fontId="4"/>
  </si>
  <si>
    <t>金額</t>
    <rPh sb="0" eb="2">
      <t>キンガク</t>
    </rPh>
    <phoneticPr fontId="4"/>
  </si>
  <si>
    <t>合計</t>
    <rPh sb="0" eb="2">
      <t>ゴウケイ</t>
    </rPh>
    <phoneticPr fontId="4"/>
  </si>
  <si>
    <t>研修名</t>
    <rPh sb="0" eb="2">
      <t>ケンシュウ</t>
    </rPh>
    <rPh sb="2" eb="3">
      <t>メイ</t>
    </rPh>
    <phoneticPr fontId="4"/>
  </si>
  <si>
    <t>研修実施者
（事業者名）</t>
    <rPh sb="0" eb="2">
      <t>ケンシュウ</t>
    </rPh>
    <rPh sb="2" eb="5">
      <t>ジッシシャ</t>
    </rPh>
    <rPh sb="7" eb="11">
      <t>ジギョウシャメイ</t>
    </rPh>
    <phoneticPr fontId="4"/>
  </si>
  <si>
    <t>受講料</t>
    <rPh sb="0" eb="2">
      <t>ジュコウ</t>
    </rPh>
    <rPh sb="2" eb="3">
      <t>リョウ</t>
    </rPh>
    <phoneticPr fontId="4"/>
  </si>
  <si>
    <t>交通費</t>
    <rPh sb="0" eb="3">
      <t>コウツウヒ</t>
    </rPh>
    <phoneticPr fontId="4"/>
  </si>
  <si>
    <t>賃金</t>
    <rPh sb="0" eb="2">
      <t>チンギン</t>
    </rPh>
    <phoneticPr fontId="4"/>
  </si>
  <si>
    <t>教材費</t>
    <rPh sb="0" eb="3">
      <t>キョウザイヒ</t>
    </rPh>
    <phoneticPr fontId="4"/>
  </si>
  <si>
    <t>その他</t>
    <rPh sb="2" eb="3">
      <t>タ</t>
    </rPh>
    <phoneticPr fontId="4"/>
  </si>
  <si>
    <t>受講者数</t>
    <rPh sb="0" eb="4">
      <t>ジュコウシャスウ</t>
    </rPh>
    <phoneticPr fontId="4"/>
  </si>
  <si>
    <t>職員の資質向上に必要な取組の経費</t>
    <phoneticPr fontId="4"/>
  </si>
  <si>
    <t>合同説明会等の開催場所</t>
    <rPh sb="0" eb="5">
      <t>ゴウドウセツメイカイ</t>
    </rPh>
    <rPh sb="5" eb="6">
      <t>トウ</t>
    </rPh>
    <rPh sb="7" eb="11">
      <t>カイサイバショ</t>
    </rPh>
    <phoneticPr fontId="1"/>
  </si>
  <si>
    <t>移動区間</t>
    <rPh sb="0" eb="4">
      <t>イドウクカン</t>
    </rPh>
    <phoneticPr fontId="1"/>
  </si>
  <si>
    <t>人数</t>
    <rPh sb="0" eb="2">
      <t>ニンズウ</t>
    </rPh>
    <phoneticPr fontId="4"/>
  </si>
  <si>
    <t>特殊事情</t>
    <rPh sb="0" eb="4">
      <t>トクシュジジョウ</t>
    </rPh>
    <phoneticPr fontId="4"/>
  </si>
  <si>
    <t>内容</t>
    <rPh sb="0" eb="2">
      <t>ナイヨウ</t>
    </rPh>
    <phoneticPr fontId="4"/>
  </si>
  <si>
    <t>研修講師氏名</t>
    <rPh sb="0" eb="2">
      <t>ケンシュウ</t>
    </rPh>
    <rPh sb="2" eb="6">
      <t>コウシシメイ</t>
    </rPh>
    <phoneticPr fontId="4"/>
  </si>
  <si>
    <t>研修内容</t>
    <rPh sb="0" eb="4">
      <t>ケンシュウナイヨウ</t>
    </rPh>
    <phoneticPr fontId="4"/>
  </si>
  <si>
    <t>謝金の額</t>
    <rPh sb="0" eb="2">
      <t>シャキン</t>
    </rPh>
    <rPh sb="3" eb="4">
      <t>ガク</t>
    </rPh>
    <phoneticPr fontId="4"/>
  </si>
  <si>
    <t>支出</t>
    <rPh sb="0" eb="2">
      <t>シシュツ</t>
    </rPh>
    <phoneticPr fontId="4"/>
  </si>
  <si>
    <t>受入れ前</t>
    <rPh sb="0" eb="2">
      <t>ウケイ</t>
    </rPh>
    <rPh sb="3" eb="4">
      <t>マエ</t>
    </rPh>
    <phoneticPr fontId="4"/>
  </si>
  <si>
    <t>受入れ後</t>
    <rPh sb="0" eb="2">
      <t>ウケイ</t>
    </rPh>
    <rPh sb="3" eb="4">
      <t>ゴ</t>
    </rPh>
    <phoneticPr fontId="4"/>
  </si>
  <si>
    <t>増加額(C)
【(B)-(A)】</t>
    <rPh sb="0" eb="3">
      <t>ゾウカガク</t>
    </rPh>
    <phoneticPr fontId="4"/>
  </si>
  <si>
    <t>対象月</t>
    <rPh sb="0" eb="3">
      <t>タイショウツキ</t>
    </rPh>
    <phoneticPr fontId="4"/>
  </si>
  <si>
    <t>支出額(A)</t>
    <rPh sb="0" eb="3">
      <t>シシュツガク</t>
    </rPh>
    <phoneticPr fontId="4"/>
  </si>
  <si>
    <t>支出額(B)</t>
    <rPh sb="0" eb="3">
      <t>シシュツガク</t>
    </rPh>
    <phoneticPr fontId="4"/>
  </si>
  <si>
    <t>年</t>
    <rPh sb="0" eb="1">
      <t>ネン</t>
    </rPh>
    <phoneticPr fontId="4"/>
  </si>
  <si>
    <t>月</t>
    <rPh sb="0" eb="1">
      <t>ガツ</t>
    </rPh>
    <phoneticPr fontId="4"/>
  </si>
  <si>
    <t>日</t>
    <rPh sb="0" eb="1">
      <t>ニチ</t>
    </rPh>
    <phoneticPr fontId="4"/>
  </si>
  <si>
    <t>応援元事業所の名称</t>
    <rPh sb="0" eb="2">
      <t>オウエン</t>
    </rPh>
    <rPh sb="2" eb="3">
      <t>モト</t>
    </rPh>
    <rPh sb="3" eb="6">
      <t>ジギョウショ</t>
    </rPh>
    <rPh sb="7" eb="9">
      <t>メイショウ</t>
    </rPh>
    <phoneticPr fontId="4"/>
  </si>
  <si>
    <t>応援元事業所の住所</t>
    <rPh sb="0" eb="2">
      <t>オウエン</t>
    </rPh>
    <rPh sb="2" eb="3">
      <t>モト</t>
    </rPh>
    <rPh sb="3" eb="6">
      <t>ジギョウショ</t>
    </rPh>
    <rPh sb="7" eb="9">
      <t>ジュウショ</t>
    </rPh>
    <phoneticPr fontId="4"/>
  </si>
  <si>
    <t>応援職員人数</t>
    <rPh sb="0" eb="4">
      <t>オウエンショクイン</t>
    </rPh>
    <rPh sb="4" eb="6">
      <t>ニンズウ</t>
    </rPh>
    <phoneticPr fontId="4"/>
  </si>
  <si>
    <t>旅費</t>
    <rPh sb="0" eb="2">
      <t>リョヒ</t>
    </rPh>
    <phoneticPr fontId="4"/>
  </si>
  <si>
    <t>応援元事業所
への手当</t>
    <rPh sb="0" eb="3">
      <t>オウエンモト</t>
    </rPh>
    <rPh sb="3" eb="6">
      <t>ジギョウショ</t>
    </rPh>
    <rPh sb="9" eb="11">
      <t>テアテ</t>
    </rPh>
    <phoneticPr fontId="4"/>
  </si>
  <si>
    <t>収入</t>
    <rPh sb="0" eb="2">
      <t>シュウニュウ</t>
    </rPh>
    <phoneticPr fontId="4"/>
  </si>
  <si>
    <t>差額
【(C)-(F)】</t>
    <phoneticPr fontId="4"/>
  </si>
  <si>
    <t>支出増加額（C）のうち時間外労働にかかる費用</t>
    <phoneticPr fontId="4"/>
  </si>
  <si>
    <t>増加額(F)
【(E)-(D)】</t>
    <rPh sb="0" eb="3">
      <t>ゾウカガク</t>
    </rPh>
    <phoneticPr fontId="4"/>
  </si>
  <si>
    <t>宿泊費</t>
    <phoneticPr fontId="4"/>
  </si>
  <si>
    <t>掲載先</t>
    <rPh sb="0" eb="2">
      <t>ケイサイ</t>
    </rPh>
    <rPh sb="2" eb="3">
      <t>サキ</t>
    </rPh>
    <phoneticPr fontId="4"/>
  </si>
  <si>
    <t>移動区間</t>
    <rPh sb="0" eb="4">
      <t>イドウクカン</t>
    </rPh>
    <phoneticPr fontId="4"/>
  </si>
  <si>
    <t>会場名</t>
    <rPh sb="0" eb="2">
      <t>カイジョウ</t>
    </rPh>
    <rPh sb="2" eb="3">
      <t>メイ</t>
    </rPh>
    <phoneticPr fontId="4"/>
  </si>
  <si>
    <t>購入内容</t>
    <rPh sb="0" eb="4">
      <t>コウニュウナイヨウ</t>
    </rPh>
    <phoneticPr fontId="4"/>
  </si>
  <si>
    <t>内容</t>
    <rPh sb="0" eb="2">
      <t>ナイヨウ</t>
    </rPh>
    <phoneticPr fontId="4"/>
  </si>
  <si>
    <t>合計</t>
    <rPh sb="0" eb="2">
      <t>ゴウケイ</t>
    </rPh>
    <phoneticPr fontId="4"/>
  </si>
  <si>
    <t>訪問業務に従事した期間が１年以上であるが、従事する頻度が低いために十分な経験を積んでいない</t>
    <rPh sb="0" eb="4">
      <t>ホウモンギョウム</t>
    </rPh>
    <rPh sb="5" eb="7">
      <t>ジュウジ</t>
    </rPh>
    <rPh sb="9" eb="11">
      <t>キカン</t>
    </rPh>
    <rPh sb="13" eb="16">
      <t>ネンイジョウ</t>
    </rPh>
    <rPh sb="21" eb="23">
      <t>ジュウジ</t>
    </rPh>
    <rPh sb="25" eb="27">
      <t>ヒンド</t>
    </rPh>
    <rPh sb="28" eb="29">
      <t>ヒク</t>
    </rPh>
    <rPh sb="33" eb="35">
      <t>ジュウブン</t>
    </rPh>
    <rPh sb="36" eb="38">
      <t>ケイケン</t>
    </rPh>
    <rPh sb="39" eb="40">
      <t>ツ</t>
    </rPh>
    <phoneticPr fontId="4"/>
  </si>
  <si>
    <t xml:space="preserve"> 経営改善の外部コンサルタントへの委託</t>
    <phoneticPr fontId="4"/>
  </si>
  <si>
    <t>委託料</t>
    <rPh sb="0" eb="3">
      <t>イタクリョウ</t>
    </rPh>
    <phoneticPr fontId="4"/>
  </si>
  <si>
    <t>支払日</t>
    <rPh sb="0" eb="3">
      <t>シハライビ</t>
    </rPh>
    <phoneticPr fontId="4"/>
  </si>
  <si>
    <t>委託内容</t>
    <rPh sb="0" eb="4">
      <t>イタクナイヨウ</t>
    </rPh>
    <phoneticPr fontId="4"/>
  </si>
  <si>
    <t xml:space="preserve"> 事務作業等を行う臨時職員の雇用</t>
    <phoneticPr fontId="4"/>
  </si>
  <si>
    <t>職員の氏名</t>
    <rPh sb="0" eb="2">
      <t>ショクイン</t>
    </rPh>
    <rPh sb="3" eb="5">
      <t>シメイ</t>
    </rPh>
    <phoneticPr fontId="4"/>
  </si>
  <si>
    <t>対象月</t>
    <rPh sb="0" eb="2">
      <t>タイショウ</t>
    </rPh>
    <rPh sb="2" eb="3">
      <t>ツキ</t>
    </rPh>
    <phoneticPr fontId="4"/>
  </si>
  <si>
    <t>６月</t>
  </si>
  <si>
    <t>７月</t>
  </si>
  <si>
    <t>８月</t>
  </si>
  <si>
    <t>登録ヘルパー等が常勤職員としての雇用を希望する場合に必要な賃金等（法定福利費等を含む）の差額の費用</t>
    <phoneticPr fontId="4"/>
  </si>
  <si>
    <t>登録ヘルパー等の離職に伴い、新たに常勤の訪問介護員等を雇用する際に生じる賃金等の差額の費用</t>
    <phoneticPr fontId="4"/>
  </si>
  <si>
    <t>採用年月日</t>
    <rPh sb="0" eb="5">
      <t>サイヨウネンガッピ</t>
    </rPh>
    <phoneticPr fontId="4"/>
  </si>
  <si>
    <t>給与</t>
    <rPh sb="0" eb="2">
      <t>キュウヨ</t>
    </rPh>
    <phoneticPr fontId="4"/>
  </si>
  <si>
    <t>差額</t>
    <rPh sb="0" eb="2">
      <t>サガク</t>
    </rPh>
    <phoneticPr fontId="4"/>
  </si>
  <si>
    <t>常勤化前の給与</t>
    <rPh sb="0" eb="4">
      <t>ジョウキンカマエ</t>
    </rPh>
    <rPh sb="5" eb="7">
      <t>キュウヨ</t>
    </rPh>
    <phoneticPr fontId="4"/>
  </si>
  <si>
    <t>職員氏名</t>
    <rPh sb="0" eb="2">
      <t>ショクイン</t>
    </rPh>
    <rPh sb="2" eb="4">
      <t>シメイ</t>
    </rPh>
    <phoneticPr fontId="4"/>
  </si>
  <si>
    <t>退職した職員の
退職年月日</t>
    <phoneticPr fontId="4"/>
  </si>
  <si>
    <t>ホームページの開設または改修</t>
    <phoneticPr fontId="4"/>
  </si>
  <si>
    <t>開設・改修費用
（総額）</t>
    <rPh sb="0" eb="2">
      <t>カイセツ</t>
    </rPh>
    <rPh sb="3" eb="5">
      <t>カイシュウ</t>
    </rPh>
    <rPh sb="5" eb="7">
      <t>ヒヨウ</t>
    </rPh>
    <rPh sb="9" eb="11">
      <t>ソウガク</t>
    </rPh>
    <phoneticPr fontId="4"/>
  </si>
  <si>
    <t>開設・改修される
ホームページの
掲載事業所数</t>
    <phoneticPr fontId="4"/>
  </si>
  <si>
    <t>1事業所あたりの
開設・改修費用</t>
    <phoneticPr fontId="4"/>
  </si>
  <si>
    <t xml:space="preserve"> リーフレット・チラシの作成</t>
    <phoneticPr fontId="4"/>
  </si>
  <si>
    <t>休廃止事業所の利用者情報の引継・契約関連事務費</t>
    <phoneticPr fontId="4"/>
  </si>
  <si>
    <t>契約書作成に係る事務経費、休廃止事業所の記録等の引継やケアマネジャー等多職種連携の引継に要する費用（会議費用等）</t>
    <phoneticPr fontId="4"/>
  </si>
  <si>
    <t>利用者宅への事前訪問やサービス担当者会議への参加にかかる移動コスト（ガソリン代・公共交通機関の運賃）</t>
    <phoneticPr fontId="4"/>
  </si>
  <si>
    <t>訪問機能の導入に係る経費</t>
    <phoneticPr fontId="4"/>
  </si>
  <si>
    <t>電動自転車やユニフォーム等の必要備品の購入費用</t>
    <phoneticPr fontId="4"/>
  </si>
  <si>
    <t>事業所のホームページの改修や地域住民等への広告に係る費用</t>
    <phoneticPr fontId="4"/>
  </si>
  <si>
    <t>新たに訪問介護員等を配置するために必要な採用に係る費用や初任者研修の受講に係る費用</t>
    <phoneticPr fontId="4"/>
  </si>
  <si>
    <t>訪問機能の導入から収入の安定が見込まれるまでの期間、訪問１回につき定額の補助を行うための費用</t>
    <phoneticPr fontId="4"/>
  </si>
  <si>
    <t>サテライトの設置に係る経費</t>
    <phoneticPr fontId="4"/>
  </si>
  <si>
    <t>備品（机、椅子、パソコン、通信機器等）購入費用</t>
    <phoneticPr fontId="4"/>
  </si>
  <si>
    <t>訪問用自転車など移動手段の確保に係る費用</t>
    <phoneticPr fontId="4"/>
  </si>
  <si>
    <t>サテライトを設置する土地や建物等の賃借に係る一時金（敷金、礼金等）</t>
    <phoneticPr fontId="4"/>
  </si>
  <si>
    <t>サテライト設置後の一定期間の経営安定化の支援に係る経費</t>
    <phoneticPr fontId="4"/>
  </si>
  <si>
    <t>サテライトを設置する土地や建物等の賃借料</t>
  </si>
  <si>
    <t>職員がサテライトに勤務するための交通費（離島等への船代含む）やガソリン代、宿泊料等に係る費用</t>
    <phoneticPr fontId="4"/>
  </si>
  <si>
    <t>〇採用に係る費用</t>
    <phoneticPr fontId="4"/>
  </si>
  <si>
    <t>〇初任者研修の受講に係る費用</t>
    <phoneticPr fontId="4"/>
  </si>
  <si>
    <t>受講料</t>
    <rPh sb="0" eb="3">
      <t>ジュコウリョウ</t>
    </rPh>
    <phoneticPr fontId="4"/>
  </si>
  <si>
    <t>指定を受けた日
（起算日）</t>
    <rPh sb="0" eb="2">
      <t>シテイ</t>
    </rPh>
    <rPh sb="3" eb="4">
      <t>ウ</t>
    </rPh>
    <rPh sb="6" eb="7">
      <t>ヒ</t>
    </rPh>
    <rPh sb="9" eb="12">
      <t>キサンビ</t>
    </rPh>
    <phoneticPr fontId="4"/>
  </si>
  <si>
    <t>訪問機能導入後の一定期間の経営の安定化の支援に係る経費（訪問回数×1,000円/回）</t>
    <phoneticPr fontId="4"/>
  </si>
  <si>
    <t>１月目</t>
    <rPh sb="1" eb="3">
      <t>ツキメ</t>
    </rPh>
    <phoneticPr fontId="4"/>
  </si>
  <si>
    <t>２月目</t>
    <rPh sb="1" eb="3">
      <t>ツキメ</t>
    </rPh>
    <phoneticPr fontId="4"/>
  </si>
  <si>
    <t>３月目</t>
    <rPh sb="1" eb="3">
      <t>ツキメ</t>
    </rPh>
    <phoneticPr fontId="4"/>
  </si>
  <si>
    <t>４月目</t>
    <rPh sb="1" eb="3">
      <t>ツキメ</t>
    </rPh>
    <phoneticPr fontId="4"/>
  </si>
  <si>
    <t>５月目</t>
    <rPh sb="1" eb="3">
      <t>ツキメ</t>
    </rPh>
    <phoneticPr fontId="4"/>
  </si>
  <si>
    <t>６月目</t>
    <rPh sb="1" eb="3">
      <t>ツキメ</t>
    </rPh>
    <phoneticPr fontId="4"/>
  </si>
  <si>
    <t>土地</t>
    <rPh sb="0" eb="2">
      <t>トチ</t>
    </rPh>
    <phoneticPr fontId="4"/>
  </si>
  <si>
    <t>建物</t>
    <rPh sb="0" eb="2">
      <t>タテモノ</t>
    </rPh>
    <phoneticPr fontId="4"/>
  </si>
  <si>
    <t>ガソリン代</t>
    <rPh sb="4" eb="5">
      <t>ダイ</t>
    </rPh>
    <phoneticPr fontId="4"/>
  </si>
  <si>
    <t>宿泊料</t>
    <rPh sb="0" eb="3">
      <t>シュクハクリョウ</t>
    </rPh>
    <phoneticPr fontId="4"/>
  </si>
  <si>
    <t>その他の内容</t>
    <rPh sb="2" eb="3">
      <t>タ</t>
    </rPh>
    <rPh sb="4" eb="6">
      <t>ナイヨウ</t>
    </rPh>
    <phoneticPr fontId="4"/>
  </si>
  <si>
    <t>同行を受ける職員が外国人である</t>
    <rPh sb="0" eb="2">
      <t>ドウコウ</t>
    </rPh>
    <rPh sb="3" eb="4">
      <t>ウ</t>
    </rPh>
    <rPh sb="6" eb="8">
      <t>ショクイン</t>
    </rPh>
    <rPh sb="9" eb="12">
      <t>ガイコクジン</t>
    </rPh>
    <phoneticPr fontId="4"/>
  </si>
  <si>
    <t>金額（円）</t>
    <rPh sb="0" eb="2">
      <t>キンガク</t>
    </rPh>
    <rPh sb="3" eb="4">
      <t>エン</t>
    </rPh>
    <phoneticPr fontId="4"/>
  </si>
  <si>
    <t>その他（具体的な内容や経費を下記に記載すること）</t>
    <rPh sb="2" eb="3">
      <t>タ</t>
    </rPh>
    <phoneticPr fontId="4"/>
  </si>
  <si>
    <t>（単位：円）</t>
    <phoneticPr fontId="4"/>
  </si>
  <si>
    <t>・周辺事業所の名称</t>
    <rPh sb="7" eb="9">
      <t>メイショウ</t>
    </rPh>
    <phoneticPr fontId="4"/>
  </si>
  <si>
    <t>・周辺事業所の住所</t>
    <rPh sb="1" eb="6">
      <t>シュウヘンジギョウショ</t>
    </rPh>
    <rPh sb="7" eb="9">
      <t>ジュウショ</t>
    </rPh>
    <phoneticPr fontId="4"/>
  </si>
  <si>
    <t>・休止（廃止）年月日</t>
    <rPh sb="1" eb="3">
      <t>キュウシ</t>
    </rPh>
    <rPh sb="4" eb="6">
      <t>ハイシ</t>
    </rPh>
    <rPh sb="7" eb="10">
      <t>ネンガッピ</t>
    </rPh>
    <phoneticPr fontId="4"/>
  </si>
  <si>
    <t>・受入れ停止年月日</t>
    <rPh sb="1" eb="3">
      <t>ウケイ</t>
    </rPh>
    <rPh sb="4" eb="6">
      <t>テイシ</t>
    </rPh>
    <rPh sb="6" eb="9">
      <t>ネンガッピ</t>
    </rPh>
    <phoneticPr fontId="4"/>
  </si>
  <si>
    <t>・退職年月日</t>
    <rPh sb="1" eb="3">
      <t>タイショク</t>
    </rPh>
    <rPh sb="3" eb="6">
      <t>ネンガッピ</t>
    </rPh>
    <phoneticPr fontId="4"/>
  </si>
  <si>
    <t>金額</t>
    <phoneticPr fontId="4"/>
  </si>
  <si>
    <t>１月目</t>
    <rPh sb="1" eb="3">
      <t>ガツメ</t>
    </rPh>
    <phoneticPr fontId="4"/>
  </si>
  <si>
    <t>２月目</t>
    <rPh sb="1" eb="3">
      <t>ガツメ</t>
    </rPh>
    <phoneticPr fontId="4"/>
  </si>
  <si>
    <t>３月目</t>
    <rPh sb="1" eb="3">
      <t>ガツメ</t>
    </rPh>
    <phoneticPr fontId="4"/>
  </si>
  <si>
    <t>４月</t>
    <rPh sb="1" eb="2">
      <t>ガツ</t>
    </rPh>
    <phoneticPr fontId="4"/>
  </si>
  <si>
    <t>５月</t>
  </si>
  <si>
    <t>１月目</t>
    <rPh sb="1" eb="3">
      <t>ツキメ</t>
    </rPh>
    <phoneticPr fontId="4"/>
  </si>
  <si>
    <t>期間</t>
    <rPh sb="0" eb="2">
      <t>キカン</t>
    </rPh>
    <phoneticPr fontId="4"/>
  </si>
  <si>
    <t>訪問回数</t>
    <rPh sb="0" eb="4">
      <t>ホウモンカイスウ</t>
    </rPh>
    <phoneticPr fontId="4"/>
  </si>
  <si>
    <t>補助額</t>
    <rPh sb="0" eb="3">
      <t>ホジョガク</t>
    </rPh>
    <phoneticPr fontId="4"/>
  </si>
  <si>
    <t>２月目</t>
    <rPh sb="1" eb="3">
      <t>ツキメ</t>
    </rPh>
    <phoneticPr fontId="4"/>
  </si>
  <si>
    <t>３月目</t>
    <rPh sb="1" eb="3">
      <t>ツキメ</t>
    </rPh>
    <phoneticPr fontId="4"/>
  </si>
  <si>
    <t>４月目</t>
    <rPh sb="1" eb="3">
      <t>ツキメ</t>
    </rPh>
    <phoneticPr fontId="4"/>
  </si>
  <si>
    <t>５月目</t>
    <rPh sb="1" eb="3">
      <t>ツキメ</t>
    </rPh>
    <phoneticPr fontId="4"/>
  </si>
  <si>
    <t>６月目</t>
    <rPh sb="1" eb="3">
      <t>ツキメ</t>
    </rPh>
    <phoneticPr fontId="4"/>
  </si>
  <si>
    <t>定額補助の額</t>
    <rPh sb="0" eb="4">
      <t>テイガクホジョ</t>
    </rPh>
    <rPh sb="5" eb="6">
      <t>ガク</t>
    </rPh>
    <phoneticPr fontId="4"/>
  </si>
  <si>
    <t>定額補助の額の内訳</t>
    <rPh sb="0" eb="4">
      <t>テイガクホジョ</t>
    </rPh>
    <rPh sb="5" eb="6">
      <t>ガク</t>
    </rPh>
    <rPh sb="7" eb="9">
      <t>ウチワケ</t>
    </rPh>
    <phoneticPr fontId="4"/>
  </si>
  <si>
    <t>賃借料</t>
    <rPh sb="0" eb="3">
      <t>チンシャクリョウ</t>
    </rPh>
    <phoneticPr fontId="4"/>
  </si>
  <si>
    <t>賃借料の内訳</t>
    <rPh sb="0" eb="3">
      <t>チンシャクリョウ</t>
    </rPh>
    <rPh sb="4" eb="6">
      <t>ウチワケ</t>
    </rPh>
    <phoneticPr fontId="4"/>
  </si>
  <si>
    <t>費用</t>
    <rPh sb="0" eb="2">
      <t>ヒヨウ</t>
    </rPh>
    <phoneticPr fontId="4"/>
  </si>
  <si>
    <t>費用の内訳</t>
    <rPh sb="0" eb="2">
      <t>ヒヨウ</t>
    </rPh>
    <rPh sb="3" eb="5">
      <t>ウチワケ</t>
    </rPh>
    <phoneticPr fontId="4"/>
  </si>
  <si>
    <t>退職した職員の
給与</t>
    <rPh sb="0" eb="2">
      <t>タイショク</t>
    </rPh>
    <rPh sb="4" eb="6">
      <t>ショクイン</t>
    </rPh>
    <rPh sb="8" eb="10">
      <t>キュウヨ</t>
    </rPh>
    <phoneticPr fontId="4"/>
  </si>
  <si>
    <t>雇用期間</t>
    <rPh sb="0" eb="4">
      <t>コヨウキカン</t>
    </rPh>
    <phoneticPr fontId="4"/>
  </si>
  <si>
    <t>1人目</t>
    <rPh sb="0" eb="3">
      <t>ヒトリメ</t>
    </rPh>
    <phoneticPr fontId="4"/>
  </si>
  <si>
    <t>2人目</t>
    <rPh sb="0" eb="3">
      <t>フタリメ</t>
    </rPh>
    <phoneticPr fontId="4"/>
  </si>
  <si>
    <t>応援職員の旅費・宿泊費（遠方からの応援の場合）
応援元事業所への手当</t>
    <phoneticPr fontId="4"/>
  </si>
  <si>
    <t>新規職員の採用等に係る費用（採用関連）</t>
    <phoneticPr fontId="4"/>
  </si>
  <si>
    <t>新規職員の採用等に係る費用（研修関連）</t>
    <rPh sb="14" eb="16">
      <t>ケンシュウ</t>
    </rPh>
    <phoneticPr fontId="4"/>
  </si>
  <si>
    <t>箇所</t>
    <rPh sb="0" eb="2">
      <t>カショ</t>
    </rPh>
    <phoneticPr fontId="4"/>
  </si>
  <si>
    <t>提供体制</t>
    <rPh sb="0" eb="4">
      <t>テイキョウタイセイ</t>
    </rPh>
    <phoneticPr fontId="4"/>
  </si>
  <si>
    <t>A</t>
    <phoneticPr fontId="4"/>
  </si>
  <si>
    <t>B</t>
    <phoneticPr fontId="4"/>
  </si>
  <si>
    <t>箇所名</t>
    <rPh sb="0" eb="3">
      <t>カショメイ</t>
    </rPh>
    <phoneticPr fontId="4"/>
  </si>
  <si>
    <t>該当
箇所名</t>
    <rPh sb="0" eb="2">
      <t>ガイトウ</t>
    </rPh>
    <rPh sb="3" eb="5">
      <t>カショ</t>
    </rPh>
    <rPh sb="5" eb="6">
      <t>メイ</t>
    </rPh>
    <phoneticPr fontId="4"/>
  </si>
  <si>
    <t>該当
箇所名</t>
    <rPh sb="0" eb="2">
      <t>ガイトウ</t>
    </rPh>
    <rPh sb="3" eb="5">
      <t>カショ</t>
    </rPh>
    <rPh sb="5" eb="6">
      <t>メイ</t>
    </rPh>
    <phoneticPr fontId="4"/>
  </si>
  <si>
    <t>賃金の月別内訳</t>
    <rPh sb="0" eb="2">
      <t>チンギン</t>
    </rPh>
    <rPh sb="3" eb="7">
      <t>ツキベツウチワケ</t>
    </rPh>
    <phoneticPr fontId="4"/>
  </si>
  <si>
    <t>該当
箇所名</t>
    <rPh sb="0" eb="2">
      <t>ガイトウ</t>
    </rPh>
    <rPh sb="3" eb="6">
      <t>カショメイ</t>
    </rPh>
    <phoneticPr fontId="4"/>
  </si>
  <si>
    <t>②　事業所の所在地域</t>
    <rPh sb="2" eb="5">
      <t>ジギョウショ</t>
    </rPh>
    <rPh sb="6" eb="8">
      <t>ショザイ</t>
    </rPh>
    <rPh sb="8" eb="10">
      <t>チイキ</t>
    </rPh>
    <phoneticPr fontId="4"/>
  </si>
  <si>
    <t>設置（予定）日</t>
    <rPh sb="0" eb="2">
      <t>セッチ</t>
    </rPh>
    <rPh sb="3" eb="5">
      <t>ヨテイ</t>
    </rPh>
    <rPh sb="6" eb="7">
      <t>ビ</t>
    </rPh>
    <phoneticPr fontId="4"/>
  </si>
  <si>
    <t>設置場所（住所）</t>
    <rPh sb="0" eb="2">
      <t>セッチ</t>
    </rPh>
    <rPh sb="2" eb="4">
      <t>バショ</t>
    </rPh>
    <rPh sb="5" eb="7">
      <t>ジュウショ</t>
    </rPh>
    <phoneticPr fontId="4"/>
  </si>
  <si>
    <t>円</t>
    <rPh sb="0" eb="1">
      <t>エン</t>
    </rPh>
    <phoneticPr fontId="4"/>
  </si>
  <si>
    <t>円</t>
    <rPh sb="0" eb="1">
      <t>エン</t>
    </rPh>
    <phoneticPr fontId="4"/>
  </si>
  <si>
    <t>③ 事業費</t>
    <rPh sb="2" eb="5">
      <t>ジギョウヒ</t>
    </rPh>
    <phoneticPr fontId="4"/>
  </si>
  <si>
    <t>④ 事業費</t>
    <rPh sb="2" eb="5">
      <t>ジギョウヒ</t>
    </rPh>
    <phoneticPr fontId="4"/>
  </si>
  <si>
    <t>③ 事業費</t>
    <rPh sb="2" eb="5">
      <t>ジギョウヒ</t>
    </rPh>
    <phoneticPr fontId="4"/>
  </si>
  <si>
    <t>委託期間</t>
    <rPh sb="0" eb="4">
      <t>イタクキカン</t>
    </rPh>
    <phoneticPr fontId="4"/>
  </si>
  <si>
    <t>委託事業者の名称</t>
    <phoneticPr fontId="4"/>
  </si>
  <si>
    <t>うち
支払済金額</t>
    <rPh sb="3" eb="5">
      <t>シハラ</t>
    </rPh>
    <rPh sb="5" eb="6">
      <t>ズ</t>
    </rPh>
    <rPh sb="6" eb="8">
      <t>キンガク</t>
    </rPh>
    <phoneticPr fontId="4"/>
  </si>
  <si>
    <t>①　サテライト設置箇所数</t>
    <rPh sb="7" eb="9">
      <t>セッチ</t>
    </rPh>
    <rPh sb="9" eb="11">
      <t>カショ</t>
    </rPh>
    <rPh sb="11" eb="12">
      <t>スウ</t>
    </rPh>
    <phoneticPr fontId="4"/>
  </si>
  <si>
    <t>④　対象となる費用</t>
    <rPh sb="2" eb="4">
      <t>タイショウ</t>
    </rPh>
    <rPh sb="7" eb="9">
      <t>ヒヨウ</t>
    </rPh>
    <phoneticPr fontId="4"/>
  </si>
  <si>
    <t>⑤ 事業費</t>
    <rPh sb="2" eb="5">
      <t>ジギョウヒ</t>
    </rPh>
    <phoneticPr fontId="4"/>
  </si>
  <si>
    <t>（「その他」の場合、下記に具体的な事情を記入すること）</t>
    <rPh sb="4" eb="5">
      <t>タ</t>
    </rPh>
    <rPh sb="7" eb="9">
      <t>バアイ</t>
    </rPh>
    <rPh sb="10" eb="12">
      <t>カキ</t>
    </rPh>
    <rPh sb="13" eb="16">
      <t>グタイテキ</t>
    </rPh>
    <rPh sb="17" eb="19">
      <t>ジジョウ</t>
    </rPh>
    <rPh sb="20" eb="22">
      <t>キニュウ</t>
    </rPh>
    <phoneticPr fontId="4"/>
  </si>
  <si>
    <t>法　　人</t>
    <rPh sb="0" eb="1">
      <t>ホウ</t>
    </rPh>
    <rPh sb="3" eb="4">
      <t>ヒト</t>
    </rPh>
    <phoneticPr fontId="4"/>
  </si>
  <si>
    <t>名称</t>
    <rPh sb="0" eb="2">
      <t>メイショウ</t>
    </rPh>
    <phoneticPr fontId="18"/>
  </si>
  <si>
    <t>代表者職氏名</t>
    <rPh sb="0" eb="3">
      <t>ダイヒョウシャ</t>
    </rPh>
    <rPh sb="3" eb="6">
      <t>ショクシメイ</t>
    </rPh>
    <phoneticPr fontId="18"/>
  </si>
  <si>
    <t>住所</t>
    <rPh sb="0" eb="2">
      <t>ジュウショ</t>
    </rPh>
    <phoneticPr fontId="18"/>
  </si>
  <si>
    <t>〒</t>
    <phoneticPr fontId="18"/>
  </si>
  <si>
    <t>-</t>
    <phoneticPr fontId="18"/>
  </si>
  <si>
    <t>住所：</t>
    <rPh sb="0" eb="2">
      <t>ジュウショ</t>
    </rPh>
    <phoneticPr fontId="18"/>
  </si>
  <si>
    <t>事　業　所</t>
    <rPh sb="0" eb="1">
      <t>コト</t>
    </rPh>
    <rPh sb="2" eb="3">
      <t>ギョウ</t>
    </rPh>
    <rPh sb="4" eb="5">
      <t>ショ</t>
    </rPh>
    <phoneticPr fontId="4"/>
  </si>
  <si>
    <t>番号</t>
    <rPh sb="0" eb="2">
      <t>バンゴウ</t>
    </rPh>
    <phoneticPr fontId="18"/>
  </si>
  <si>
    <t>サービス種別</t>
    <rPh sb="4" eb="6">
      <t>シュベツ</t>
    </rPh>
    <phoneticPr fontId="18"/>
  </si>
  <si>
    <t>（１）人材確保体制構築支援事業</t>
    <phoneticPr fontId="18"/>
  </si>
  <si>
    <t>（ア）研修体制の構築の支援</t>
    <phoneticPr fontId="4"/>
  </si>
  <si>
    <t>（イ）中山間地域等・離島等地域における採用活動の支援</t>
    <phoneticPr fontId="4"/>
  </si>
  <si>
    <r>
      <t>（ウ）経験年数が短いホームヘルパー等への同行支援
　　　（</t>
    </r>
    <r>
      <rPr>
        <u/>
        <sz val="10"/>
        <color theme="1"/>
        <rFont val="ＭＳ Ｐ明朝"/>
        <family val="1"/>
        <charset val="128"/>
      </rPr>
      <t>中山間離島地域に</t>
    </r>
    <r>
      <rPr>
        <sz val="10"/>
        <color theme="1"/>
        <rFont val="ＭＳ Ｐ明朝"/>
        <family val="1"/>
        <charset val="128"/>
      </rPr>
      <t>事業所が所在する場合）</t>
    </r>
    <phoneticPr fontId="4"/>
  </si>
  <si>
    <r>
      <t>（エ）経験年数が短いホームヘルパー等への同行支援
　　　（</t>
    </r>
    <r>
      <rPr>
        <u/>
        <sz val="10"/>
        <color theme="1"/>
        <rFont val="ＭＳ Ｐ明朝"/>
        <family val="1"/>
        <charset val="128"/>
      </rPr>
      <t>中山間離島地域以外に</t>
    </r>
    <r>
      <rPr>
        <sz val="10"/>
        <color theme="1"/>
        <rFont val="ＭＳ Ｐ明朝"/>
        <family val="1"/>
        <charset val="128"/>
      </rPr>
      <t>事業所が所在する場合）</t>
    </r>
    <phoneticPr fontId="4"/>
  </si>
  <si>
    <t>（２）経営改善支援事業　　　</t>
    <phoneticPr fontId="4"/>
  </si>
  <si>
    <t>（ア）経営改善の支援</t>
  </si>
  <si>
    <t>（イ）登録ヘルパー等の常勤化の促進の支援</t>
    <phoneticPr fontId="4"/>
  </si>
  <si>
    <t>（ウ）介護人材・利用者確保のための広報活動に関する支援</t>
    <phoneticPr fontId="4"/>
  </si>
  <si>
    <t>（３）地域の体制づくり支援事業</t>
    <phoneticPr fontId="18"/>
  </si>
  <si>
    <t>（ア）通所介護事業所等の多機能化（訪問機能の追加）の支援</t>
    <phoneticPr fontId="4"/>
  </si>
  <si>
    <t>（イ）人口減少地域等への訪問介護事業所のサテライト（出張所）設置の支援</t>
    <phoneticPr fontId="4"/>
  </si>
  <si>
    <t>事業の区分</t>
    <rPh sb="0" eb="2">
      <t>ジギョウ</t>
    </rPh>
    <rPh sb="3" eb="5">
      <t>クブン</t>
    </rPh>
    <phoneticPr fontId="4"/>
  </si>
  <si>
    <t>（オ）周辺事業所の休廃止等に伴うかかり増し経費への支援
　　　（人材確保に関する経費）</t>
    <phoneticPr fontId="4"/>
  </si>
  <si>
    <t>（エ）周辺事業所の休廃止等に伴うかかり増し経費への支援
　　　（利用者の引継等に関する経費）</t>
    <phoneticPr fontId="4"/>
  </si>
  <si>
    <t>訪問介護</t>
    <rPh sb="0" eb="4">
      <t>ホウモンカイゴ</t>
    </rPh>
    <phoneticPr fontId="4"/>
  </si>
  <si>
    <t>訪問介護（基準該当サービス）</t>
    <rPh sb="0" eb="4">
      <t>ホウモンカイゴ</t>
    </rPh>
    <rPh sb="5" eb="9">
      <t>キジュンガイトウ</t>
    </rPh>
    <phoneticPr fontId="4"/>
  </si>
  <si>
    <t>訪問介護（離島等相当サービス）</t>
    <rPh sb="0" eb="4">
      <t>ホウモンカイゴ</t>
    </rPh>
    <rPh sb="5" eb="8">
      <t>リトウトウ</t>
    </rPh>
    <rPh sb="8" eb="10">
      <t>ソウトウ</t>
    </rPh>
    <phoneticPr fontId="4"/>
  </si>
  <si>
    <t>定期巡回・随時対応型訪問介護看護</t>
    <phoneticPr fontId="4"/>
  </si>
  <si>
    <t>夜間対応型訪問介護</t>
    <phoneticPr fontId="4"/>
  </si>
  <si>
    <t>通所介護</t>
    <phoneticPr fontId="4"/>
  </si>
  <si>
    <t>地域密着型通所介護</t>
    <phoneticPr fontId="4"/>
  </si>
  <si>
    <t>収入額(D)</t>
    <rPh sb="0" eb="2">
      <t>シュウニュウ</t>
    </rPh>
    <rPh sb="2" eb="3">
      <t>ガク</t>
    </rPh>
    <phoneticPr fontId="4"/>
  </si>
  <si>
    <t>収入額(E)</t>
    <rPh sb="0" eb="2">
      <t>シュウニュウ</t>
    </rPh>
    <rPh sb="2" eb="3">
      <t>ガク</t>
    </rPh>
    <phoneticPr fontId="4"/>
  </si>
  <si>
    <t>その他（具体的な活動内容や経費、積算根拠を下記に記載すること）</t>
    <rPh sb="2" eb="3">
      <t>タ</t>
    </rPh>
    <rPh sb="8" eb="10">
      <t>カツドウ</t>
    </rPh>
    <rPh sb="10" eb="12">
      <t>ナイヨウ</t>
    </rPh>
    <rPh sb="16" eb="20">
      <t>セキサンコンキョ</t>
    </rPh>
    <phoneticPr fontId="4"/>
  </si>
  <si>
    <t>９月</t>
    <phoneticPr fontId="4"/>
  </si>
  <si>
    <t>10月</t>
    <phoneticPr fontId="4"/>
  </si>
  <si>
    <t>１１月</t>
  </si>
  <si>
    <t>１２月</t>
  </si>
  <si>
    <t>１月</t>
  </si>
  <si>
    <t>その他</t>
    <rPh sb="2" eb="3">
      <t>タ</t>
    </rPh>
    <phoneticPr fontId="4"/>
  </si>
  <si>
    <t>長期間（１年以上）にわたって訪問業務に従事していない</t>
    <rPh sb="0" eb="3">
      <t>チョウキカン</t>
    </rPh>
    <rPh sb="5" eb="8">
      <t>ネンイジョウ</t>
    </rPh>
    <rPh sb="14" eb="18">
      <t>ホウモンギョウム</t>
    </rPh>
    <rPh sb="19" eb="21">
      <t>ジュウジ</t>
    </rPh>
    <phoneticPr fontId="4"/>
  </si>
  <si>
    <t>令和</t>
    <rPh sb="0" eb="2">
      <t>レイワ</t>
    </rPh>
    <phoneticPr fontId="4"/>
  </si>
  <si>
    <t>中山間地域等・離島等地域</t>
  </si>
  <si>
    <t>中山間地域等・離島等地域以外</t>
    <rPh sb="12" eb="14">
      <t>イガイ</t>
    </rPh>
    <phoneticPr fontId="4"/>
  </si>
  <si>
    <t>該当</t>
    <rPh sb="0" eb="2">
      <t>ガイトウ</t>
    </rPh>
    <phoneticPr fontId="4"/>
  </si>
  <si>
    <t>うち
R8.4～R9.1分</t>
    <rPh sb="12" eb="13">
      <t>フン</t>
    </rPh>
    <phoneticPr fontId="4"/>
  </si>
  <si>
    <t>令和</t>
    <rPh sb="0" eb="2">
      <t>レイワ</t>
    </rPh>
    <phoneticPr fontId="4"/>
  </si>
  <si>
    <t>-</t>
    <phoneticPr fontId="4"/>
  </si>
  <si>
    <t>法人名</t>
    <rPh sb="0" eb="3">
      <t>ホウジンメイ</t>
    </rPh>
    <phoneticPr fontId="4"/>
  </si>
  <si>
    <t>事業所名</t>
    <rPh sb="0" eb="3">
      <t>ジギョウショ</t>
    </rPh>
    <rPh sb="3" eb="4">
      <t>メイ</t>
    </rPh>
    <phoneticPr fontId="4"/>
  </si>
  <si>
    <t>サービス種別</t>
    <rPh sb="4" eb="6">
      <t>シュベツ</t>
    </rPh>
    <phoneticPr fontId="4"/>
  </si>
  <si>
    <t>（１）人材確保体制構築支援事業</t>
    <rPh sb="3" eb="5">
      <t>ジンザイ</t>
    </rPh>
    <rPh sb="5" eb="7">
      <t>カクホ</t>
    </rPh>
    <rPh sb="7" eb="9">
      <t>タイセイ</t>
    </rPh>
    <rPh sb="9" eb="11">
      <t>コウチク</t>
    </rPh>
    <rPh sb="11" eb="13">
      <t>シエン</t>
    </rPh>
    <rPh sb="13" eb="15">
      <t>ジギョウ</t>
    </rPh>
    <phoneticPr fontId="4"/>
  </si>
  <si>
    <t>　（ア）研修体制の構築の支援</t>
    <rPh sb="4" eb="6">
      <t>ケンシュウ</t>
    </rPh>
    <rPh sb="6" eb="8">
      <t>タイセイ</t>
    </rPh>
    <rPh sb="9" eb="11">
      <t>コウチク</t>
    </rPh>
    <rPh sb="12" eb="14">
      <t>シエン</t>
    </rPh>
    <phoneticPr fontId="4"/>
  </si>
  <si>
    <t>総事業費</t>
    <rPh sb="0" eb="1">
      <t>ソウ</t>
    </rPh>
    <rPh sb="1" eb="4">
      <t>ジギョウヒ</t>
    </rPh>
    <phoneticPr fontId="28"/>
  </si>
  <si>
    <t>寄付金
その他の収入額</t>
    <rPh sb="0" eb="3">
      <t>キフキン</t>
    </rPh>
    <rPh sb="6" eb="7">
      <t>タ</t>
    </rPh>
    <rPh sb="8" eb="10">
      <t>シュウニュウ</t>
    </rPh>
    <rPh sb="10" eb="11">
      <t>ガク</t>
    </rPh>
    <phoneticPr fontId="28"/>
  </si>
  <si>
    <t>差引額
（Ａ－Ｂ）</t>
    <rPh sb="0" eb="2">
      <t>サシヒキ</t>
    </rPh>
    <rPh sb="2" eb="3">
      <t>ガク</t>
    </rPh>
    <phoneticPr fontId="28"/>
  </si>
  <si>
    <t>基準額</t>
    <rPh sb="0" eb="3">
      <t>キジュンガク</t>
    </rPh>
    <phoneticPr fontId="28"/>
  </si>
  <si>
    <t>選定額
（Ｄ、Ｅのうち少ない金額）</t>
    <rPh sb="0" eb="2">
      <t>センテイ</t>
    </rPh>
    <rPh sb="2" eb="3">
      <t>ガク</t>
    </rPh>
    <rPh sb="11" eb="12">
      <t>スク</t>
    </rPh>
    <rPh sb="14" eb="16">
      <t>キンガク</t>
    </rPh>
    <phoneticPr fontId="28"/>
  </si>
  <si>
    <t>補助所要額①
（千円未満
　切り捨て）</t>
    <rPh sb="0" eb="2">
      <t>ホジョ</t>
    </rPh>
    <rPh sb="2" eb="5">
      <t>ショヨウガク</t>
    </rPh>
    <rPh sb="8" eb="10">
      <t>センエン</t>
    </rPh>
    <rPh sb="10" eb="12">
      <t>ミマン</t>
    </rPh>
    <rPh sb="14" eb="15">
      <t>キ</t>
    </rPh>
    <rPh sb="16" eb="17">
      <t>ス</t>
    </rPh>
    <phoneticPr fontId="28"/>
  </si>
  <si>
    <t>補助所要額②
（千円未満
　切り捨て）</t>
    <rPh sb="0" eb="2">
      <t>ホジョ</t>
    </rPh>
    <rPh sb="2" eb="5">
      <t>ショヨウガク</t>
    </rPh>
    <rPh sb="8" eb="10">
      <t>センエン</t>
    </rPh>
    <rPh sb="10" eb="12">
      <t>ミマン</t>
    </rPh>
    <rPh sb="14" eb="15">
      <t>キ</t>
    </rPh>
    <rPh sb="16" eb="17">
      <t>ス</t>
    </rPh>
    <phoneticPr fontId="28"/>
  </si>
  <si>
    <t>Ａ</t>
  </si>
  <si>
    <t>Ｂ</t>
  </si>
  <si>
    <t>Ｃ</t>
  </si>
  <si>
    <t>Ｄ</t>
  </si>
  <si>
    <t>Ｅ</t>
    <phoneticPr fontId="4"/>
  </si>
  <si>
    <t>Ｆ</t>
    <phoneticPr fontId="4"/>
  </si>
  <si>
    <t>Ｇ</t>
    <phoneticPr fontId="4"/>
  </si>
  <si>
    <t>H</t>
    <phoneticPr fontId="4"/>
  </si>
  <si>
    <t>　（イ）中山間地域等・離島等地域における採用活動の支援</t>
    <phoneticPr fontId="4"/>
  </si>
  <si>
    <t>　（オ）周辺事業所の休廃止等に伴うかかり増し経費への支援（人材確保に関する経費）</t>
    <phoneticPr fontId="4"/>
  </si>
  <si>
    <t>（１）合計</t>
    <rPh sb="3" eb="5">
      <t>ゴウケイ</t>
    </rPh>
    <phoneticPr fontId="4"/>
  </si>
  <si>
    <t>（２）経営改善支援事業</t>
    <rPh sb="3" eb="5">
      <t>ケイエイ</t>
    </rPh>
    <rPh sb="5" eb="7">
      <t>カイゼン</t>
    </rPh>
    <rPh sb="7" eb="9">
      <t>シエン</t>
    </rPh>
    <rPh sb="9" eb="11">
      <t>ジギョウ</t>
    </rPh>
    <phoneticPr fontId="4"/>
  </si>
  <si>
    <t>　（ア）経営改善の支援</t>
    <rPh sb="4" eb="6">
      <t>ケイエイ</t>
    </rPh>
    <rPh sb="6" eb="8">
      <t>カイゼン</t>
    </rPh>
    <rPh sb="9" eb="11">
      <t>シエン</t>
    </rPh>
    <phoneticPr fontId="4"/>
  </si>
  <si>
    <t>　（イ）登録ヘルパー等の常勤化の促進の支援</t>
    <rPh sb="4" eb="6">
      <t>トウロク</t>
    </rPh>
    <rPh sb="10" eb="11">
      <t>トウ</t>
    </rPh>
    <rPh sb="12" eb="15">
      <t>ジョウキンカ</t>
    </rPh>
    <rPh sb="16" eb="18">
      <t>ソクシン</t>
    </rPh>
    <rPh sb="19" eb="21">
      <t>シエン</t>
    </rPh>
    <phoneticPr fontId="4"/>
  </si>
  <si>
    <t>　（ウ）介護人材・利用者確保のための広報活動に関する支援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4"/>
  </si>
  <si>
    <t>　（エ）周辺事業所の休廃止等に伴うかかり増し経費への支援（利用者の引継等に関する経費）</t>
    <phoneticPr fontId="4"/>
  </si>
  <si>
    <t>（２）合計</t>
    <rPh sb="3" eb="5">
      <t>ゴウケイ</t>
    </rPh>
    <phoneticPr fontId="4"/>
  </si>
  <si>
    <t>（１）（２）合計</t>
    <rPh sb="6" eb="8">
      <t>ゴウケイ</t>
    </rPh>
    <phoneticPr fontId="4"/>
  </si>
  <si>
    <t>（３）地域の体制づくり支援事業</t>
    <phoneticPr fontId="4"/>
  </si>
  <si>
    <t>　（ア）通所介護事業所等の多機能化（訪問機能の追加）の支援</t>
    <phoneticPr fontId="4"/>
  </si>
  <si>
    <t>　（イ）人口減少地域等への訪問介護事業所のサテライト（出張所）設置の支援</t>
    <phoneticPr fontId="4"/>
  </si>
  <si>
    <t>（ア）合計</t>
    <rPh sb="3" eb="5">
      <t>ゴウケイ</t>
    </rPh>
    <phoneticPr fontId="4"/>
  </si>
  <si>
    <t>（イ）合計</t>
    <rPh sb="3" eb="5">
      <t>ゴウケイ</t>
    </rPh>
    <phoneticPr fontId="4"/>
  </si>
  <si>
    <t>（３）合計</t>
    <rPh sb="3" eb="5">
      <t>ゴウケイ</t>
    </rPh>
    <phoneticPr fontId="4"/>
  </si>
  <si>
    <t>１　収入</t>
    <rPh sb="2" eb="4">
      <t>シュウニュウ</t>
    </rPh>
    <phoneticPr fontId="45"/>
  </si>
  <si>
    <t>　</t>
    <phoneticPr fontId="45"/>
  </si>
  <si>
    <t>科　　目</t>
    <rPh sb="0" eb="1">
      <t>カ</t>
    </rPh>
    <rPh sb="3" eb="4">
      <t>メ</t>
    </rPh>
    <phoneticPr fontId="45"/>
  </si>
  <si>
    <t>摘　　要</t>
    <rPh sb="0" eb="1">
      <t>テキ</t>
    </rPh>
    <rPh sb="3" eb="4">
      <t>ヨウ</t>
    </rPh>
    <phoneticPr fontId="45"/>
  </si>
  <si>
    <t>訪問介護等サービス提供体制確保支援事業補助金</t>
    <rPh sb="0" eb="5">
      <t>ホウモンカイゴトウ</t>
    </rPh>
    <rPh sb="9" eb="17">
      <t>テイキョウタイセイカクホシエン</t>
    </rPh>
    <rPh sb="17" eb="19">
      <t>ジギョウ</t>
    </rPh>
    <rPh sb="19" eb="22">
      <t>ホジョキン</t>
    </rPh>
    <phoneticPr fontId="4"/>
  </si>
  <si>
    <t>自己資金</t>
    <rPh sb="0" eb="4">
      <t>ジコシキン</t>
    </rPh>
    <phoneticPr fontId="4"/>
  </si>
  <si>
    <t>合　　計</t>
    <rPh sb="0" eb="1">
      <t>アイ</t>
    </rPh>
    <rPh sb="3" eb="4">
      <t>ケイ</t>
    </rPh>
    <phoneticPr fontId="45"/>
  </si>
  <si>
    <t>２　支出</t>
    <rPh sb="2" eb="4">
      <t>シシュツ</t>
    </rPh>
    <phoneticPr fontId="45"/>
  </si>
  <si>
    <t>研修体制の構築に要する費用</t>
    <rPh sb="8" eb="9">
      <t>ヨウ</t>
    </rPh>
    <rPh sb="11" eb="13">
      <t>ヒヨウ</t>
    </rPh>
    <phoneticPr fontId="4"/>
  </si>
  <si>
    <t>中山間地域等・離島等地域における採用活動に要する費用</t>
    <rPh sb="21" eb="22">
      <t>ヨウ</t>
    </rPh>
    <rPh sb="24" eb="26">
      <t>ヒヨウ</t>
    </rPh>
    <phoneticPr fontId="4"/>
  </si>
  <si>
    <t>経験年数が短い訪問介護員等への同行に要する費用</t>
    <rPh sb="18" eb="19">
      <t>ヨウ</t>
    </rPh>
    <rPh sb="21" eb="23">
      <t>ヒヨウ</t>
    </rPh>
    <phoneticPr fontId="4"/>
  </si>
  <si>
    <t>周辺事業所の休廃止等に伴うかかり増し経費（人材確保分）</t>
    <rPh sb="21" eb="26">
      <t>ジンザイカクホブン</t>
    </rPh>
    <phoneticPr fontId="4"/>
  </si>
  <si>
    <t>経営改善に要する費用</t>
    <rPh sb="5" eb="6">
      <t>ヨウ</t>
    </rPh>
    <rPh sb="8" eb="10">
      <t>ヒヨウ</t>
    </rPh>
    <phoneticPr fontId="4"/>
  </si>
  <si>
    <t>登録ヘルパー等の常勤化の促進に要する費用</t>
    <rPh sb="15" eb="16">
      <t>ヨウ</t>
    </rPh>
    <rPh sb="18" eb="20">
      <t>ヒヨウ</t>
    </rPh>
    <phoneticPr fontId="4"/>
  </si>
  <si>
    <t>介護人材・利用者確保のための広報活動に要する費用</t>
    <rPh sb="19" eb="20">
      <t>ヨウ</t>
    </rPh>
    <rPh sb="22" eb="24">
      <t>ヒヨウ</t>
    </rPh>
    <phoneticPr fontId="4"/>
  </si>
  <si>
    <t>周辺事業所の休廃止等に伴うかかり増し経費（引継等）</t>
    <rPh sb="21" eb="23">
      <t>ヒキツ</t>
    </rPh>
    <rPh sb="23" eb="24">
      <t>トウ</t>
    </rPh>
    <phoneticPr fontId="4"/>
  </si>
  <si>
    <t>通所介護事業所等の多機能化に要する費用</t>
    <rPh sb="14" eb="15">
      <t>ヨウ</t>
    </rPh>
    <rPh sb="17" eb="19">
      <t>ヒヨウ</t>
    </rPh>
    <phoneticPr fontId="4"/>
  </si>
  <si>
    <t>人口減少地域等への訪問介護事業所のサテライト設置に要する費用</t>
    <rPh sb="25" eb="26">
      <t>ヨウ</t>
    </rPh>
    <rPh sb="28" eb="30">
      <t>ヒヨウ</t>
    </rPh>
    <phoneticPr fontId="4"/>
  </si>
  <si>
    <t>上記のとおり原本と相違ないことを証明します。</t>
    <phoneticPr fontId="4"/>
  </si>
  <si>
    <t>代表者職・氏名</t>
    <rPh sb="0" eb="3">
      <t>ダイヒョウシャ</t>
    </rPh>
    <rPh sb="3" eb="4">
      <t>ショク</t>
    </rPh>
    <rPh sb="5" eb="7">
      <t>シメイ</t>
    </rPh>
    <phoneticPr fontId="4"/>
  </si>
  <si>
    <t>…</t>
    <phoneticPr fontId="4"/>
  </si>
  <si>
    <t>円</t>
    <rPh sb="0" eb="1">
      <t>エン</t>
    </rPh>
    <phoneticPr fontId="4"/>
  </si>
  <si>
    <t>　訪問介護等サービス提供体制確保支援事業補助金</t>
    <phoneticPr fontId="45"/>
  </si>
  <si>
    <t>　自己資金</t>
    <phoneticPr fontId="45"/>
  </si>
  <si>
    <t>…</t>
    <phoneticPr fontId="4"/>
  </si>
  <si>
    <t>人）</t>
    <rPh sb="0" eb="1">
      <t>ニン</t>
    </rPh>
    <phoneticPr fontId="4"/>
  </si>
  <si>
    <t>その他（具体的な内容や経費、対象人数を下記に記載すること）</t>
    <rPh sb="2" eb="3">
      <t>タ</t>
    </rPh>
    <rPh sb="11" eb="13">
      <t>ケイヒ</t>
    </rPh>
    <rPh sb="14" eb="16">
      <t>タイショウ</t>
    </rPh>
    <rPh sb="16" eb="18">
      <t>ニンズウ</t>
    </rPh>
    <phoneticPr fontId="4"/>
  </si>
  <si>
    <t>人</t>
    <rPh sb="0" eb="1">
      <t>ニン</t>
    </rPh>
    <phoneticPr fontId="4"/>
  </si>
  <si>
    <t>令和</t>
    <rPh sb="0" eb="2">
      <t>レイワ</t>
    </rPh>
    <phoneticPr fontId="4"/>
  </si>
  <si>
    <t>（事業所名：</t>
    <rPh sb="1" eb="5">
      <t>ジギョウショメイ</t>
    </rPh>
    <phoneticPr fontId="4"/>
  </si>
  <si>
    <t>）</t>
    <phoneticPr fontId="4"/>
  </si>
  <si>
    <t>　　　　a.訪問機能の導入に係る経費</t>
    <rPh sb="6" eb="10">
      <t>ホウモンキノウ</t>
    </rPh>
    <rPh sb="11" eb="13">
      <t>ドウニュウ</t>
    </rPh>
    <rPh sb="14" eb="15">
      <t>カカ</t>
    </rPh>
    <rPh sb="16" eb="18">
      <t>ケイヒ</t>
    </rPh>
    <phoneticPr fontId="4"/>
  </si>
  <si>
    <t>　　　　b.訪問機能導入後の一定期間の経営の安定化の支援に係る経費</t>
    <rPh sb="10" eb="12">
      <t>ドウニュウ</t>
    </rPh>
    <phoneticPr fontId="4"/>
  </si>
  <si>
    <t>　　　　a.訪問介護事業所のサテライトの設置に係る経費</t>
    <phoneticPr fontId="4"/>
  </si>
  <si>
    <t>　　　　b.サテライト設置後、一定期間の経営安定化の支援に係る経費</t>
    <phoneticPr fontId="4"/>
  </si>
  <si>
    <t>　　　 a.新規職員の採用等に係る費用</t>
    <phoneticPr fontId="4"/>
  </si>
  <si>
    <t>　　 　b.休廃止事業所の利用者受入に伴う一時的なかかり増し経費</t>
    <phoneticPr fontId="4"/>
  </si>
  <si>
    <t>　　 　c.同一法人内の応援・派遣に係る経費</t>
    <phoneticPr fontId="4"/>
  </si>
  <si>
    <t>報告額</t>
    <rPh sb="0" eb="2">
      <t>ホウコク</t>
    </rPh>
    <rPh sb="2" eb="3">
      <t>ガク</t>
    </rPh>
    <phoneticPr fontId="4"/>
  </si>
  <si>
    <t>実施内容
・
事業費</t>
    <rPh sb="0" eb="1">
      <t>ジツ</t>
    </rPh>
    <rPh sb="1" eb="2">
      <t>シ</t>
    </rPh>
    <rPh sb="2" eb="4">
      <t>ナイヨウ</t>
    </rPh>
    <rPh sb="7" eb="9">
      <t>ジギョウ</t>
    </rPh>
    <rPh sb="9" eb="10">
      <t>ヒ</t>
    </rPh>
    <phoneticPr fontId="18"/>
  </si>
  <si>
    <t>様式第６号の１</t>
    <rPh sb="0" eb="3">
      <t>ヨウシキダイ</t>
    </rPh>
    <rPh sb="4" eb="5">
      <t>ゴウ</t>
    </rPh>
    <phoneticPr fontId="4"/>
  </si>
  <si>
    <t>様式第６号の２</t>
    <rPh sb="0" eb="3">
      <t>ヨウシキダイ</t>
    </rPh>
    <rPh sb="4" eb="5">
      <t>ゴウ</t>
    </rPh>
    <phoneticPr fontId="4"/>
  </si>
  <si>
    <t>様式第６号の３</t>
    <rPh sb="0" eb="3">
      <t>ヨウシキダイ</t>
    </rPh>
    <rPh sb="4" eb="5">
      <t>ゴウ</t>
    </rPh>
    <phoneticPr fontId="4"/>
  </si>
  <si>
    <t>様式第６号の４</t>
    <rPh sb="0" eb="3">
      <t>ヨウシキダイ</t>
    </rPh>
    <rPh sb="4" eb="5">
      <t>ゴウ</t>
    </rPh>
    <phoneticPr fontId="4"/>
  </si>
  <si>
    <t>様式第６号の５</t>
    <rPh sb="0" eb="3">
      <t>ヨウシキダイ</t>
    </rPh>
    <rPh sb="4" eb="5">
      <t>ゴウ</t>
    </rPh>
    <phoneticPr fontId="4"/>
  </si>
  <si>
    <t>様式第６号の６</t>
    <rPh sb="0" eb="3">
      <t>ヨウシキダイ</t>
    </rPh>
    <rPh sb="4" eb="5">
      <t>ゴウ</t>
    </rPh>
    <phoneticPr fontId="4"/>
  </si>
  <si>
    <t>様式第６号の７</t>
    <rPh sb="0" eb="3">
      <t>ヨウシキダイ</t>
    </rPh>
    <rPh sb="4" eb="5">
      <t>ゴウ</t>
    </rPh>
    <phoneticPr fontId="4"/>
  </si>
  <si>
    <t>様式第６号の８</t>
    <rPh sb="0" eb="3">
      <t>ヨウシキダイ</t>
    </rPh>
    <rPh sb="4" eb="5">
      <t>ゴウ</t>
    </rPh>
    <phoneticPr fontId="4"/>
  </si>
  <si>
    <t>様式第６号の９</t>
    <rPh sb="0" eb="3">
      <t>ヨウシキダイ</t>
    </rPh>
    <rPh sb="4" eb="5">
      <t>ゴウ</t>
    </rPh>
    <phoneticPr fontId="4"/>
  </si>
  <si>
    <t>様式第６号の10</t>
    <rPh sb="0" eb="3">
      <t>ヨウシキダイ</t>
    </rPh>
    <rPh sb="4" eb="5">
      <t>ゴウ</t>
    </rPh>
    <phoneticPr fontId="4"/>
  </si>
  <si>
    <t>様式第７号</t>
    <rPh sb="0" eb="3">
      <t>ヨウシキダイ</t>
    </rPh>
    <rPh sb="4" eb="5">
      <t>ゴウ</t>
    </rPh>
    <phoneticPr fontId="28"/>
  </si>
  <si>
    <t>様式第８号</t>
    <rPh sb="0" eb="2">
      <t>ヨウシキ</t>
    </rPh>
    <rPh sb="2" eb="3">
      <t>ダイ</t>
    </rPh>
    <rPh sb="4" eb="5">
      <t>ゴウ</t>
    </rPh>
    <phoneticPr fontId="45"/>
  </si>
  <si>
    <t>決算額</t>
    <rPh sb="0" eb="2">
      <t>ケッサン</t>
    </rPh>
    <rPh sb="2" eb="3">
      <t>ガク</t>
    </rPh>
    <phoneticPr fontId="45"/>
  </si>
  <si>
    <t>対象経費
支出額</t>
    <rPh sb="0" eb="2">
      <t>タイショウ</t>
    </rPh>
    <rPh sb="2" eb="4">
      <t>ケイヒ</t>
    </rPh>
    <rPh sb="5" eb="7">
      <t>シシュツ</t>
    </rPh>
    <phoneticPr fontId="28"/>
  </si>
  <si>
    <t>　実績報告額の合計</t>
    <rPh sb="1" eb="3">
      <t>ジッセキ</t>
    </rPh>
    <rPh sb="3" eb="5">
      <t>ホウコク</t>
    </rPh>
    <rPh sb="5" eb="6">
      <t>ガク</t>
    </rPh>
    <rPh sb="7" eb="9">
      <t>ゴウケイ</t>
    </rPh>
    <phoneticPr fontId="4"/>
  </si>
  <si>
    <t>②　実施した事業・対象となる費用・金額</t>
    <rPh sb="2" eb="4">
      <t>ジッシ</t>
    </rPh>
    <rPh sb="6" eb="8">
      <t>ジギョウ</t>
    </rPh>
    <rPh sb="9" eb="11">
      <t>タイショウ</t>
    </rPh>
    <rPh sb="14" eb="16">
      <t>ヒヨウ</t>
    </rPh>
    <rPh sb="17" eb="19">
      <t>キンガク</t>
    </rPh>
    <phoneticPr fontId="4"/>
  </si>
  <si>
    <t>③　同行を受けた職員の氏名・採用年月日及び同行訪問の予定回数等</t>
    <rPh sb="30" eb="31">
      <t>トウ</t>
    </rPh>
    <phoneticPr fontId="4"/>
  </si>
  <si>
    <t>同行を受けた
職員の氏名</t>
    <rPh sb="0" eb="2">
      <t>ドウコウ</t>
    </rPh>
    <rPh sb="3" eb="4">
      <t>ウ</t>
    </rPh>
    <rPh sb="7" eb="9">
      <t>ショクイン</t>
    </rPh>
    <rPh sb="10" eb="12">
      <t>シメイ</t>
    </rPh>
    <phoneticPr fontId="4"/>
  </si>
  <si>
    <t>（報告の対象となる者の数</t>
    <rPh sb="1" eb="3">
      <t>ホウコク</t>
    </rPh>
    <rPh sb="4" eb="6">
      <t>タイショウ</t>
    </rPh>
    <rPh sb="9" eb="10">
      <t>モノ</t>
    </rPh>
    <rPh sb="11" eb="12">
      <t>カズ</t>
    </rPh>
    <phoneticPr fontId="4"/>
  </si>
  <si>
    <t>常勤化年月日</t>
    <rPh sb="0" eb="3">
      <t>ジョウキンカ</t>
    </rPh>
    <rPh sb="3" eb="6">
      <t>ネンガッピ</t>
    </rPh>
    <phoneticPr fontId="4"/>
  </si>
  <si>
    <t>常勤化後の給与</t>
    <rPh sb="0" eb="2">
      <t>ジョウキン</t>
    </rPh>
    <rPh sb="2" eb="3">
      <t>カ</t>
    </rPh>
    <rPh sb="3" eb="4">
      <t>ゴ</t>
    </rPh>
    <rPh sb="5" eb="7">
      <t>キュウヨ</t>
    </rPh>
    <phoneticPr fontId="4"/>
  </si>
  <si>
    <t>雇用した職員の給与</t>
    <phoneticPr fontId="4"/>
  </si>
  <si>
    <t>③ 報告対象人数</t>
    <rPh sb="2" eb="4">
      <t>ホウコク</t>
    </rPh>
    <rPh sb="4" eb="6">
      <t>タイショウ</t>
    </rPh>
    <rPh sb="6" eb="8">
      <t>ニンズウ</t>
    </rPh>
    <phoneticPr fontId="4"/>
  </si>
  <si>
    <t>改修後のホームページのURL（改修の場合のみ）</t>
    <rPh sb="0" eb="3">
      <t>カイシュウゴ</t>
    </rPh>
    <rPh sb="15" eb="17">
      <t>カイシュウ</t>
    </rPh>
    <rPh sb="18" eb="20">
      <t>バアイ</t>
    </rPh>
    <phoneticPr fontId="4"/>
  </si>
  <si>
    <t>作成した
リーフレット・チラシの
掲載事業所数</t>
    <rPh sb="0" eb="2">
      <t>サクセイ</t>
    </rPh>
    <phoneticPr fontId="4"/>
  </si>
  <si>
    <t>上記の活動に
要した費用</t>
    <rPh sb="0" eb="2">
      <t>ジョウキ</t>
    </rPh>
    <rPh sb="3" eb="5">
      <t>カツドウ</t>
    </rPh>
    <rPh sb="7" eb="8">
      <t>ヨウ</t>
    </rPh>
    <rPh sb="10" eb="12">
      <t>ヒヨウ</t>
    </rPh>
    <phoneticPr fontId="4"/>
  </si>
  <si>
    <t>上記内容に要した費用</t>
    <rPh sb="0" eb="2">
      <t>ジョウキ</t>
    </rPh>
    <rPh sb="2" eb="4">
      <t>ナイヨウ</t>
    </rPh>
    <rPh sb="5" eb="6">
      <t>ヨウ</t>
    </rPh>
    <rPh sb="8" eb="10">
      <t>ヒヨウ</t>
    </rPh>
    <phoneticPr fontId="4"/>
  </si>
  <si>
    <t>①　訪問機能の導入日</t>
    <rPh sb="2" eb="6">
      <t>ホウモンキノウ</t>
    </rPh>
    <rPh sb="7" eb="9">
      <t>ドウニュウ</t>
    </rPh>
    <rPh sb="9" eb="10">
      <t>ビ</t>
    </rPh>
    <phoneticPr fontId="4"/>
  </si>
  <si>
    <t>※ホームページの改修の場合は、以下に改修後のホームページのURLを記載すること</t>
    <rPh sb="8" eb="10">
      <t>カイシュウ</t>
    </rPh>
    <rPh sb="11" eb="13">
      <t>バアイ</t>
    </rPh>
    <rPh sb="15" eb="17">
      <t>イカ</t>
    </rPh>
    <rPh sb="18" eb="21">
      <t>カイシュウゴ</t>
    </rPh>
    <rPh sb="33" eb="35">
      <t>キサイ</t>
    </rPh>
    <phoneticPr fontId="4"/>
  </si>
  <si>
    <t>②　サテライト設置日・設置場所</t>
    <rPh sb="9" eb="10">
      <t>ヒ</t>
    </rPh>
    <rPh sb="11" eb="15">
      <t>セッチバショ</t>
    </rPh>
    <phoneticPr fontId="4"/>
  </si>
  <si>
    <t>研修実施者
（事業者名）</t>
    <phoneticPr fontId="4"/>
  </si>
  <si>
    <t>計</t>
    <rPh sb="0" eb="1">
      <t>ケイ</t>
    </rPh>
    <phoneticPr fontId="4"/>
  </si>
  <si>
    <t>30分以上</t>
    <rPh sb="2" eb="5">
      <t>フンイジョウ</t>
    </rPh>
    <phoneticPr fontId="4"/>
  </si>
  <si>
    <t>30分未満</t>
    <rPh sb="2" eb="5">
      <t>フンミマン</t>
    </rPh>
    <phoneticPr fontId="4"/>
  </si>
  <si>
    <t>該当区分</t>
    <rPh sb="0" eb="4">
      <t>ガイトウクブン</t>
    </rPh>
    <phoneticPr fontId="4"/>
  </si>
  <si>
    <t>同行者氏名</t>
    <rPh sb="0" eb="3">
      <t>ドウコウシャ</t>
    </rPh>
    <rPh sb="3" eb="5">
      <t>シメイ</t>
    </rPh>
    <phoneticPr fontId="4"/>
  </si>
  <si>
    <t>同行時間</t>
    <rPh sb="0" eb="4">
      <t>ドウコウジカン</t>
    </rPh>
    <phoneticPr fontId="4"/>
  </si>
  <si>
    <t>同行日</t>
    <rPh sb="0" eb="3">
      <t>ドウコウビ</t>
    </rPh>
    <phoneticPr fontId="4"/>
  </si>
  <si>
    <t>回数</t>
    <rPh sb="0" eb="2">
      <t>カイスウ</t>
    </rPh>
    <phoneticPr fontId="4"/>
  </si>
  <si>
    <t>対象者</t>
    <rPh sb="0" eb="3">
      <t>タイショウシャ</t>
    </rPh>
    <phoneticPr fontId="4"/>
  </si>
  <si>
    <t>所在地域</t>
    <rPh sb="0" eb="2">
      <t>ショザイ</t>
    </rPh>
    <rPh sb="2" eb="4">
      <t>チイキ</t>
    </rPh>
    <phoneticPr fontId="4"/>
  </si>
  <si>
    <t>事業所名</t>
    <rPh sb="0" eb="4">
      <t>ジギョウショメイ</t>
    </rPh>
    <phoneticPr fontId="4"/>
  </si>
  <si>
    <t>参考様式</t>
    <rPh sb="0" eb="4">
      <t>サンコウヨウシキ</t>
    </rPh>
    <phoneticPr fontId="4"/>
  </si>
  <si>
    <t>令和８年度　新潟県訪問介護等サービス提供体制確保支援事業
実施内容報告書（人材確保体制構築支援事業/研修体制の構築の支援）</t>
    <rPh sb="3" eb="5">
      <t>ネンド</t>
    </rPh>
    <rPh sb="9" eb="14">
      <t>ホウモンカイゴトウ</t>
    </rPh>
    <rPh sb="18" eb="28">
      <t>テイキョウタイセイカクホシエンジギョウ</t>
    </rPh>
    <rPh sb="29" eb="31">
      <t>ジッシ</t>
    </rPh>
    <rPh sb="31" eb="33">
      <t>ナイヨウ</t>
    </rPh>
    <rPh sb="33" eb="35">
      <t>ホウコク</t>
    </rPh>
    <rPh sb="35" eb="36">
      <t>ショ</t>
    </rPh>
    <rPh sb="50" eb="54">
      <t>ケンシュウタイセイ</t>
    </rPh>
    <rPh sb="55" eb="57">
      <t>コウチク</t>
    </rPh>
    <rPh sb="58" eb="60">
      <t>シエン</t>
    </rPh>
    <phoneticPr fontId="4"/>
  </si>
  <si>
    <t>令和８年度　新潟県訪問介護等サービス提供体制確保支援事業
実施内容報告書（人材確保体制構築支援事業/中山間地域等・離島等地域における採用活動の支援）</t>
    <rPh sb="3" eb="5">
      <t>ネンド</t>
    </rPh>
    <rPh sb="9" eb="14">
      <t>ホウモンカイゴトウ</t>
    </rPh>
    <rPh sb="18" eb="28">
      <t>テイキョウタイセイカクホシエンジギョウ</t>
    </rPh>
    <rPh sb="35" eb="36">
      <t>ショ</t>
    </rPh>
    <phoneticPr fontId="4"/>
  </si>
  <si>
    <t>令和８年度　新潟県訪問介護等サービス提供体制確保支援事業
実施内容報告書（人材確保体制構築支援事業/経験年数が短い訪問介護員等への同行支援）</t>
    <rPh sb="3" eb="5">
      <t>ネンド</t>
    </rPh>
    <rPh sb="9" eb="14">
      <t>ホウモンカイゴトウ</t>
    </rPh>
    <rPh sb="18" eb="28">
      <t>テイキョウタイセイカクホシエンジギョウ</t>
    </rPh>
    <rPh sb="35" eb="36">
      <t>ショ</t>
    </rPh>
    <phoneticPr fontId="4"/>
  </si>
  <si>
    <t>令和８年度　新潟県訪問介護等サービス提供体制確保支援事業
同行訪問実績表</t>
    <rPh sb="29" eb="33">
      <t>ドウコウホウモン</t>
    </rPh>
    <rPh sb="33" eb="35">
      <t>ジッセキ</t>
    </rPh>
    <rPh sb="35" eb="36">
      <t>ヒョウ</t>
    </rPh>
    <phoneticPr fontId="4"/>
  </si>
  <si>
    <t>令和８年度　新潟県訪問介護等サービス提供体制確保支援事業
実施内容報告書（人材確保体制構築支援事業/周辺事業所の休廃止等に伴うかかり増し経費への支援（人材確保に関する経費））</t>
    <rPh sb="3" eb="5">
      <t>ネンド</t>
    </rPh>
    <rPh sb="9" eb="14">
      <t>ホウモンカイゴトウ</t>
    </rPh>
    <rPh sb="18" eb="28">
      <t>テイキョウタイセイカクホシエンジギョウ</t>
    </rPh>
    <rPh sb="35" eb="36">
      <t>ショ</t>
    </rPh>
    <phoneticPr fontId="4"/>
  </si>
  <si>
    <t>令和８年度　新潟県訪問介護等サービス提供体制確保支援事業
実施内容報告書（経営改善支援事業/経営改善の支援）</t>
    <rPh sb="3" eb="5">
      <t>ネンド</t>
    </rPh>
    <rPh sb="9" eb="14">
      <t>ホウモンカイゴトウ</t>
    </rPh>
    <rPh sb="18" eb="28">
      <t>テイキョウタイセイカクホシエンジギョウ</t>
    </rPh>
    <rPh sb="35" eb="36">
      <t>ショ</t>
    </rPh>
    <rPh sb="37" eb="41">
      <t>ケイエイカイゼン</t>
    </rPh>
    <rPh sb="46" eb="50">
      <t>ケイエイカイゼン</t>
    </rPh>
    <rPh sb="51" eb="53">
      <t>シエン</t>
    </rPh>
    <phoneticPr fontId="4"/>
  </si>
  <si>
    <t>令和８年度　新潟県訪問介護等サービス提供体制確保支援事業
実施内容報告書（経営改善支援事業/登録ヘルパー等の常勤化の促進の支援）</t>
    <rPh sb="3" eb="5">
      <t>ネンド</t>
    </rPh>
    <rPh sb="9" eb="14">
      <t>ホウモンカイゴトウ</t>
    </rPh>
    <rPh sb="18" eb="28">
      <t>テイキョウタイセイカクホシエンジギョウ</t>
    </rPh>
    <rPh sb="35" eb="36">
      <t>ショ</t>
    </rPh>
    <phoneticPr fontId="4"/>
  </si>
  <si>
    <t>令和８年度　新潟県訪問介護等サービス提供体制確保支援事業
実施内容報告書（経営改善支援事業/介護人材・利用者確保のための広報活動に関する支援）</t>
    <rPh sb="3" eb="5">
      <t>ネンド</t>
    </rPh>
    <rPh sb="9" eb="14">
      <t>ホウモンカイゴトウ</t>
    </rPh>
    <rPh sb="18" eb="28">
      <t>テイキョウタイセイカクホシエンジギョウ</t>
    </rPh>
    <rPh sb="35" eb="36">
      <t>ショ</t>
    </rPh>
    <rPh sb="37" eb="41">
      <t>ケイエイカイゼン</t>
    </rPh>
    <phoneticPr fontId="4"/>
  </si>
  <si>
    <t>令和８年度　新潟県訪問介護等サービス提供体制確保支援事業
実施内容報告書（経営改善支援事業/周辺事業所の休廃止等に伴うかかり増し経費への支援（利用者の引継等に関する経費））</t>
    <rPh sb="3" eb="5">
      <t>ネンド</t>
    </rPh>
    <rPh sb="9" eb="14">
      <t>ホウモンカイゴトウ</t>
    </rPh>
    <rPh sb="18" eb="28">
      <t>テイキョウタイセイカクホシエンジギョウ</t>
    </rPh>
    <rPh sb="35" eb="36">
      <t>ショ</t>
    </rPh>
    <rPh sb="37" eb="41">
      <t>ケイエイカイゼン</t>
    </rPh>
    <phoneticPr fontId="4"/>
  </si>
  <si>
    <t>令和８年度　新潟県訪問介護等サービス提供体制確保支援事業
実施内容報告書（地域の体制づくり支援事業/通所介護事業所等の多機能化（訪問機能の追加）の支援）</t>
    <rPh sb="3" eb="5">
      <t>ネンド</t>
    </rPh>
    <rPh sb="9" eb="14">
      <t>ホウモンカイゴトウ</t>
    </rPh>
    <rPh sb="18" eb="28">
      <t>テイキョウタイセイカクホシエンジギョウ</t>
    </rPh>
    <rPh sb="35" eb="36">
      <t>ショ</t>
    </rPh>
    <phoneticPr fontId="4"/>
  </si>
  <si>
    <t>令和８年度　新潟県訪問介護等サービス提供体制確保支援事業
実施内容報告書（地域の体制づくり支援事業/人口減少地域等への訪問介護事業所のサテライト（出張所）設置の支援）</t>
    <rPh sb="3" eb="5">
      <t>ネンド</t>
    </rPh>
    <rPh sb="9" eb="14">
      <t>ホウモンカイゴトウ</t>
    </rPh>
    <rPh sb="18" eb="28">
      <t>テイキョウタイセイカクホシエンジギョウ</t>
    </rPh>
    <rPh sb="35" eb="36">
      <t>ショ</t>
    </rPh>
    <phoneticPr fontId="4"/>
  </si>
  <si>
    <t>令和８年度　新潟県訪問介護等サービス提供体制確保支援事業　精算額調書</t>
    <rPh sb="3" eb="5">
      <t>ネンド</t>
    </rPh>
    <rPh sb="9" eb="14">
      <t>ホウモンカイゴトウ</t>
    </rPh>
    <rPh sb="18" eb="28">
      <t>テイキョウタイセイカクホシエンジギョウ</t>
    </rPh>
    <rPh sb="29" eb="31">
      <t>セイサン</t>
    </rPh>
    <rPh sb="31" eb="32">
      <t>ガク</t>
    </rPh>
    <rPh sb="32" eb="34">
      <t>チョウショ</t>
    </rPh>
    <phoneticPr fontId="28"/>
  </si>
  <si>
    <t>令和８年度　新潟県訪問介護等サービス提供体制確保支援事業　収支決算書の抄本</t>
    <rPh sb="3" eb="5">
      <t>ネンド</t>
    </rPh>
    <rPh sb="29" eb="31">
      <t>シュウシ</t>
    </rPh>
    <rPh sb="31" eb="33">
      <t>ケッサン</t>
    </rPh>
    <rPh sb="33" eb="34">
      <t>ショ</t>
    </rPh>
    <rPh sb="35" eb="37">
      <t>ショウホン</t>
    </rPh>
    <phoneticPr fontId="45"/>
  </si>
  <si>
    <r>
      <t>　（ウ）経験年数が短いホームヘルパー等への同行支援（</t>
    </r>
    <r>
      <rPr>
        <b/>
        <u/>
        <sz val="11"/>
        <rFont val="ＭＳ Ｐ明朝"/>
        <family val="1"/>
        <charset val="128"/>
      </rPr>
      <t>中山間離島地域に</t>
    </r>
    <r>
      <rPr>
        <b/>
        <sz val="11"/>
        <rFont val="ＭＳ Ｐ明朝"/>
        <family val="1"/>
        <charset val="128"/>
      </rPr>
      <t>事業所が所在する場合）</t>
    </r>
    <rPh sb="4" eb="6">
      <t>ケイケン</t>
    </rPh>
    <rPh sb="6" eb="8">
      <t>ネンスウ</t>
    </rPh>
    <rPh sb="9" eb="10">
      <t>ミジカ</t>
    </rPh>
    <rPh sb="18" eb="19">
      <t>トウ</t>
    </rPh>
    <rPh sb="21" eb="23">
      <t>ドウコウ</t>
    </rPh>
    <rPh sb="23" eb="25">
      <t>シエン</t>
    </rPh>
    <phoneticPr fontId="4"/>
  </si>
  <si>
    <r>
      <t>　（エ）経験年数が短いホームヘルパー等への同行支援（</t>
    </r>
    <r>
      <rPr>
        <b/>
        <u/>
        <sz val="11"/>
        <rFont val="ＭＳ Ｐ明朝"/>
        <family val="1"/>
        <charset val="128"/>
      </rPr>
      <t>中山間離島地域以外に</t>
    </r>
    <r>
      <rPr>
        <b/>
        <sz val="11"/>
        <rFont val="ＭＳ Ｐ明朝"/>
        <family val="1"/>
        <charset val="128"/>
      </rPr>
      <t>事業所が所在する場合）</t>
    </r>
    <rPh sb="4" eb="6">
      <t>ケイケン</t>
    </rPh>
    <rPh sb="6" eb="8">
      <t>ネンスウ</t>
    </rPh>
    <rPh sb="9" eb="10">
      <t>ミジカ</t>
    </rPh>
    <rPh sb="18" eb="19">
      <t>トウ</t>
    </rPh>
    <rPh sb="21" eb="23">
      <t>ドウコウ</t>
    </rPh>
    <rPh sb="23" eb="25">
      <t>シエン</t>
    </rPh>
    <phoneticPr fontId="4"/>
  </si>
  <si>
    <r>
      <t>③　訪問介護サービスの提供体制</t>
    </r>
    <r>
      <rPr>
        <b/>
        <sz val="10"/>
        <color theme="1"/>
        <rFont val="ＭＳ Ｐ明朝"/>
        <family val="1"/>
        <charset val="128"/>
      </rPr>
      <t>（周辺地域における訪問介護事業所の数や訪問に係る移動時間、移動距離などを具体的に下記に記載すること）</t>
    </r>
    <rPh sb="2" eb="6">
      <t>ホウモンカイゴ</t>
    </rPh>
    <rPh sb="11" eb="13">
      <t>テイキョウ</t>
    </rPh>
    <rPh sb="13" eb="15">
      <t>タイセイ</t>
    </rPh>
    <phoneticPr fontId="4"/>
  </si>
  <si>
    <r>
      <t>②　訪問介護サービスの提供体制</t>
    </r>
    <r>
      <rPr>
        <b/>
        <sz val="10.5"/>
        <color theme="1"/>
        <rFont val="ＭＳ Ｐ明朝"/>
        <family val="1"/>
        <charset val="128"/>
      </rPr>
      <t>（周辺地域における訪問介護事業所の数や訪問に係る移動時間、移動距離などを具体的に下記に記載すること）</t>
    </r>
    <rPh sb="2" eb="6">
      <t>ホウモンカイゴ</t>
    </rPh>
    <rPh sb="11" eb="13">
      <t>テイキョウ</t>
    </rPh>
    <rPh sb="13" eb="15">
      <t>タイセイ</t>
    </rPh>
    <phoneticPr fontId="4"/>
  </si>
  <si>
    <t>令和８年度　新潟県訪問介護等サービス提供体制確保支援事業　実施内容報告総括表</t>
    <rPh sb="0" eb="2">
      <t>レイワ</t>
    </rPh>
    <rPh sb="3" eb="5">
      <t>ネンド</t>
    </rPh>
    <rPh sb="6" eb="9">
      <t>ニイガタケン</t>
    </rPh>
    <rPh sb="29" eb="33">
      <t>ジッシナイヨウ</t>
    </rPh>
    <rPh sb="33" eb="35">
      <t>ホウコク</t>
    </rPh>
    <rPh sb="35" eb="38">
      <t>ソウカツヒョウ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</si>
</sst>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63">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ＭＳ Ｐ明朝"/>
      <family val="1"/>
      <charset val="128"/>
    </font>
    <font>
      <sz val="6"/>
      <name val="游ゴシック"/>
      <family val="2"/>
      <charset val="128"/>
      <scheme val="minor"/>
    </font>
    <font>
      <b/>
      <sz val="11"/>
      <color rgb="FFFF0000"/>
      <name val="游ゴシック"/>
      <family val="3"/>
      <charset val="128"/>
      <scheme val="minor"/>
    </font>
    <font>
      <sz val="11"/>
      <color rgb="FFFF0000"/>
      <name val="ＭＳ Ｐ明朝"/>
      <family val="1"/>
      <charset val="128"/>
    </font>
    <font>
      <sz val="11"/>
      <color rgb="FFFF0000"/>
      <name val="ＭＳ Ｐゴシック"/>
      <family val="3"/>
      <charset val="128"/>
    </font>
    <font>
      <sz val="13"/>
      <color theme="1"/>
      <name val="ＭＳ Ｐゴシック"/>
      <family val="3"/>
      <charset val="128"/>
    </font>
    <font>
      <b/>
      <sz val="12"/>
      <color theme="1"/>
      <name val="游ゴシック"/>
      <family val="3"/>
      <charset val="128"/>
      <scheme val="minor"/>
    </font>
    <font>
      <sz val="11"/>
      <color theme="1"/>
      <name val="ＭＳ Ｐゴシック"/>
      <family val="3"/>
      <charset val="128"/>
    </font>
    <font>
      <sz val="10.5"/>
      <color theme="1"/>
      <name val="ＭＳ Ｐ明朝"/>
      <family val="1"/>
      <charset val="128"/>
    </font>
    <font>
      <b/>
      <sz val="11"/>
      <color rgb="FFFF0000"/>
      <name val="ＭＳ Ｐ明朝"/>
      <family val="1"/>
      <charset val="128"/>
    </font>
    <font>
      <sz val="9"/>
      <color theme="1"/>
      <name val="ＭＳ Ｐ明朝"/>
      <family val="1"/>
      <charset val="128"/>
    </font>
    <font>
      <sz val="10"/>
      <color theme="1"/>
      <name val="ＭＳ Ｐ明朝"/>
      <family val="1"/>
      <charset val="128"/>
    </font>
    <font>
      <sz val="11"/>
      <name val="ＭＳ Ｐ明朝"/>
      <family val="1"/>
      <charset val="128"/>
    </font>
    <font>
      <sz val="10"/>
      <color theme="1"/>
      <name val="ＭＳ Ｐゴシック"/>
      <family val="3"/>
      <charset val="128"/>
    </font>
    <font>
      <sz val="14"/>
      <color theme="1"/>
      <name val="ＭＳ Ｐゴシック"/>
      <family val="3"/>
      <charset val="128"/>
    </font>
    <font>
      <sz val="6"/>
      <name val="ＭＳ ゴシック"/>
      <family val="3"/>
      <charset val="128"/>
    </font>
    <font>
      <sz val="12"/>
      <color rgb="FFFF0000"/>
      <name val="ＭＳ ゴシック"/>
      <family val="3"/>
      <charset val="128"/>
    </font>
    <font>
      <sz val="12"/>
      <color theme="1"/>
      <name val="ＭＳ ゴシック"/>
      <family val="3"/>
      <charset val="128"/>
    </font>
    <font>
      <b/>
      <sz val="12"/>
      <color rgb="FFFF0000"/>
      <name val="ＭＳ ゴシック"/>
      <family val="3"/>
      <charset val="128"/>
    </font>
    <font>
      <sz val="10"/>
      <name val="ＭＳ Ｐゴシック"/>
      <family val="3"/>
      <charset val="128"/>
    </font>
    <font>
      <u/>
      <sz val="10"/>
      <color theme="1"/>
      <name val="ＭＳ Ｐ明朝"/>
      <family val="1"/>
      <charset val="128"/>
    </font>
    <font>
      <b/>
      <sz val="10"/>
      <color rgb="FFFF0000"/>
      <name val="ＭＳ Ｐゴシック"/>
      <family val="3"/>
      <charset val="128"/>
    </font>
    <font>
      <b/>
      <sz val="10"/>
      <name val="ＭＳ Ｐゴシック"/>
      <family val="3"/>
      <charset val="128"/>
    </font>
    <font>
      <b/>
      <sz val="11"/>
      <color indexed="10"/>
      <name val="MS P ゴシック"/>
      <family val="3"/>
      <charset val="128"/>
    </font>
    <font>
      <sz val="11"/>
      <name val="ＭＳ Ｐゴシック"/>
      <family val="3"/>
    </font>
    <font>
      <sz val="6"/>
      <name val="ＭＳ Ｐゴシック"/>
      <family val="3"/>
    </font>
    <font>
      <sz val="11"/>
      <name val="ＭＳ 明朝"/>
      <family val="1"/>
    </font>
    <font>
      <sz val="14"/>
      <name val="ＭＳ Ｐゴシック"/>
      <family val="3"/>
      <charset val="128"/>
    </font>
    <font>
      <sz val="13"/>
      <name val="ＭＳ Ｐゴシック"/>
      <family val="3"/>
      <charset val="128"/>
    </font>
    <font>
      <sz val="12"/>
      <name val="ＭＳ 明朝"/>
      <family val="1"/>
    </font>
    <font>
      <u/>
      <sz val="10"/>
      <name val="ＭＳ 明朝"/>
      <family val="1"/>
    </font>
    <font>
      <sz val="10"/>
      <name val="ＭＳ 明朝"/>
      <family val="1"/>
    </font>
    <font>
      <sz val="12"/>
      <name val="ＭＳ Ｐゴシック"/>
      <family val="3"/>
      <charset val="128"/>
    </font>
    <font>
      <b/>
      <sz val="12"/>
      <name val="ＭＳ Ｐゴシック"/>
      <family val="3"/>
      <charset val="128"/>
    </font>
    <font>
      <sz val="10"/>
      <name val="ＭＳ Ｐ明朝"/>
      <family val="1"/>
      <charset val="128"/>
    </font>
    <font>
      <sz val="12"/>
      <name val="ＭＳ Ｐ明朝"/>
      <family val="1"/>
      <charset val="128"/>
    </font>
    <font>
      <u/>
      <sz val="10"/>
      <name val="ＭＳ Ｐ明朝"/>
      <family val="1"/>
      <charset val="128"/>
    </font>
    <font>
      <b/>
      <sz val="10"/>
      <name val="ＭＳ Ｐ明朝"/>
      <family val="1"/>
      <charset val="128"/>
    </font>
    <font>
      <sz val="12"/>
      <name val="ＭＳ ゴシック"/>
      <family val="3"/>
      <charset val="128"/>
    </font>
    <font>
      <sz val="9"/>
      <color rgb="FFFF0000"/>
      <name val="ＭＳ Ｐゴシック"/>
      <family val="3"/>
      <charset val="128"/>
    </font>
    <font>
      <sz val="9"/>
      <name val="ＭＳ 明朝"/>
      <family val="1"/>
    </font>
    <font>
      <sz val="11"/>
      <name val="ＭＳ Ｐゴシック"/>
      <family val="3"/>
      <charset val="128"/>
    </font>
    <font>
      <sz val="6"/>
      <name val="ＭＳ Ｐゴシック"/>
      <family val="3"/>
      <charset val="128"/>
    </font>
    <font>
      <sz val="10.5"/>
      <name val="ＭＳ Ｐゴシック"/>
      <family val="3"/>
      <charset val="128"/>
    </font>
    <font>
      <sz val="10.5"/>
      <color rgb="FFFF0000"/>
      <name val="ＭＳ Ｐ明朝"/>
      <family val="1"/>
      <charset val="128"/>
    </font>
    <font>
      <sz val="10.5"/>
      <name val="ＭＳ 明朝"/>
      <family val="1"/>
      <charset val="128"/>
    </font>
    <font>
      <sz val="12"/>
      <name val="ＭＳ 明朝"/>
      <family val="1"/>
      <charset val="128"/>
    </font>
    <font>
      <sz val="10.5"/>
      <name val="ＭＳ Ｐ明朝"/>
      <family val="1"/>
      <charset val="128"/>
    </font>
    <font>
      <b/>
      <sz val="10.5"/>
      <name val="ＭＳ Ｐ明朝"/>
      <family val="1"/>
      <charset val="128"/>
    </font>
    <font>
      <sz val="12"/>
      <color theme="1"/>
      <name val="ＭＳ Ｐ明朝"/>
      <family val="1"/>
      <charset val="128"/>
    </font>
    <font>
      <u/>
      <sz val="10.5"/>
      <name val="ＭＳ 明朝"/>
      <family val="1"/>
      <charset val="128"/>
    </font>
    <font>
      <u/>
      <sz val="11"/>
      <name val="ＭＳ 明朝"/>
      <family val="1"/>
      <charset val="128"/>
    </font>
    <font>
      <sz val="11"/>
      <name val="ＭＳ 明朝"/>
      <family val="1"/>
      <charset val="128"/>
    </font>
    <font>
      <sz val="12"/>
      <color theme="1"/>
      <name val="ＭＳ Ｐゴシック"/>
      <family val="3"/>
      <charset val="128"/>
    </font>
    <font>
      <b/>
      <sz val="11"/>
      <color theme="1"/>
      <name val="ＭＳ Ｐ明朝"/>
      <family val="1"/>
      <charset val="128"/>
    </font>
    <font>
      <b/>
      <sz val="10.5"/>
      <color theme="1"/>
      <name val="ＭＳ Ｐ明朝"/>
      <family val="1"/>
      <charset val="128"/>
    </font>
    <font>
      <b/>
      <sz val="11"/>
      <name val="ＭＳ Ｐ明朝"/>
      <family val="1"/>
      <charset val="128"/>
    </font>
    <font>
      <b/>
      <sz val="10"/>
      <color theme="1"/>
      <name val="ＭＳ Ｐ明朝"/>
      <family val="1"/>
      <charset val="128"/>
    </font>
    <font>
      <b/>
      <u/>
      <sz val="11"/>
      <name val="ＭＳ Ｐ明朝"/>
      <family val="1"/>
      <charset val="128"/>
    </font>
    <font>
      <b/>
      <sz val="10"/>
      <color indexed="10"/>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s>
  <borders count="66">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medium">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xf numFmtId="0" fontId="27" fillId="0" borderId="0"/>
    <xf numFmtId="38" fontId="44" fillId="0" borderId="0" applyFont="0" applyFill="0" applyBorder="0" applyAlignment="0" applyProtection="0"/>
    <xf numFmtId="0" fontId="44" fillId="0" borderId="0"/>
  </cellStyleXfs>
  <cellXfs count="65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7" fillId="0" borderId="0" xfId="0" applyFont="1">
      <alignment vertical="center"/>
    </xf>
    <xf numFmtId="0" fontId="0" fillId="0" borderId="0" xfId="0" applyAlignment="1">
      <alignment horizontal="center" vertical="center"/>
    </xf>
    <xf numFmtId="0" fontId="9" fillId="0" borderId="0" xfId="0" applyFont="1" applyAlignment="1">
      <alignment horizontal="center" vertical="center"/>
    </xf>
    <xf numFmtId="0" fontId="3" fillId="0" borderId="1" xfId="0" applyFont="1" applyBorder="1">
      <alignment vertical="center"/>
    </xf>
    <xf numFmtId="0" fontId="10" fillId="0" borderId="5" xfId="0" applyFont="1" applyBorder="1" applyAlignment="1">
      <alignment vertical="center" shrinkToFit="1"/>
    </xf>
    <xf numFmtId="0" fontId="0" fillId="0" borderId="0" xfId="0" applyAlignment="1">
      <alignment horizontal="center" vertical="center" shrinkToFit="1"/>
    </xf>
    <xf numFmtId="0" fontId="0" fillId="0" borderId="6" xfId="0" applyBorder="1">
      <alignment vertical="center"/>
    </xf>
    <xf numFmtId="0" fontId="3" fillId="0" borderId="6" xfId="0" applyFont="1" applyBorder="1" applyAlignment="1">
      <alignment vertical="center" shrinkToFit="1"/>
    </xf>
    <xf numFmtId="0" fontId="3" fillId="0" borderId="7" xfId="0" applyFont="1" applyBorder="1">
      <alignment vertical="center"/>
    </xf>
    <xf numFmtId="0" fontId="0" fillId="0" borderId="8" xfId="0" applyBorder="1">
      <alignment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3" fillId="0" borderId="10" xfId="0" applyFont="1" applyBorder="1">
      <alignment vertical="center"/>
    </xf>
    <xf numFmtId="0" fontId="3" fillId="0" borderId="11" xfId="0" applyFont="1" applyBorder="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lignment vertical="center"/>
    </xf>
    <xf numFmtId="0" fontId="3" fillId="0" borderId="6" xfId="0" applyFont="1" applyBorder="1">
      <alignment vertical="center"/>
    </xf>
    <xf numFmtId="0" fontId="0" fillId="0" borderId="20" xfId="0" applyBorder="1">
      <alignment vertical="center"/>
    </xf>
    <xf numFmtId="0" fontId="10" fillId="0" borderId="0" xfId="0" applyFont="1" applyAlignment="1">
      <alignment vertical="center" shrinkToFit="1"/>
    </xf>
    <xf numFmtId="0" fontId="3" fillId="0" borderId="21" xfId="0" applyFont="1" applyBorder="1">
      <alignment vertical="center"/>
    </xf>
    <xf numFmtId="0" fontId="3" fillId="0" borderId="22" xfId="0" applyFont="1" applyBorder="1">
      <alignment vertical="center"/>
    </xf>
    <xf numFmtId="0" fontId="0" fillId="0" borderId="23" xfId="0" applyBorder="1">
      <alignment vertical="center"/>
    </xf>
    <xf numFmtId="0" fontId="11" fillId="0" borderId="0" xfId="0" applyFont="1" applyAlignment="1">
      <alignment horizontal="left" vertical="center"/>
    </xf>
    <xf numFmtId="0" fontId="0" fillId="0" borderId="7" xfId="0" applyBorder="1">
      <alignment vertical="center"/>
    </xf>
    <xf numFmtId="0" fontId="0" fillId="0" borderId="19" xfId="0" applyBorder="1">
      <alignment vertical="center"/>
    </xf>
    <xf numFmtId="0" fontId="3" fillId="2" borderId="9" xfId="0" applyFont="1" applyFill="1" applyBorder="1" applyAlignment="1">
      <alignment horizontal="center" vertical="center"/>
    </xf>
    <xf numFmtId="0" fontId="8" fillId="0" borderId="0" xfId="0" applyFont="1" applyAlignment="1">
      <alignmen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0" fillId="0" borderId="0" xfId="0" applyAlignment="1">
      <alignment vertical="center" wrapText="1"/>
    </xf>
    <xf numFmtId="0" fontId="3" fillId="0" borderId="1" xfId="0" applyFont="1" applyBorder="1" applyAlignment="1">
      <alignment horizontal="left" vertical="center"/>
    </xf>
    <xf numFmtId="0" fontId="3" fillId="0" borderId="27" xfId="0" applyFont="1" applyBorder="1" applyAlignment="1">
      <alignment horizontal="center" vertical="center"/>
    </xf>
    <xf numFmtId="0" fontId="0" fillId="0" borderId="22" xfId="0" applyBorder="1">
      <alignment vertical="center"/>
    </xf>
    <xf numFmtId="0" fontId="3" fillId="0" borderId="0" xfId="0" applyFont="1" applyAlignment="1">
      <alignment vertical="center" shrinkToFit="1"/>
    </xf>
    <xf numFmtId="0" fontId="11" fillId="0" borderId="10" xfId="0" applyFont="1" applyBorder="1" applyAlignment="1">
      <alignment horizontal="left" vertical="center" wrapText="1"/>
    </xf>
    <xf numFmtId="0" fontId="11" fillId="0" borderId="0" xfId="0" applyFont="1">
      <alignment vertical="center"/>
    </xf>
    <xf numFmtId="0" fontId="11" fillId="0" borderId="11" xfId="0" applyFont="1" applyBorder="1" applyAlignment="1">
      <alignment vertical="center" wrapText="1"/>
    </xf>
    <xf numFmtId="0" fontId="3" fillId="0" borderId="23" xfId="0" applyFont="1" applyBorder="1">
      <alignment vertical="center"/>
    </xf>
    <xf numFmtId="0" fontId="3" fillId="0" borderId="8" xfId="0" applyFont="1" applyBorder="1" applyAlignment="1">
      <alignment horizontal="center" vertical="center"/>
    </xf>
    <xf numFmtId="0" fontId="3" fillId="0" borderId="8" xfId="0" applyFont="1" applyBorder="1">
      <alignment vertical="center"/>
    </xf>
    <xf numFmtId="0" fontId="11" fillId="0" borderId="8" xfId="0" applyFont="1" applyBorder="1">
      <alignment vertical="center"/>
    </xf>
    <xf numFmtId="0" fontId="11" fillId="0" borderId="0" xfId="0" applyFont="1" applyAlignment="1">
      <alignment vertical="center" wrapText="1"/>
    </xf>
    <xf numFmtId="0" fontId="11" fillId="0" borderId="8" xfId="0" applyFont="1" applyBorder="1" applyAlignment="1">
      <alignment vertical="center" wrapText="1"/>
    </xf>
    <xf numFmtId="0" fontId="11" fillId="0" borderId="8" xfId="0" applyFont="1" applyBorder="1" applyAlignment="1">
      <alignment horizontal="left" vertical="center"/>
    </xf>
    <xf numFmtId="0" fontId="3" fillId="0" borderId="8" xfId="0" applyFont="1" applyBorder="1" applyAlignment="1">
      <alignment horizontal="left" vertical="center"/>
    </xf>
    <xf numFmtId="0" fontId="0" fillId="0" borderId="21" xfId="0" applyBorder="1">
      <alignment vertical="center"/>
    </xf>
    <xf numFmtId="0" fontId="0" fillId="0" borderId="22" xfId="0" applyBorder="1" applyAlignment="1">
      <alignment horizontal="center" vertical="center"/>
    </xf>
    <xf numFmtId="0" fontId="0" fillId="0" borderId="22" xfId="0" applyBorder="1" applyAlignment="1">
      <alignment horizontal="center" vertical="center" shrinkToFit="1"/>
    </xf>
    <xf numFmtId="0" fontId="3" fillId="0" borderId="0" xfId="0" applyFont="1" applyAlignment="1">
      <alignment horizontal="righ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7" fillId="0" borderId="0" xfId="0" applyFont="1" applyAlignment="1">
      <alignment vertical="center" shrinkToFit="1"/>
    </xf>
    <xf numFmtId="0" fontId="3" fillId="0" borderId="0" xfId="0" applyFont="1" applyAlignment="1">
      <alignment vertical="center" wrapText="1"/>
    </xf>
    <xf numFmtId="0" fontId="10" fillId="0" borderId="0" xfId="0" applyFont="1" applyAlignment="1">
      <alignment horizontal="distributed" vertical="center" shrinkToFit="1"/>
    </xf>
    <xf numFmtId="0" fontId="10" fillId="0" borderId="0" xfId="0" applyFont="1" applyAlignment="1">
      <alignment horizontal="center" vertical="center" shrinkToFit="1"/>
    </xf>
    <xf numFmtId="0" fontId="3" fillId="0" borderId="22" xfId="0" applyFont="1" applyBorder="1" applyAlignment="1">
      <alignment vertical="center" shrinkToFit="1"/>
    </xf>
    <xf numFmtId="0" fontId="7" fillId="0" borderId="22" xfId="0" applyFont="1" applyBorder="1" applyAlignment="1">
      <alignment horizontal="left" vertical="center" shrinkToFit="1"/>
    </xf>
    <xf numFmtId="0" fontId="3" fillId="0" borderId="20" xfId="0" applyFont="1" applyBorder="1">
      <alignment vertical="center"/>
    </xf>
    <xf numFmtId="0" fontId="3" fillId="0" borderId="22" xfId="0" applyFont="1" applyBorder="1" applyAlignment="1">
      <alignment horizontal="center" vertical="center"/>
    </xf>
    <xf numFmtId="0" fontId="3" fillId="0" borderId="22" xfId="0" applyFont="1" applyBorder="1" applyAlignment="1">
      <alignment horizontal="center" vertical="center" shrinkToFit="1"/>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3" fillId="0" borderId="8" xfId="0" applyFont="1" applyBorder="1" applyAlignment="1">
      <alignment vertical="center" wrapText="1"/>
    </xf>
    <xf numFmtId="0" fontId="12" fillId="0" borderId="6" xfId="0" applyFont="1" applyBorder="1" applyAlignment="1">
      <alignment horizontal="left" vertical="center"/>
    </xf>
    <xf numFmtId="0" fontId="3" fillId="0" borderId="6" xfId="0" applyFont="1" applyBorder="1" applyAlignment="1">
      <alignment horizontal="right" vertical="center"/>
    </xf>
    <xf numFmtId="0" fontId="10" fillId="0" borderId="0" xfId="0" applyFont="1" applyAlignment="1">
      <alignment horizontal="left" vertical="center" shrinkToFit="1"/>
    </xf>
    <xf numFmtId="0" fontId="13" fillId="0" borderId="0" xfId="0" applyFont="1">
      <alignment vertical="center"/>
    </xf>
    <xf numFmtId="0" fontId="7" fillId="0" borderId="23" xfId="0" applyFont="1" applyBorder="1" applyAlignment="1">
      <alignment horizontal="left" vertical="center" shrinkToFit="1"/>
    </xf>
    <xf numFmtId="0" fontId="11" fillId="0" borderId="6" xfId="0" applyFont="1" applyBorder="1">
      <alignment vertical="center"/>
    </xf>
    <xf numFmtId="0" fontId="3" fillId="0" borderId="22" xfId="0" applyFont="1" applyBorder="1" applyAlignment="1">
      <alignment horizontal="left" vertical="center"/>
    </xf>
    <xf numFmtId="0" fontId="11" fillId="0" borderId="22" xfId="0" applyFont="1" applyBorder="1" applyAlignment="1">
      <alignment horizontal="left" vertical="center"/>
    </xf>
    <xf numFmtId="0" fontId="3" fillId="0" borderId="32" xfId="0" applyFont="1" applyBorder="1" applyAlignment="1">
      <alignment horizontal="left" vertical="center"/>
    </xf>
    <xf numFmtId="0" fontId="12" fillId="0" borderId="22" xfId="0" applyFont="1" applyBorder="1" applyAlignment="1">
      <alignment horizontal="left" vertical="center"/>
    </xf>
    <xf numFmtId="0" fontId="16" fillId="0" borderId="0" xfId="0" applyFont="1" applyAlignment="1">
      <alignment vertical="center" shrinkToFit="1"/>
    </xf>
    <xf numFmtId="0" fontId="11" fillId="0" borderId="22" xfId="0" applyFont="1" applyBorder="1">
      <alignment vertical="center"/>
    </xf>
    <xf numFmtId="0" fontId="7" fillId="0" borderId="0" xfId="0" applyFont="1" applyAlignment="1">
      <alignment horizontal="left" vertical="center" shrinkToFit="1"/>
    </xf>
    <xf numFmtId="0" fontId="11" fillId="0" borderId="0" xfId="0" applyFont="1" applyAlignment="1">
      <alignment horizontal="left" vertical="center" wrapText="1"/>
    </xf>
    <xf numFmtId="0" fontId="12"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38" fontId="3" fillId="0" borderId="5" xfId="1" applyFont="1" applyBorder="1" applyAlignment="1">
      <alignment vertical="center"/>
    </xf>
    <xf numFmtId="0" fontId="6" fillId="0" borderId="0" xfId="0" applyFont="1" applyAlignment="1">
      <alignment horizontal="center" vertical="center"/>
    </xf>
    <xf numFmtId="0" fontId="3" fillId="0" borderId="0" xfId="0" applyFont="1" applyAlignment="1">
      <alignment horizontal="left" vertical="top"/>
    </xf>
    <xf numFmtId="0" fontId="10" fillId="0" borderId="1" xfId="0" applyFont="1" applyBorder="1" applyAlignment="1">
      <alignment vertical="center" shrinkToFit="1"/>
    </xf>
    <xf numFmtId="0" fontId="16" fillId="0" borderId="1" xfId="0" applyFont="1" applyBorder="1" applyAlignment="1">
      <alignment vertical="center" shrinkToFit="1"/>
    </xf>
    <xf numFmtId="0" fontId="20" fillId="0" borderId="0" xfId="0" applyFont="1">
      <alignment vertical="center"/>
    </xf>
    <xf numFmtId="0" fontId="21" fillId="0" borderId="0" xfId="0" applyFont="1">
      <alignment vertical="center"/>
    </xf>
    <xf numFmtId="0" fontId="16" fillId="3" borderId="9" xfId="0" applyFont="1" applyFill="1" applyBorder="1" applyAlignment="1">
      <alignment horizontal="center" vertical="center"/>
    </xf>
    <xf numFmtId="0" fontId="24" fillId="0" borderId="0" xfId="0" applyFont="1" applyAlignment="1">
      <alignment horizontal="left" vertical="center" wrapText="1"/>
    </xf>
    <xf numFmtId="0" fontId="22" fillId="0" borderId="9" xfId="0" applyFont="1" applyBorder="1" applyAlignment="1">
      <alignment horizontal="center" vertical="center"/>
    </xf>
    <xf numFmtId="0" fontId="22" fillId="0" borderId="9" xfId="0" applyFont="1" applyBorder="1" applyAlignment="1">
      <alignment horizontal="center" vertical="center" shrinkToFit="1"/>
    </xf>
    <xf numFmtId="0" fontId="22" fillId="0" borderId="9" xfId="0" applyFont="1" applyBorder="1" applyAlignment="1">
      <alignment horizontal="distributed" vertical="center" indent="1"/>
    </xf>
    <xf numFmtId="0" fontId="22" fillId="0" borderId="9" xfId="0" applyFont="1" applyBorder="1" applyAlignment="1">
      <alignment horizontal="distributed" vertical="center" wrapText="1" indent="1"/>
    </xf>
    <xf numFmtId="0" fontId="16" fillId="3" borderId="15" xfId="0" applyFont="1" applyFill="1" applyBorder="1" applyAlignment="1">
      <alignment horizontal="center" vertical="center"/>
    </xf>
    <xf numFmtId="0" fontId="22" fillId="0" borderId="37" xfId="0" applyFont="1" applyBorder="1" applyAlignment="1">
      <alignment horizontal="distributed" vertical="center" indent="1"/>
    </xf>
    <xf numFmtId="0" fontId="22" fillId="0" borderId="40" xfId="0" applyFont="1" applyBorder="1" applyAlignment="1">
      <alignment horizontal="distributed" vertical="center" indent="1"/>
    </xf>
    <xf numFmtId="0" fontId="22" fillId="0" borderId="40" xfId="0" applyFont="1" applyBorder="1" applyAlignment="1">
      <alignment horizontal="center" vertical="center"/>
    </xf>
    <xf numFmtId="0" fontId="22" fillId="0" borderId="40" xfId="0" applyFont="1" applyBorder="1" applyAlignment="1">
      <alignment horizontal="center" vertical="center" shrinkToFit="1"/>
    </xf>
    <xf numFmtId="0" fontId="22" fillId="0" borderId="37" xfId="0" applyFont="1" applyBorder="1" applyAlignment="1">
      <alignment horizontal="distributed" vertical="center" wrapText="1" indent="1"/>
    </xf>
    <xf numFmtId="0" fontId="22" fillId="0" borderId="40" xfId="0" applyFont="1" applyBorder="1" applyAlignment="1">
      <alignment horizontal="distributed" vertical="center" wrapText="1" indent="1"/>
    </xf>
    <xf numFmtId="0" fontId="22" fillId="0" borderId="38" xfId="0" applyFont="1" applyBorder="1" applyAlignment="1">
      <alignment horizontal="left" vertical="center"/>
    </xf>
    <xf numFmtId="0" fontId="22" fillId="0" borderId="49" xfId="0" applyFont="1" applyBorder="1" applyAlignment="1">
      <alignment horizontal="left" vertical="center"/>
    </xf>
    <xf numFmtId="0" fontId="22" fillId="0" borderId="20" xfId="0" applyFont="1" applyBorder="1" applyAlignment="1">
      <alignment horizontal="left" vertical="center"/>
    </xf>
    <xf numFmtId="49" fontId="22" fillId="3" borderId="40" xfId="0" applyNumberFormat="1" applyFont="1" applyFill="1" applyBorder="1" applyAlignment="1">
      <alignment horizontal="center" vertical="center" shrinkToFit="1"/>
    </xf>
    <xf numFmtId="49" fontId="22" fillId="3" borderId="9" xfId="0" applyNumberFormat="1" applyFont="1" applyFill="1" applyBorder="1" applyAlignment="1">
      <alignment horizontal="center" vertical="center" shrinkToFit="1"/>
    </xf>
    <xf numFmtId="49" fontId="0" fillId="0" borderId="0" xfId="0" applyNumberFormat="1" applyAlignment="1">
      <alignment horizontal="center" vertical="center" shrinkToFit="1"/>
    </xf>
    <xf numFmtId="0" fontId="3" fillId="3" borderId="9" xfId="0" applyFont="1" applyFill="1" applyBorder="1" applyAlignment="1">
      <alignment horizontal="center" vertical="center"/>
    </xf>
    <xf numFmtId="38" fontId="25" fillId="0" borderId="44" xfId="1" applyFont="1" applyBorder="1" applyAlignment="1">
      <alignment horizontal="right" vertical="center" wrapText="1"/>
    </xf>
    <xf numFmtId="38" fontId="22" fillId="0" borderId="2" xfId="1" applyFont="1" applyBorder="1" applyAlignment="1">
      <alignment horizontal="right" vertical="center"/>
    </xf>
    <xf numFmtId="38" fontId="14" fillId="0" borderId="2" xfId="1" applyFont="1" applyBorder="1" applyAlignment="1">
      <alignment horizontal="right" vertical="center"/>
    </xf>
    <xf numFmtId="38" fontId="16" fillId="0" borderId="2" xfId="1" applyFont="1" applyBorder="1" applyAlignment="1">
      <alignment horizontal="right" vertical="center"/>
    </xf>
    <xf numFmtId="38" fontId="14" fillId="0" borderId="16" xfId="1" applyFont="1" applyBorder="1" applyAlignment="1">
      <alignment horizontal="right" vertical="center"/>
    </xf>
    <xf numFmtId="0" fontId="3" fillId="3" borderId="14" xfId="0" applyFont="1" applyFill="1" applyBorder="1" applyAlignment="1">
      <alignment horizontal="center" vertical="center"/>
    </xf>
    <xf numFmtId="0" fontId="3" fillId="3" borderId="2" xfId="0" applyFont="1" applyFill="1" applyBorder="1" applyAlignment="1">
      <alignment horizontal="center" vertical="center"/>
    </xf>
    <xf numFmtId="177" fontId="15" fillId="0" borderId="0" xfId="2" applyNumberFormat="1" applyFont="1" applyFill="1" applyBorder="1" applyAlignment="1">
      <alignment horizontal="left" vertical="center"/>
    </xf>
    <xf numFmtId="177" fontId="15" fillId="0" borderId="0" xfId="2" applyNumberFormat="1" applyFont="1" applyFill="1" applyAlignment="1">
      <alignment vertical="center"/>
    </xf>
    <xf numFmtId="177" fontId="12" fillId="0" borderId="0" xfId="2" applyNumberFormat="1" applyFont="1" applyFill="1" applyAlignment="1">
      <alignment vertical="center"/>
    </xf>
    <xf numFmtId="177" fontId="7" fillId="0" borderId="0" xfId="2" applyNumberFormat="1" applyFont="1" applyFill="1" applyAlignment="1">
      <alignment horizontal="left" vertical="center"/>
    </xf>
    <xf numFmtId="177" fontId="29" fillId="0" borderId="0" xfId="2" applyNumberFormat="1" applyFont="1" applyFill="1" applyAlignment="1">
      <alignment horizontal="left" vertical="center"/>
    </xf>
    <xf numFmtId="177" fontId="29" fillId="0" borderId="0" xfId="2" applyNumberFormat="1" applyFont="1" applyFill="1" applyAlignment="1">
      <alignment vertical="center"/>
    </xf>
    <xf numFmtId="177" fontId="30" fillId="0" borderId="0" xfId="2" applyNumberFormat="1" applyFont="1" applyFill="1" applyAlignment="1">
      <alignment horizontal="center" vertical="center"/>
    </xf>
    <xf numFmtId="177" fontId="7" fillId="0" borderId="0" xfId="2" applyNumberFormat="1" applyFont="1" applyFill="1" applyBorder="1" applyAlignment="1">
      <alignment horizontal="left" vertical="center" wrapText="1"/>
    </xf>
    <xf numFmtId="177" fontId="31" fillId="0" borderId="1" xfId="2" applyNumberFormat="1" applyFont="1" applyFill="1" applyBorder="1" applyAlignment="1">
      <alignment horizontal="distributed" vertical="center"/>
    </xf>
    <xf numFmtId="177" fontId="31" fillId="0" borderId="9" xfId="2" applyNumberFormat="1" applyFont="1" applyFill="1" applyBorder="1" applyAlignment="1">
      <alignment horizontal="distributed" vertical="center"/>
    </xf>
    <xf numFmtId="177" fontId="7" fillId="0" borderId="0" xfId="2" applyNumberFormat="1" applyFont="1" applyFill="1" applyAlignment="1">
      <alignment horizontal="left" vertical="center" wrapText="1"/>
    </xf>
    <xf numFmtId="177" fontId="32" fillId="0" borderId="0" xfId="2" applyNumberFormat="1" applyFont="1" applyFill="1" applyAlignment="1">
      <alignment horizontal="center" vertical="center"/>
    </xf>
    <xf numFmtId="177" fontId="33" fillId="0" borderId="0" xfId="2" applyNumberFormat="1" applyFont="1" applyFill="1" applyAlignment="1">
      <alignment horizontal="left" vertical="center"/>
    </xf>
    <xf numFmtId="177" fontId="34" fillId="0" borderId="0" xfId="2" applyNumberFormat="1" applyFont="1" applyFill="1" applyAlignment="1">
      <alignment horizontal="left" vertical="center"/>
    </xf>
    <xf numFmtId="177" fontId="29" fillId="0" borderId="0" xfId="2" applyNumberFormat="1" applyFont="1" applyFill="1" applyBorder="1" applyAlignment="1">
      <alignment horizontal="right"/>
    </xf>
    <xf numFmtId="177" fontId="32" fillId="0" borderId="6" xfId="2" applyNumberFormat="1" applyFont="1" applyFill="1" applyBorder="1" applyAlignment="1">
      <alignment horizontal="center" vertical="center"/>
    </xf>
    <xf numFmtId="177" fontId="33" fillId="0" borderId="6" xfId="2" applyNumberFormat="1" applyFont="1" applyFill="1" applyBorder="1" applyAlignment="1">
      <alignment horizontal="left" vertical="center"/>
    </xf>
    <xf numFmtId="177" fontId="34" fillId="0" borderId="6" xfId="2" applyNumberFormat="1" applyFont="1" applyFill="1" applyBorder="1" applyAlignment="1">
      <alignment horizontal="left" vertical="center"/>
    </xf>
    <xf numFmtId="177" fontId="34" fillId="0" borderId="6" xfId="2" applyNumberFormat="1" applyFont="1" applyFill="1" applyBorder="1" applyAlignment="1">
      <alignment horizontal="right" vertical="center"/>
    </xf>
    <xf numFmtId="177" fontId="29" fillId="0" borderId="6" xfId="2" applyNumberFormat="1" applyFont="1" applyFill="1" applyBorder="1" applyAlignment="1">
      <alignment horizontal="right"/>
    </xf>
    <xf numFmtId="177" fontId="35" fillId="0" borderId="21" xfId="2" applyNumberFormat="1" applyFont="1" applyFill="1" applyBorder="1" applyAlignment="1">
      <alignment vertical="center"/>
    </xf>
    <xf numFmtId="177" fontId="32" fillId="0" borderId="22" xfId="2" applyNumberFormat="1" applyFont="1" applyFill="1" applyBorder="1" applyAlignment="1">
      <alignment horizontal="center" vertical="center"/>
    </xf>
    <xf numFmtId="177" fontId="35" fillId="0" borderId="22" xfId="2" applyNumberFormat="1" applyFont="1" applyFill="1" applyBorder="1" applyAlignment="1">
      <alignment horizontal="center" vertical="center" wrapText="1"/>
    </xf>
    <xf numFmtId="177" fontId="36" fillId="0" borderId="22" xfId="2" applyNumberFormat="1" applyFont="1" applyFill="1" applyBorder="1" applyAlignment="1">
      <alignment horizontal="right" vertical="center" wrapText="1"/>
    </xf>
    <xf numFmtId="177" fontId="36" fillId="0" borderId="22" xfId="2" applyNumberFormat="1" applyFont="1" applyFill="1" applyBorder="1" applyAlignment="1">
      <alignment horizontal="left" vertical="center" wrapText="1"/>
    </xf>
    <xf numFmtId="177" fontId="34" fillId="0" borderId="22" xfId="2" applyNumberFormat="1" applyFont="1" applyFill="1" applyBorder="1" applyAlignment="1">
      <alignment horizontal="left" vertical="center"/>
    </xf>
    <xf numFmtId="177" fontId="37" fillId="0" borderId="22" xfId="2" applyNumberFormat="1" applyFont="1" applyFill="1" applyBorder="1" applyAlignment="1">
      <alignment horizontal="right" vertical="center"/>
    </xf>
    <xf numFmtId="177" fontId="34" fillId="0" borderId="23" xfId="2" applyNumberFormat="1" applyFont="1" applyFill="1" applyBorder="1" applyAlignment="1">
      <alignment horizontal="left" vertical="center"/>
    </xf>
    <xf numFmtId="177" fontId="15" fillId="0" borderId="7" xfId="2" applyNumberFormat="1" applyFont="1" applyFill="1" applyBorder="1" applyAlignment="1">
      <alignment vertical="center"/>
    </xf>
    <xf numFmtId="177" fontId="38" fillId="0" borderId="0" xfId="2" applyNumberFormat="1" applyFont="1" applyFill="1" applyBorder="1" applyAlignment="1">
      <alignment horizontal="center" vertical="center"/>
    </xf>
    <xf numFmtId="177" fontId="39" fillId="0" borderId="0" xfId="2" applyNumberFormat="1" applyFont="1" applyFill="1" applyBorder="1" applyAlignment="1">
      <alignment horizontal="left" vertical="center"/>
    </xf>
    <xf numFmtId="177" fontId="37" fillId="0" borderId="0" xfId="2" applyNumberFormat="1" applyFont="1" applyFill="1" applyBorder="1" applyAlignment="1">
      <alignment horizontal="left" vertical="center"/>
    </xf>
    <xf numFmtId="177" fontId="29" fillId="0" borderId="8" xfId="2" applyNumberFormat="1" applyFont="1" applyFill="1" applyBorder="1" applyAlignment="1">
      <alignment vertical="center"/>
    </xf>
    <xf numFmtId="177" fontId="38" fillId="0" borderId="7" xfId="2" applyNumberFormat="1" applyFont="1" applyFill="1" applyBorder="1" applyAlignment="1">
      <alignment horizontal="center" vertical="center"/>
    </xf>
    <xf numFmtId="177" fontId="37" fillId="0" borderId="7" xfId="2" applyNumberFormat="1" applyFont="1" applyFill="1" applyBorder="1" applyAlignment="1">
      <alignment horizontal="center" vertical="center"/>
    </xf>
    <xf numFmtId="177" fontId="29" fillId="0" borderId="8" xfId="2" applyNumberFormat="1" applyFont="1" applyFill="1" applyBorder="1" applyAlignment="1">
      <alignment horizontal="center" vertical="center"/>
    </xf>
    <xf numFmtId="177" fontId="29" fillId="0" borderId="0" xfId="2" applyNumberFormat="1" applyFont="1" applyFill="1" applyAlignment="1">
      <alignment horizontal="center" vertical="center"/>
    </xf>
    <xf numFmtId="177" fontId="15" fillId="0" borderId="7" xfId="2" applyNumberFormat="1" applyFont="1" applyFill="1" applyBorder="1" applyAlignment="1">
      <alignment horizontal="center" vertical="center"/>
    </xf>
    <xf numFmtId="177" fontId="27" fillId="0" borderId="0" xfId="3" applyNumberFormat="1" applyAlignment="1">
      <alignment horizontal="left"/>
    </xf>
    <xf numFmtId="177" fontId="12" fillId="0" borderId="7" xfId="2" applyNumberFormat="1" applyFont="1" applyFill="1" applyBorder="1" applyAlignment="1">
      <alignment horizontal="center" vertical="center" wrapText="1"/>
    </xf>
    <xf numFmtId="38" fontId="15" fillId="0" borderId="14" xfId="1" applyFont="1" applyFill="1" applyBorder="1" applyAlignment="1">
      <alignment horizontal="right" vertical="center" wrapText="1"/>
    </xf>
    <xf numFmtId="177" fontId="15" fillId="0" borderId="0" xfId="2" applyNumberFormat="1" applyFont="1" applyFill="1" applyBorder="1" applyAlignment="1">
      <alignment horizontal="right" vertical="center" wrapText="1"/>
    </xf>
    <xf numFmtId="177" fontId="15" fillId="0" borderId="14" xfId="2" applyNumberFormat="1" applyFont="1" applyFill="1" applyBorder="1" applyAlignment="1">
      <alignment horizontal="right" vertical="center" wrapText="1"/>
    </xf>
    <xf numFmtId="177" fontId="15" fillId="0" borderId="0" xfId="2" applyNumberFormat="1" applyFont="1" applyFill="1" applyBorder="1" applyAlignment="1">
      <alignment horizontal="right" vertical="center"/>
    </xf>
    <xf numFmtId="177" fontId="29" fillId="0" borderId="0" xfId="2" applyNumberFormat="1" applyFont="1" applyFill="1" applyBorder="1" applyAlignment="1">
      <alignment horizontal="left" vertical="center"/>
    </xf>
    <xf numFmtId="177" fontId="29" fillId="0" borderId="7" xfId="2" applyNumberFormat="1" applyFont="1" applyFill="1" applyBorder="1" applyAlignment="1">
      <alignment vertical="center" wrapText="1"/>
    </xf>
    <xf numFmtId="177" fontId="29" fillId="0" borderId="0" xfId="2" applyNumberFormat="1" applyFont="1" applyFill="1" applyBorder="1" applyAlignment="1">
      <alignment horizontal="right" vertical="center" wrapText="1"/>
    </xf>
    <xf numFmtId="177" fontId="41" fillId="0" borderId="11" xfId="2" applyNumberFormat="1" applyFont="1" applyFill="1" applyBorder="1" applyAlignment="1">
      <alignment horizontal="right" vertical="center" wrapText="1"/>
    </xf>
    <xf numFmtId="177" fontId="41" fillId="0" borderId="11" xfId="2" applyNumberFormat="1" applyFont="1" applyFill="1" applyBorder="1" applyAlignment="1">
      <alignment horizontal="left" vertical="center" wrapText="1"/>
    </xf>
    <xf numFmtId="177" fontId="34" fillId="0" borderId="0" xfId="2" applyNumberFormat="1" applyFont="1" applyFill="1" applyBorder="1" applyAlignment="1">
      <alignment horizontal="right" vertical="center" wrapText="1"/>
    </xf>
    <xf numFmtId="177" fontId="29" fillId="0" borderId="8" xfId="2" applyNumberFormat="1" applyFont="1" applyFill="1" applyBorder="1" applyAlignment="1">
      <alignment horizontal="right" vertical="center" wrapText="1"/>
    </xf>
    <xf numFmtId="177" fontId="41" fillId="0" borderId="19" xfId="2" applyNumberFormat="1" applyFont="1" applyFill="1" applyBorder="1" applyAlignment="1">
      <alignment horizontal="left" vertical="center" wrapText="1"/>
    </xf>
    <xf numFmtId="177" fontId="41" fillId="0" borderId="6" xfId="2" applyNumberFormat="1" applyFont="1" applyFill="1" applyBorder="1" applyAlignment="1">
      <alignment horizontal="left" vertical="center" wrapText="1"/>
    </xf>
    <xf numFmtId="177" fontId="29" fillId="0" borderId="6" xfId="2" applyNumberFormat="1" applyFont="1" applyFill="1" applyBorder="1" applyAlignment="1">
      <alignment horizontal="right" vertical="center" wrapText="1"/>
    </xf>
    <xf numFmtId="177" fontId="34" fillId="0" borderId="6" xfId="2" applyNumberFormat="1" applyFont="1" applyFill="1" applyBorder="1" applyAlignment="1">
      <alignment horizontal="right" vertical="center" wrapText="1"/>
    </xf>
    <xf numFmtId="177" fontId="29" fillId="0" borderId="20" xfId="2" applyNumberFormat="1" applyFont="1" applyFill="1" applyBorder="1" applyAlignment="1">
      <alignment horizontal="right" vertical="center" wrapText="1"/>
    </xf>
    <xf numFmtId="177" fontId="29" fillId="0" borderId="22" xfId="2" applyNumberFormat="1" applyFont="1" applyFill="1" applyBorder="1" applyAlignment="1">
      <alignment vertical="center"/>
    </xf>
    <xf numFmtId="177" fontId="29" fillId="0" borderId="23" xfId="2" applyNumberFormat="1" applyFont="1" applyFill="1" applyBorder="1" applyAlignment="1">
      <alignment vertical="center"/>
    </xf>
    <xf numFmtId="177" fontId="15" fillId="0" borderId="0" xfId="2" applyNumberFormat="1" applyFont="1" applyFill="1" applyBorder="1" applyAlignment="1"/>
    <xf numFmtId="177" fontId="29" fillId="0" borderId="8" xfId="2" applyNumberFormat="1" applyFont="1" applyFill="1" applyBorder="1" applyAlignment="1"/>
    <xf numFmtId="177" fontId="29" fillId="0" borderId="0" xfId="2" applyNumberFormat="1" applyFont="1" applyFill="1" applyBorder="1" applyAlignment="1">
      <alignment horizontal="left"/>
    </xf>
    <xf numFmtId="177" fontId="29" fillId="0" borderId="0" xfId="2" applyNumberFormat="1" applyFont="1" applyFill="1" applyAlignment="1">
      <alignment horizontal="left"/>
    </xf>
    <xf numFmtId="177" fontId="29" fillId="0" borderId="0" xfId="2" applyNumberFormat="1" applyFont="1" applyFill="1" applyAlignment="1"/>
    <xf numFmtId="177" fontId="15" fillId="0" borderId="0" xfId="2" applyNumberFormat="1" applyFont="1" applyFill="1" applyBorder="1" applyAlignment="1">
      <alignment horizontal="right" wrapText="1"/>
    </xf>
    <xf numFmtId="177" fontId="29" fillId="0" borderId="8" xfId="2" applyNumberFormat="1" applyFont="1" applyFill="1" applyBorder="1" applyAlignment="1">
      <alignment horizontal="center"/>
    </xf>
    <xf numFmtId="177" fontId="29" fillId="0" borderId="0" xfId="2" applyNumberFormat="1" applyFont="1" applyFill="1" applyAlignment="1">
      <alignment horizontal="center"/>
    </xf>
    <xf numFmtId="177" fontId="15" fillId="0" borderId="7" xfId="2" applyNumberFormat="1" applyFont="1" applyFill="1" applyBorder="1" applyAlignment="1">
      <alignment vertical="center" wrapText="1"/>
    </xf>
    <xf numFmtId="177" fontId="41" fillId="0" borderId="7" xfId="2" applyNumberFormat="1" applyFont="1" applyFill="1" applyBorder="1" applyAlignment="1">
      <alignment vertical="center" wrapText="1"/>
    </xf>
    <xf numFmtId="177" fontId="41" fillId="0" borderId="0" xfId="2" applyNumberFormat="1" applyFont="1" applyFill="1" applyBorder="1" applyAlignment="1">
      <alignment horizontal="right" vertical="center" wrapText="1"/>
    </xf>
    <xf numFmtId="177" fontId="41" fillId="0" borderId="0" xfId="2" applyNumberFormat="1" applyFont="1" applyFill="1" applyBorder="1" applyAlignment="1">
      <alignment horizontal="left" vertical="center" wrapText="1"/>
    </xf>
    <xf numFmtId="177" fontId="41" fillId="0" borderId="33" xfId="2" applyNumberFormat="1" applyFont="1" applyFill="1" applyBorder="1" applyAlignment="1">
      <alignment horizontal="left" vertical="center" wrapText="1"/>
    </xf>
    <xf numFmtId="177" fontId="41" fillId="0" borderId="33" xfId="2" applyNumberFormat="1" applyFont="1" applyFill="1" applyBorder="1" applyAlignment="1">
      <alignment horizontal="right" vertical="center" wrapText="1"/>
    </xf>
    <xf numFmtId="177" fontId="29" fillId="0" borderId="19" xfId="2" applyNumberFormat="1" applyFont="1" applyFill="1" applyBorder="1" applyAlignment="1">
      <alignment vertical="center" wrapText="1"/>
    </xf>
    <xf numFmtId="177" fontId="29" fillId="0" borderId="6" xfId="2" applyNumberFormat="1" applyFont="1" applyFill="1" applyBorder="1" applyAlignment="1">
      <alignment horizontal="left" vertical="center" wrapText="1"/>
    </xf>
    <xf numFmtId="177" fontId="33" fillId="0" borderId="22" xfId="2" applyNumberFormat="1" applyFont="1" applyFill="1" applyBorder="1" applyAlignment="1">
      <alignment horizontal="left" vertical="center"/>
    </xf>
    <xf numFmtId="38" fontId="15" fillId="0" borderId="0" xfId="1" applyFont="1" applyFill="1" applyBorder="1" applyAlignment="1">
      <alignment horizontal="right" vertical="center" wrapText="1"/>
    </xf>
    <xf numFmtId="177" fontId="12" fillId="0" borderId="53" xfId="2" applyNumberFormat="1" applyFont="1" applyFill="1" applyBorder="1" applyAlignment="1">
      <alignment horizontal="center" vertical="center" wrapText="1"/>
    </xf>
    <xf numFmtId="177" fontId="41" fillId="0" borderId="17" xfId="2" applyNumberFormat="1" applyFont="1" applyFill="1" applyBorder="1" applyAlignment="1">
      <alignment horizontal="right" vertical="center" wrapText="1"/>
    </xf>
    <xf numFmtId="177" fontId="41" fillId="0" borderId="17" xfId="2" applyNumberFormat="1" applyFont="1" applyFill="1" applyBorder="1" applyAlignment="1">
      <alignment horizontal="left" vertical="center" wrapText="1"/>
    </xf>
    <xf numFmtId="177" fontId="36" fillId="0" borderId="33" xfId="2" applyNumberFormat="1" applyFont="1" applyFill="1" applyBorder="1" applyAlignment="1">
      <alignment vertical="center"/>
    </xf>
    <xf numFmtId="177" fontId="36" fillId="0" borderId="33" xfId="2" applyNumberFormat="1" applyFont="1" applyFill="1" applyBorder="1" applyAlignment="1">
      <alignment horizontal="center" vertical="center"/>
    </xf>
    <xf numFmtId="177" fontId="36" fillId="0" borderId="33" xfId="2" applyNumberFormat="1" applyFont="1" applyFill="1" applyBorder="1" applyAlignment="1">
      <alignment horizontal="right" vertical="center" wrapText="1"/>
    </xf>
    <xf numFmtId="177" fontId="36" fillId="0" borderId="33" xfId="2" applyNumberFormat="1" applyFont="1" applyFill="1" applyBorder="1" applyAlignment="1">
      <alignment horizontal="left" vertical="center"/>
    </xf>
    <xf numFmtId="177" fontId="29" fillId="0" borderId="0" xfId="2" applyNumberFormat="1" applyFont="1" applyFill="1" applyBorder="1" applyAlignment="1">
      <alignment vertical="center" shrinkToFit="1"/>
    </xf>
    <xf numFmtId="177" fontId="29" fillId="0" borderId="0" xfId="2" applyNumberFormat="1" applyFont="1" applyFill="1" applyBorder="1" applyAlignment="1">
      <alignment vertical="center"/>
    </xf>
    <xf numFmtId="177" fontId="42" fillId="0" borderId="0" xfId="2" applyNumberFormat="1" applyFont="1" applyFill="1" applyBorder="1" applyAlignment="1">
      <alignment vertical="center"/>
    </xf>
    <xf numFmtId="177" fontId="37" fillId="0" borderId="0" xfId="2" applyNumberFormat="1" applyFont="1" applyFill="1" applyBorder="1" applyAlignment="1">
      <alignment vertical="center"/>
    </xf>
    <xf numFmtId="177" fontId="34" fillId="0" borderId="0" xfId="2" applyNumberFormat="1" applyFont="1" applyFill="1" applyBorder="1" applyAlignment="1">
      <alignment vertical="center"/>
    </xf>
    <xf numFmtId="177" fontId="34" fillId="0" borderId="0" xfId="2" applyNumberFormat="1" applyFont="1" applyFill="1" applyBorder="1" applyAlignment="1">
      <alignment horizontal="left" vertical="center"/>
    </xf>
    <xf numFmtId="177" fontId="37" fillId="0" borderId="0" xfId="2" applyNumberFormat="1" applyFont="1" applyFill="1" applyAlignment="1">
      <alignment horizontal="left" vertical="center"/>
    </xf>
    <xf numFmtId="177" fontId="42" fillId="0" borderId="0" xfId="2" applyNumberFormat="1" applyFont="1" applyFill="1" applyAlignment="1">
      <alignment horizontal="left" vertical="center"/>
    </xf>
    <xf numFmtId="38" fontId="15" fillId="0" borderId="0" xfId="4" applyFont="1" applyFill="1" applyBorder="1" applyAlignment="1">
      <alignment horizontal="left" vertical="center"/>
    </xf>
    <xf numFmtId="38" fontId="46" fillId="0" borderId="0" xfId="4" applyFont="1" applyFill="1" applyBorder="1" applyAlignment="1">
      <alignment horizontal="left" vertical="center"/>
    </xf>
    <xf numFmtId="38" fontId="47" fillId="0" borderId="0" xfId="4" applyFont="1" applyFill="1" applyAlignment="1">
      <alignment vertical="center"/>
    </xf>
    <xf numFmtId="38" fontId="48" fillId="0" borderId="0" xfId="4" applyFont="1" applyFill="1"/>
    <xf numFmtId="177" fontId="7" fillId="0" borderId="0" xfId="2" applyNumberFormat="1" applyFont="1" applyFill="1" applyAlignment="1">
      <alignment vertical="center"/>
    </xf>
    <xf numFmtId="38" fontId="35" fillId="0" borderId="0" xfId="4" applyFont="1" applyFill="1" applyBorder="1" applyAlignment="1">
      <alignment horizontal="center" vertical="center"/>
    </xf>
    <xf numFmtId="38" fontId="49" fillId="0" borderId="0" xfId="4" applyFont="1" applyFill="1"/>
    <xf numFmtId="38" fontId="7" fillId="0" borderId="0" xfId="4" applyFont="1" applyFill="1"/>
    <xf numFmtId="38" fontId="50" fillId="0" borderId="0" xfId="4" applyFont="1" applyFill="1" applyBorder="1" applyAlignment="1">
      <alignment horizontal="center" vertical="center"/>
    </xf>
    <xf numFmtId="38" fontId="50" fillId="0" borderId="48" xfId="1" applyFont="1" applyFill="1" applyBorder="1" applyAlignment="1">
      <alignment horizontal="right" vertical="center"/>
    </xf>
    <xf numFmtId="38" fontId="50" fillId="0" borderId="13" xfId="4" applyFont="1" applyFill="1" applyBorder="1" applyAlignment="1">
      <alignment horizontal="center" vertical="center"/>
    </xf>
    <xf numFmtId="38" fontId="50" fillId="0" borderId="61" xfId="4" applyFont="1" applyFill="1" applyBorder="1" applyAlignment="1">
      <alignment vertical="center"/>
    </xf>
    <xf numFmtId="38" fontId="50" fillId="0" borderId="2" xfId="1" applyFont="1" applyFill="1" applyBorder="1" applyAlignment="1">
      <alignment horizontal="right" vertical="center"/>
    </xf>
    <xf numFmtId="38" fontId="50" fillId="0" borderId="4" xfId="4" applyFont="1" applyFill="1" applyBorder="1" applyAlignment="1">
      <alignment horizontal="center" vertical="center"/>
    </xf>
    <xf numFmtId="0" fontId="50" fillId="0" borderId="38" xfId="5" applyFont="1" applyBorder="1" applyAlignment="1">
      <alignment vertical="center"/>
    </xf>
    <xf numFmtId="38" fontId="50" fillId="0" borderId="16" xfId="1" applyFont="1" applyFill="1" applyBorder="1" applyAlignment="1">
      <alignment horizontal="right" vertical="center"/>
    </xf>
    <xf numFmtId="38" fontId="50" fillId="0" borderId="18" xfId="4" applyFont="1" applyFill="1" applyBorder="1" applyAlignment="1">
      <alignment horizontal="center" vertical="center"/>
    </xf>
    <xf numFmtId="0" fontId="50" fillId="0" borderId="49" xfId="5" applyFont="1" applyBorder="1" applyAlignment="1">
      <alignment vertical="center"/>
    </xf>
    <xf numFmtId="38" fontId="51" fillId="0" borderId="44" xfId="1" applyFont="1" applyFill="1" applyBorder="1" applyAlignment="1">
      <alignment horizontal="right" vertical="center"/>
    </xf>
    <xf numFmtId="38" fontId="51" fillId="0" borderId="63" xfId="4" applyFont="1" applyFill="1" applyBorder="1" applyAlignment="1">
      <alignment horizontal="center" vertical="center"/>
    </xf>
    <xf numFmtId="0" fontId="50" fillId="0" borderId="20" xfId="5" applyFont="1" applyBorder="1" applyAlignment="1">
      <alignment horizontal="left" vertical="center"/>
    </xf>
    <xf numFmtId="38" fontId="50" fillId="0" borderId="0" xfId="4" applyFont="1" applyFill="1" applyBorder="1" applyAlignment="1">
      <alignment vertical="center"/>
    </xf>
    <xf numFmtId="38" fontId="46" fillId="0" borderId="0" xfId="4" applyFont="1" applyFill="1" applyBorder="1" applyAlignment="1">
      <alignment vertical="center"/>
    </xf>
    <xf numFmtId="38" fontId="51" fillId="0" borderId="64" xfId="1" applyFont="1" applyFill="1" applyBorder="1" applyAlignment="1">
      <alignment horizontal="right" vertical="center"/>
    </xf>
    <xf numFmtId="38" fontId="47" fillId="0" borderId="0" xfId="4" applyFont="1" applyFill="1" applyBorder="1" applyAlignment="1">
      <alignment horizontal="right" vertical="center"/>
    </xf>
    <xf numFmtId="38" fontId="50" fillId="0" borderId="0" xfId="4" applyFont="1" applyFill="1" applyBorder="1" applyAlignment="1">
      <alignment horizontal="right" vertical="center"/>
    </xf>
    <xf numFmtId="38" fontId="53" fillId="0" borderId="0" xfId="4" applyFont="1" applyFill="1" applyBorder="1" applyAlignment="1">
      <alignment vertical="center" shrinkToFit="1"/>
    </xf>
    <xf numFmtId="38" fontId="54" fillId="0" borderId="0" xfId="4" applyFont="1" applyFill="1" applyBorder="1" applyAlignment="1">
      <alignment horizontal="distributed" vertical="center" shrinkToFit="1"/>
    </xf>
    <xf numFmtId="38" fontId="54" fillId="0" borderId="0" xfId="4" applyFont="1" applyFill="1" applyBorder="1" applyAlignment="1">
      <alignment vertical="center" shrinkToFit="1"/>
    </xf>
    <xf numFmtId="0" fontId="54" fillId="0" borderId="0" xfId="5" applyFont="1" applyAlignment="1">
      <alignment vertical="center" shrinkToFit="1"/>
    </xf>
    <xf numFmtId="38" fontId="48" fillId="0" borderId="0" xfId="4" applyFont="1" applyFill="1" applyBorder="1"/>
    <xf numFmtId="38" fontId="15" fillId="3" borderId="14" xfId="1" applyFont="1" applyFill="1" applyBorder="1" applyAlignment="1">
      <alignment horizontal="right" vertical="center" wrapText="1"/>
    </xf>
    <xf numFmtId="177" fontId="15" fillId="3" borderId="14" xfId="2" applyNumberFormat="1" applyFont="1" applyFill="1" applyBorder="1" applyAlignment="1">
      <alignment horizontal="right" vertical="center" wrapText="1"/>
    </xf>
    <xf numFmtId="177" fontId="15" fillId="0" borderId="3" xfId="2" applyNumberFormat="1" applyFont="1" applyFill="1" applyBorder="1" applyAlignment="1">
      <alignment horizontal="right" vertical="center" wrapText="1"/>
    </xf>
    <xf numFmtId="38" fontId="15" fillId="0" borderId="3" xfId="1" applyFont="1" applyFill="1" applyBorder="1" applyAlignment="1">
      <alignment horizontal="right" vertical="center" wrapText="1"/>
    </xf>
    <xf numFmtId="177" fontId="15" fillId="0" borderId="10" xfId="2" applyNumberFormat="1" applyFont="1" applyFill="1" applyBorder="1" applyAlignment="1">
      <alignment horizontal="right" vertical="center" wrapText="1"/>
    </xf>
    <xf numFmtId="38" fontId="15" fillId="0" borderId="10" xfId="1" applyFont="1" applyFill="1" applyBorder="1" applyAlignment="1">
      <alignment horizontal="right" vertical="center" wrapText="1"/>
    </xf>
    <xf numFmtId="177" fontId="15" fillId="0" borderId="9" xfId="2" applyNumberFormat="1" applyFont="1" applyFill="1" applyBorder="1" applyAlignment="1">
      <alignment horizontal="right" vertical="center" wrapText="1"/>
    </xf>
    <xf numFmtId="38" fontId="15" fillId="0" borderId="9" xfId="1" applyFont="1" applyFill="1" applyBorder="1" applyAlignment="1">
      <alignment horizontal="right" vertical="center" wrapText="1"/>
    </xf>
    <xf numFmtId="177" fontId="15" fillId="3" borderId="9" xfId="2" applyNumberFormat="1" applyFont="1" applyFill="1" applyBorder="1" applyAlignment="1">
      <alignment horizontal="right" vertical="center" wrapText="1"/>
    </xf>
    <xf numFmtId="38" fontId="0" fillId="0" borderId="6" xfId="0" applyNumberFormat="1" applyBorder="1">
      <alignment vertical="center"/>
    </xf>
    <xf numFmtId="38" fontId="48" fillId="0" borderId="0" xfId="4" applyFont="1" applyFill="1" applyAlignment="1">
      <alignment vertical="center"/>
    </xf>
    <xf numFmtId="177" fontId="38" fillId="2" borderId="27" xfId="2" applyNumberFormat="1" applyFont="1" applyFill="1" applyBorder="1" applyAlignment="1">
      <alignment horizontal="center" vertical="center"/>
    </xf>
    <xf numFmtId="177" fontId="39" fillId="2" borderId="27" xfId="2" applyNumberFormat="1" applyFont="1" applyFill="1" applyBorder="1" applyAlignment="1">
      <alignment horizontal="left" vertical="center"/>
    </xf>
    <xf numFmtId="177" fontId="37" fillId="2" borderId="27" xfId="2" applyNumberFormat="1" applyFont="1" applyFill="1" applyBorder="1" applyAlignment="1">
      <alignment horizontal="left" vertical="center"/>
    </xf>
    <xf numFmtId="177" fontId="15" fillId="2" borderId="27" xfId="2" applyNumberFormat="1" applyFont="1" applyFill="1" applyBorder="1" applyAlignment="1">
      <alignment horizontal="center"/>
    </xf>
    <xf numFmtId="177" fontId="40" fillId="2" borderId="28" xfId="2" applyNumberFormat="1" applyFont="1" applyFill="1" applyBorder="1" applyAlignment="1">
      <alignment horizontal="center" vertical="center" wrapText="1"/>
    </xf>
    <xf numFmtId="177" fontId="15" fillId="2" borderId="14" xfId="2" applyNumberFormat="1" applyFont="1" applyFill="1" applyBorder="1" applyAlignment="1">
      <alignment horizontal="center" vertical="center" wrapText="1"/>
    </xf>
    <xf numFmtId="0" fontId="3" fillId="0" borderId="10" xfId="0" applyFont="1" applyBorder="1" applyAlignment="1">
      <alignment horizontal="center" vertical="center"/>
    </xf>
    <xf numFmtId="0" fontId="3" fillId="0" borderId="3" xfId="0" applyFont="1" applyBorder="1" applyAlignment="1">
      <alignment horizontal="center" vertical="center"/>
    </xf>
    <xf numFmtId="38" fontId="15" fillId="0" borderId="0" xfId="4" applyFont="1" applyFill="1" applyBorder="1" applyAlignment="1">
      <alignment horizontal="distributed" vertical="center"/>
    </xf>
    <xf numFmtId="38" fontId="51" fillId="2" borderId="59" xfId="4" applyFont="1" applyFill="1" applyBorder="1" applyAlignment="1">
      <alignment horizontal="center" vertical="center"/>
    </xf>
    <xf numFmtId="38" fontId="15" fillId="0" borderId="0" xfId="4" applyFont="1" applyFill="1" applyBorder="1" applyAlignment="1">
      <alignment horizontal="right" vertical="center" indent="1"/>
    </xf>
    <xf numFmtId="38" fontId="48" fillId="0" borderId="0" xfId="4" applyFont="1" applyFill="1" applyAlignment="1">
      <alignment horizontal="left"/>
    </xf>
    <xf numFmtId="0" fontId="10" fillId="0" borderId="9" xfId="0" applyFont="1" applyBorder="1" applyAlignment="1">
      <alignment horizontal="distributed" vertical="center" shrinkToFit="1"/>
    </xf>
    <xf numFmtId="0" fontId="3" fillId="3" borderId="15" xfId="0" applyFont="1" applyFill="1" applyBorder="1" applyAlignment="1">
      <alignment horizontal="center" vertical="center"/>
    </xf>
    <xf numFmtId="38" fontId="3" fillId="0" borderId="9" xfId="1" applyFont="1" applyBorder="1" applyAlignment="1">
      <alignment horizontal="right" vertical="center"/>
    </xf>
    <xf numFmtId="0" fontId="3" fillId="3" borderId="4"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38" fontId="3" fillId="0" borderId="14" xfId="0" applyNumberFormat="1" applyFont="1" applyBorder="1" applyAlignment="1">
      <alignment horizontal="right" vertical="center"/>
    </xf>
    <xf numFmtId="38" fontId="3" fillId="0" borderId="15" xfId="1" applyFont="1" applyBorder="1" applyAlignment="1">
      <alignment horizontal="right" vertical="center"/>
    </xf>
    <xf numFmtId="0" fontId="3" fillId="0" borderId="17" xfId="0" applyFont="1" applyBorder="1" applyAlignment="1">
      <alignment horizontal="center" vertical="center"/>
    </xf>
    <xf numFmtId="20" fontId="3" fillId="3" borderId="4" xfId="0" applyNumberFormat="1" applyFont="1" applyFill="1" applyBorder="1" applyAlignment="1">
      <alignment horizontal="center" vertical="center"/>
    </xf>
    <xf numFmtId="20" fontId="3" fillId="3" borderId="2" xfId="0" applyNumberFormat="1" applyFont="1" applyFill="1" applyBorder="1" applyAlignment="1">
      <alignment horizontal="center" vertical="center"/>
    </xf>
    <xf numFmtId="0" fontId="10" fillId="0" borderId="0" xfId="0" applyFont="1" applyAlignment="1">
      <alignment horizontal="center" vertical="center"/>
    </xf>
    <xf numFmtId="0" fontId="10" fillId="4" borderId="9" xfId="0" applyFont="1" applyFill="1" applyBorder="1" applyAlignment="1">
      <alignment horizontal="center" vertical="center"/>
    </xf>
    <xf numFmtId="0" fontId="10" fillId="0" borderId="0" xfId="0" applyFont="1">
      <alignment vertical="center"/>
    </xf>
    <xf numFmtId="0" fontId="19" fillId="0" borderId="0" xfId="0" applyFont="1" applyAlignment="1">
      <alignment horizontal="left" vertical="center"/>
    </xf>
    <xf numFmtId="0" fontId="22" fillId="0" borderId="41" xfId="0" applyFont="1" applyBorder="1" applyAlignment="1">
      <alignment horizontal="center" vertical="center" textRotation="255"/>
    </xf>
    <xf numFmtId="0" fontId="22" fillId="0" borderId="43" xfId="0" applyFont="1" applyBorder="1" applyAlignment="1">
      <alignment horizontal="center" vertical="center" textRotation="255"/>
    </xf>
    <xf numFmtId="0" fontId="22" fillId="0" borderId="39" xfId="0" applyFont="1" applyBorder="1" applyAlignment="1">
      <alignment horizontal="center" vertical="center" textRotation="255"/>
    </xf>
    <xf numFmtId="0" fontId="22" fillId="3" borderId="37" xfId="0" applyFont="1" applyFill="1" applyBorder="1" applyAlignment="1">
      <alignment horizontal="left" vertical="center" indent="1" shrinkToFit="1"/>
    </xf>
    <xf numFmtId="0" fontId="22" fillId="3" borderId="45" xfId="0" applyFont="1" applyFill="1" applyBorder="1" applyAlignment="1">
      <alignment horizontal="left" vertical="center" indent="1" shrinkToFit="1"/>
    </xf>
    <xf numFmtId="49" fontId="22" fillId="3" borderId="9" xfId="0" applyNumberFormat="1" applyFont="1" applyFill="1" applyBorder="1" applyAlignment="1">
      <alignment horizontal="left" vertical="center" indent="1"/>
    </xf>
    <xf numFmtId="49" fontId="22" fillId="3" borderId="46" xfId="0" applyNumberFormat="1" applyFont="1" applyFill="1" applyBorder="1" applyAlignment="1">
      <alignment horizontal="left" vertical="center" indent="1"/>
    </xf>
    <xf numFmtId="49" fontId="22" fillId="3" borderId="40" xfId="0" applyNumberFormat="1" applyFont="1" applyFill="1" applyBorder="1" applyAlignment="1">
      <alignment horizontal="left" vertical="center" indent="1"/>
    </xf>
    <xf numFmtId="49" fontId="22" fillId="3" borderId="47" xfId="0" applyNumberFormat="1" applyFont="1" applyFill="1" applyBorder="1" applyAlignment="1">
      <alignment horizontal="left" vertical="center" indent="1"/>
    </xf>
    <xf numFmtId="0" fontId="17" fillId="0" borderId="0" xfId="0" applyFont="1" applyAlignment="1">
      <alignment horizontal="center" vertical="center"/>
    </xf>
    <xf numFmtId="0" fontId="22" fillId="3" borderId="9" xfId="0" applyFont="1" applyFill="1" applyBorder="1" applyAlignment="1">
      <alignment horizontal="left" vertical="center" indent="1" shrinkToFit="1"/>
    </xf>
    <xf numFmtId="0" fontId="22" fillId="3" borderId="46" xfId="0" applyFont="1" applyFill="1" applyBorder="1" applyAlignment="1">
      <alignment horizontal="left" vertical="center" indent="1" shrinkToFit="1"/>
    </xf>
    <xf numFmtId="0" fontId="22" fillId="3" borderId="40" xfId="0" applyFont="1" applyFill="1" applyBorder="1" applyAlignment="1">
      <alignment horizontal="left" vertical="center" indent="1" shrinkToFit="1"/>
    </xf>
    <xf numFmtId="0" fontId="22" fillId="3" borderId="47" xfId="0" applyFont="1" applyFill="1" applyBorder="1" applyAlignment="1">
      <alignment horizontal="left" vertical="center" indent="1" shrinkToFit="1"/>
    </xf>
    <xf numFmtId="0" fontId="24" fillId="0" borderId="0" xfId="0" applyFont="1" applyAlignment="1">
      <alignment horizontal="left" vertical="center" wrapText="1"/>
    </xf>
    <xf numFmtId="0" fontId="14" fillId="0" borderId="9" xfId="0" applyFont="1" applyBorder="1">
      <alignment vertical="center"/>
    </xf>
    <xf numFmtId="0" fontId="14" fillId="0" borderId="9" xfId="0" applyFont="1" applyBorder="1" applyAlignment="1">
      <alignment horizontal="left" vertical="center" wrapText="1"/>
    </xf>
    <xf numFmtId="0" fontId="22" fillId="0" borderId="9" xfId="0" applyFont="1" applyBorder="1" applyAlignment="1">
      <alignment horizontal="left" vertical="center"/>
    </xf>
    <xf numFmtId="0" fontId="14" fillId="0" borderId="15" xfId="0" applyFont="1" applyBorder="1">
      <alignment vertical="center"/>
    </xf>
    <xf numFmtId="0" fontId="16" fillId="0" borderId="9" xfId="0" applyFont="1" applyBorder="1">
      <alignment vertical="center"/>
    </xf>
    <xf numFmtId="0" fontId="22" fillId="0" borderId="41"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5" fillId="0" borderId="50" xfId="0" applyFont="1" applyBorder="1" applyAlignment="1">
      <alignment horizontal="center" vertical="center" wrapText="1"/>
    </xf>
    <xf numFmtId="49" fontId="22" fillId="0" borderId="48" xfId="0" applyNumberFormat="1" applyFont="1" applyBorder="1" applyAlignment="1">
      <alignment horizontal="center" vertical="center"/>
    </xf>
    <xf numFmtId="49" fontId="22" fillId="0" borderId="32" xfId="0" applyNumberFormat="1" applyFont="1" applyBorder="1" applyAlignment="1">
      <alignment horizontal="center" vertical="center"/>
    </xf>
    <xf numFmtId="49" fontId="22" fillId="0" borderId="42" xfId="0" applyNumberFormat="1"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9" xfId="0" applyFont="1" applyBorder="1" applyAlignment="1">
      <alignment vertical="center" wrapText="1"/>
    </xf>
    <xf numFmtId="38" fontId="3" fillId="0" borderId="2"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176" fontId="10" fillId="0" borderId="2" xfId="0" applyNumberFormat="1" applyFont="1" applyBorder="1" applyAlignment="1">
      <alignment horizontal="left" vertical="center" indent="1" shrinkToFit="1"/>
    </xf>
    <xf numFmtId="176" fontId="10" fillId="0" borderId="3" xfId="0" applyNumberFormat="1" applyFont="1" applyBorder="1" applyAlignment="1">
      <alignment horizontal="left" vertical="center" indent="1" shrinkToFit="1"/>
    </xf>
    <xf numFmtId="176" fontId="10" fillId="0" borderId="4" xfId="0" applyNumberFormat="1" applyFont="1" applyBorder="1" applyAlignment="1">
      <alignment horizontal="left" vertical="center" indent="1" shrinkToFit="1"/>
    </xf>
    <xf numFmtId="0" fontId="10" fillId="0" borderId="9" xfId="0" applyFont="1" applyBorder="1" applyAlignment="1">
      <alignment horizontal="distributed"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38" fontId="3" fillId="3" borderId="9" xfId="1" applyFont="1" applyFill="1" applyBorder="1" applyAlignment="1">
      <alignment horizontal="right" vertical="center"/>
    </xf>
    <xf numFmtId="0" fontId="3" fillId="3" borderId="15" xfId="0" applyFont="1" applyFill="1" applyBorder="1" applyAlignment="1">
      <alignment horizontal="left" vertical="center" shrinkToFit="1"/>
    </xf>
    <xf numFmtId="0" fontId="3" fillId="3" borderId="15" xfId="0" applyFont="1" applyFill="1" applyBorder="1" applyAlignment="1">
      <alignment horizontal="center" vertical="center"/>
    </xf>
    <xf numFmtId="38" fontId="3" fillId="3" borderId="15" xfId="1" applyFont="1" applyFill="1" applyBorder="1" applyAlignment="1">
      <alignment horizontal="right" vertical="center"/>
    </xf>
    <xf numFmtId="38" fontId="3" fillId="0" borderId="14" xfId="1" applyFont="1" applyBorder="1" applyAlignment="1">
      <alignment horizontal="right" vertical="center"/>
    </xf>
    <xf numFmtId="0" fontId="8" fillId="0" borderId="0" xfId="0" applyFont="1" applyAlignment="1">
      <alignment horizontal="center" vertical="center" wrapText="1"/>
    </xf>
    <xf numFmtId="0" fontId="3" fillId="3" borderId="9" xfId="0" applyFont="1" applyFill="1" applyBorder="1" applyAlignment="1">
      <alignment horizontal="left" vertical="center" shrinkToFit="1"/>
    </xf>
    <xf numFmtId="0" fontId="3" fillId="0" borderId="14" xfId="0" applyFont="1" applyBorder="1" applyAlignment="1">
      <alignment horizontal="center" vertical="center"/>
    </xf>
    <xf numFmtId="0" fontId="3" fillId="2" borderId="9" xfId="0" applyFont="1" applyFill="1" applyBorder="1" applyAlignment="1">
      <alignment horizontal="center"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38" fontId="3" fillId="0" borderId="26" xfId="1" applyFont="1" applyBorder="1" applyAlignment="1">
      <alignment horizontal="right" vertical="center"/>
    </xf>
    <xf numFmtId="0" fontId="3" fillId="3"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14"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7" fillId="0" borderId="0" xfId="0" applyFont="1" applyAlignment="1">
      <alignment horizontal="left" vertical="center" shrinkToFit="1"/>
    </xf>
    <xf numFmtId="0" fontId="3" fillId="3" borderId="2" xfId="0" applyFont="1" applyFill="1" applyBorder="1" applyAlignment="1">
      <alignment horizontal="right" vertical="center"/>
    </xf>
    <xf numFmtId="0" fontId="3" fillId="3" borderId="4" xfId="0" applyFont="1" applyFill="1" applyBorder="1" applyAlignment="1">
      <alignment horizontal="right" vertical="center"/>
    </xf>
    <xf numFmtId="0" fontId="3" fillId="3" borderId="16" xfId="0" applyFont="1" applyFill="1" applyBorder="1" applyAlignment="1">
      <alignment horizontal="right" vertical="center"/>
    </xf>
    <xf numFmtId="0" fontId="3" fillId="3" borderId="18" xfId="0" applyFont="1" applyFill="1" applyBorder="1" applyAlignment="1">
      <alignment horizontal="right" vertical="center"/>
    </xf>
    <xf numFmtId="0" fontId="3" fillId="3" borderId="9" xfId="0" applyFont="1" applyFill="1" applyBorder="1" applyAlignment="1">
      <alignment horizontal="left" vertical="center"/>
    </xf>
    <xf numFmtId="0" fontId="3" fillId="3" borderId="15" xfId="0" applyFont="1" applyFill="1" applyBorder="1" applyAlignment="1">
      <alignment horizontal="left" vertical="center"/>
    </xf>
    <xf numFmtId="0" fontId="3" fillId="2"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2" borderId="3" xfId="0" applyFont="1" applyFill="1" applyBorder="1" applyAlignment="1">
      <alignment horizontal="center" vertical="center"/>
    </xf>
    <xf numFmtId="0" fontId="3" fillId="3" borderId="2" xfId="0" applyFont="1" applyFill="1" applyBorder="1" applyAlignment="1">
      <alignment horizontal="left" vertical="center" shrinkToFit="1"/>
    </xf>
    <xf numFmtId="0" fontId="3" fillId="3" borderId="3" xfId="0" applyFont="1" applyFill="1" applyBorder="1" applyAlignment="1">
      <alignment horizontal="left" vertical="center" shrinkToFit="1"/>
    </xf>
    <xf numFmtId="0" fontId="3" fillId="3" borderId="4" xfId="0" applyFont="1" applyFill="1" applyBorder="1" applyAlignment="1">
      <alignment horizontal="left" vertical="center" shrinkToFit="1"/>
    </xf>
    <xf numFmtId="0" fontId="3" fillId="3" borderId="16" xfId="0" applyFont="1" applyFill="1" applyBorder="1" applyAlignment="1">
      <alignment horizontal="left" vertical="center" shrinkToFit="1"/>
    </xf>
    <xf numFmtId="0" fontId="3" fillId="3" borderId="17" xfId="0" applyFont="1" applyFill="1" applyBorder="1" applyAlignment="1">
      <alignment horizontal="left" vertical="center" shrinkToFit="1"/>
    </xf>
    <xf numFmtId="0" fontId="3" fillId="3" borderId="18" xfId="0" applyFont="1" applyFill="1" applyBorder="1" applyAlignment="1">
      <alignment horizontal="left" vertical="center" shrinkToFit="1"/>
    </xf>
    <xf numFmtId="0" fontId="3" fillId="0" borderId="5" xfId="0" applyFont="1" applyBorder="1" applyAlignment="1">
      <alignment horizontal="center" vertical="center"/>
    </xf>
    <xf numFmtId="38" fontId="3" fillId="3" borderId="16" xfId="1" applyFont="1" applyFill="1" applyBorder="1" applyAlignment="1">
      <alignment horizontal="right" vertical="center"/>
    </xf>
    <xf numFmtId="38" fontId="3" fillId="3" borderId="17" xfId="1" applyFont="1" applyFill="1" applyBorder="1" applyAlignment="1">
      <alignment horizontal="right" vertical="center"/>
    </xf>
    <xf numFmtId="38" fontId="3" fillId="3" borderId="2" xfId="1" applyFont="1" applyFill="1" applyBorder="1" applyAlignment="1">
      <alignment horizontal="right" vertical="center"/>
    </xf>
    <xf numFmtId="38" fontId="3" fillId="3" borderId="3" xfId="1" applyFont="1" applyFill="1" applyBorder="1" applyAlignment="1">
      <alignment horizontal="righ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38" fontId="11" fillId="0" borderId="14" xfId="1" applyFont="1" applyBorder="1" applyAlignment="1">
      <alignment horizontal="right" vertical="center"/>
    </xf>
    <xf numFmtId="38" fontId="11" fillId="3" borderId="9" xfId="1" applyFont="1" applyFill="1" applyBorder="1" applyAlignment="1">
      <alignment horizontal="right" vertical="center"/>
    </xf>
    <xf numFmtId="38" fontId="11" fillId="3" borderId="15" xfId="1" applyFont="1" applyFill="1" applyBorder="1" applyAlignment="1">
      <alignment horizontal="right"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0" fontId="3" fillId="3" borderId="3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0" fontId="11" fillId="3" borderId="2" xfId="0" applyFont="1" applyFill="1" applyBorder="1" applyAlignment="1">
      <alignment vertical="center" shrinkToFit="1"/>
    </xf>
    <xf numFmtId="0" fontId="11" fillId="3" borderId="3" xfId="0" applyFont="1" applyFill="1" applyBorder="1" applyAlignment="1">
      <alignment vertical="center" shrinkToFit="1"/>
    </xf>
    <xf numFmtId="0" fontId="11" fillId="3" borderId="4" xfId="0" applyFont="1" applyFill="1" applyBorder="1" applyAlignment="1">
      <alignment vertical="center" shrinkToFit="1"/>
    </xf>
    <xf numFmtId="0" fontId="11" fillId="3" borderId="3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3" fillId="3" borderId="27"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3" xfId="0" applyFont="1" applyFill="1" applyBorder="1" applyAlignment="1">
      <alignment horizontal="center" vertical="center"/>
    </xf>
    <xf numFmtId="0" fontId="3" fillId="3" borderId="14" xfId="0" applyFont="1" applyFill="1" applyBorder="1" applyAlignment="1">
      <alignment horizontal="center" vertical="center" shrinkToFit="1"/>
    </xf>
    <xf numFmtId="0" fontId="3" fillId="3" borderId="14"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9" xfId="0" applyFont="1" applyFill="1" applyBorder="1" applyAlignment="1">
      <alignment horizontal="left" vertical="center" wrapText="1"/>
    </xf>
    <xf numFmtId="0" fontId="13" fillId="2" borderId="9" xfId="0" applyFont="1" applyFill="1" applyBorder="1" applyAlignment="1">
      <alignment horizontal="center" vertical="center" wrapText="1"/>
    </xf>
    <xf numFmtId="0" fontId="11" fillId="2" borderId="9" xfId="0" applyFont="1" applyFill="1" applyBorder="1" applyAlignment="1">
      <alignment horizontal="center" vertical="center"/>
    </xf>
    <xf numFmtId="0" fontId="56" fillId="0" borderId="0" xfId="0" applyFont="1" applyAlignment="1">
      <alignment horizontal="center" vertical="center" wrapText="1"/>
    </xf>
    <xf numFmtId="0" fontId="56" fillId="0" borderId="0" xfId="0" applyFont="1" applyAlignment="1">
      <alignment horizontal="center" vertical="center"/>
    </xf>
    <xf numFmtId="176" fontId="10" fillId="0" borderId="9" xfId="0" applyNumberFormat="1" applyFont="1" applyBorder="1" applyAlignment="1">
      <alignment horizontal="left" vertical="center" indent="1" shrinkToFit="1"/>
    </xf>
    <xf numFmtId="0" fontId="10" fillId="3" borderId="9" xfId="0" applyFont="1" applyFill="1" applyBorder="1" applyAlignment="1">
      <alignment horizontal="left" vertical="center" indent="1" shrinkToFit="1"/>
    </xf>
    <xf numFmtId="0" fontId="10" fillId="4" borderId="27"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3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10" fillId="0" borderId="2" xfId="0" applyFont="1" applyBorder="1" applyAlignment="1">
      <alignment horizontal="left" vertical="center" indent="1" shrinkToFit="1"/>
    </xf>
    <xf numFmtId="0" fontId="10" fillId="0" borderId="3" xfId="0" applyFont="1" applyBorder="1" applyAlignment="1">
      <alignment horizontal="left" vertical="center" indent="1" shrinkToFit="1"/>
    </xf>
    <xf numFmtId="0" fontId="10" fillId="0" borderId="4" xfId="0" applyFont="1" applyBorder="1" applyAlignment="1">
      <alignment horizontal="left" vertical="center" indent="1" shrinkToFit="1"/>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3" fillId="2" borderId="9" xfId="0" applyFont="1" applyFill="1" applyBorder="1" applyAlignment="1">
      <alignment horizontal="center" vertical="center" textRotation="255"/>
    </xf>
    <xf numFmtId="38" fontId="3" fillId="0" borderId="9" xfId="1" applyFont="1" applyBorder="1" applyAlignment="1">
      <alignment horizontal="right" vertical="center"/>
    </xf>
    <xf numFmtId="38" fontId="3" fillId="0" borderId="9" xfId="0" applyNumberFormat="1" applyFont="1" applyBorder="1" applyAlignment="1">
      <alignment horizontal="right" vertical="center"/>
    </xf>
    <xf numFmtId="0" fontId="3" fillId="0" borderId="9" xfId="0" applyFont="1" applyBorder="1" applyAlignment="1">
      <alignment horizontal="right" vertical="center"/>
    </xf>
    <xf numFmtId="0" fontId="3" fillId="3" borderId="15" xfId="0" applyFont="1" applyFill="1" applyBorder="1" applyAlignment="1">
      <alignment horizontal="right" vertical="center"/>
    </xf>
    <xf numFmtId="38"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9" xfId="0" applyFont="1" applyFill="1" applyBorder="1" applyAlignment="1">
      <alignment horizontal="right" vertical="center"/>
    </xf>
    <xf numFmtId="0" fontId="3" fillId="2" borderId="3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38" fontId="3" fillId="3" borderId="4" xfId="1" applyFont="1" applyFill="1" applyBorder="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3" borderId="27" xfId="0" applyFont="1" applyFill="1" applyBorder="1" applyAlignment="1">
      <alignment horizontal="right" vertical="center"/>
    </xf>
    <xf numFmtId="0" fontId="3" fillId="3" borderId="27" xfId="0" applyFont="1" applyFill="1" applyBorder="1" applyAlignment="1">
      <alignment horizontal="left" vertical="center" shrinkToFit="1"/>
    </xf>
    <xf numFmtId="0" fontId="0" fillId="0" borderId="0" xfId="0" applyAlignment="1">
      <alignment horizontal="center" vertical="center"/>
    </xf>
    <xf numFmtId="38" fontId="3" fillId="0" borderId="9" xfId="1" applyFont="1" applyFill="1" applyBorder="1" applyAlignment="1">
      <alignment horizontal="right" vertical="center"/>
    </xf>
    <xf numFmtId="38" fontId="3" fillId="3" borderId="18" xfId="1" applyFont="1" applyFill="1" applyBorder="1" applyAlignment="1">
      <alignment horizontal="right" vertical="center"/>
    </xf>
    <xf numFmtId="38" fontId="3" fillId="0" borderId="15" xfId="1" applyFont="1" applyFill="1" applyBorder="1" applyAlignment="1">
      <alignment horizontal="right" vertical="center"/>
    </xf>
    <xf numFmtId="38" fontId="3" fillId="0" borderId="12" xfId="1" applyFont="1" applyBorder="1" applyAlignment="1">
      <alignment horizontal="right" vertical="center"/>
    </xf>
    <xf numFmtId="38" fontId="3" fillId="0" borderId="11" xfId="1" applyFont="1" applyBorder="1" applyAlignment="1">
      <alignment horizontal="right" vertical="center"/>
    </xf>
    <xf numFmtId="38" fontId="3" fillId="0" borderId="13" xfId="1" applyFont="1" applyBorder="1" applyAlignment="1">
      <alignment horizontal="right"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38" fontId="3" fillId="0" borderId="30" xfId="0" applyNumberFormat="1" applyFont="1" applyBorder="1" applyAlignment="1">
      <alignment horizontal="right" vertical="center"/>
    </xf>
    <xf numFmtId="0" fontId="3" fillId="0" borderId="10" xfId="0" applyFont="1" applyBorder="1" applyAlignment="1">
      <alignment horizontal="right" vertical="center"/>
    </xf>
    <xf numFmtId="0" fontId="3" fillId="0" borderId="29" xfId="0" applyFont="1" applyBorder="1" applyAlignment="1">
      <alignment horizontal="right" vertical="center"/>
    </xf>
    <xf numFmtId="0" fontId="3" fillId="0" borderId="5"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13" xfId="0" applyFont="1" applyBorder="1" applyAlignment="1">
      <alignment horizontal="right" vertical="center"/>
    </xf>
    <xf numFmtId="38" fontId="3" fillId="3" borderId="30" xfId="1" applyFont="1" applyFill="1" applyBorder="1" applyAlignment="1">
      <alignment horizontal="right" vertical="center" wrapText="1"/>
    </xf>
    <xf numFmtId="38" fontId="3" fillId="3" borderId="10" xfId="1" applyFont="1" applyFill="1" applyBorder="1" applyAlignment="1">
      <alignment horizontal="right" vertical="center" wrapText="1"/>
    </xf>
    <xf numFmtId="38" fontId="3" fillId="3" borderId="29" xfId="1" applyFont="1" applyFill="1" applyBorder="1" applyAlignment="1">
      <alignment horizontal="right" vertical="center" wrapText="1"/>
    </xf>
    <xf numFmtId="38" fontId="3" fillId="3" borderId="5" xfId="1" applyFont="1" applyFill="1" applyBorder="1" applyAlignment="1">
      <alignment horizontal="right" vertical="center" wrapText="1"/>
    </xf>
    <xf numFmtId="38" fontId="3" fillId="3" borderId="0" xfId="1" applyFont="1" applyFill="1" applyAlignment="1">
      <alignment horizontal="right" vertical="center" wrapText="1"/>
    </xf>
    <xf numFmtId="38" fontId="3" fillId="3" borderId="1" xfId="1" applyFont="1" applyFill="1" applyBorder="1" applyAlignment="1">
      <alignment horizontal="right" vertical="center" wrapText="1"/>
    </xf>
    <xf numFmtId="38" fontId="3" fillId="3" borderId="12" xfId="1" applyFont="1" applyFill="1" applyBorder="1" applyAlignment="1">
      <alignment horizontal="right" vertical="center" wrapText="1"/>
    </xf>
    <xf numFmtId="38" fontId="3" fillId="3" borderId="11" xfId="1" applyFont="1" applyFill="1" applyBorder="1" applyAlignment="1">
      <alignment horizontal="right" vertical="center" wrapText="1"/>
    </xf>
    <xf numFmtId="38" fontId="3" fillId="3" borderId="13" xfId="1" applyFont="1" applyFill="1" applyBorder="1" applyAlignment="1">
      <alignment horizontal="right" vertical="center" wrapText="1"/>
    </xf>
    <xf numFmtId="38" fontId="6" fillId="3" borderId="9" xfId="1" applyFont="1" applyFill="1" applyBorder="1" applyAlignment="1">
      <alignment horizontal="right" vertical="center"/>
    </xf>
    <xf numFmtId="0" fontId="3" fillId="2" borderId="27" xfId="0" applyFont="1" applyFill="1" applyBorder="1" applyAlignment="1">
      <alignment horizontal="center" vertical="center" textRotation="255"/>
    </xf>
    <xf numFmtId="0" fontId="3" fillId="2" borderId="28"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1" fillId="2" borderId="3"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38" fontId="11" fillId="3" borderId="2" xfId="1" applyFont="1" applyFill="1" applyBorder="1" applyAlignment="1">
      <alignment horizontal="right" vertical="center"/>
    </xf>
    <xf numFmtId="38" fontId="11" fillId="3" borderId="3" xfId="1" applyFont="1" applyFill="1" applyBorder="1" applyAlignment="1">
      <alignment horizontal="right" vertical="center"/>
    </xf>
    <xf numFmtId="38" fontId="11" fillId="3" borderId="4" xfId="1"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38" fontId="3" fillId="0" borderId="27" xfId="1" applyFont="1" applyBorder="1" applyAlignment="1">
      <alignment horizontal="right" vertical="center"/>
    </xf>
    <xf numFmtId="0" fontId="10" fillId="0" borderId="0" xfId="0" applyFont="1" applyAlignment="1">
      <alignment horizontal="distributed" vertical="center" shrinkToFit="1"/>
    </xf>
    <xf numFmtId="0" fontId="16" fillId="0" borderId="9" xfId="0" applyFont="1" applyBorder="1" applyAlignment="1">
      <alignment horizontal="distributed" vertical="center" shrinkToFit="1"/>
    </xf>
    <xf numFmtId="0" fontId="11" fillId="2" borderId="2" xfId="0" applyFont="1" applyFill="1" applyBorder="1" applyAlignment="1">
      <alignment horizontal="center" vertical="center" wrapText="1"/>
    </xf>
    <xf numFmtId="38" fontId="3" fillId="3" borderId="9" xfId="1" applyFont="1" applyFill="1" applyBorder="1" applyAlignment="1">
      <alignment horizontal="right" vertical="center" wrapText="1"/>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9" xfId="0" applyFont="1" applyBorder="1" applyAlignment="1">
      <alignment horizontal="center" vertical="center"/>
    </xf>
    <xf numFmtId="57" fontId="3" fillId="3" borderId="9" xfId="0" applyNumberFormat="1"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14" fillId="2" borderId="9"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11" fillId="3" borderId="9" xfId="1" applyFont="1" applyFill="1" applyBorder="1" applyAlignment="1">
      <alignment horizontal="right" vertical="center" wrapText="1"/>
    </xf>
    <xf numFmtId="0" fontId="11" fillId="3" borderId="9" xfId="0" applyFont="1" applyFill="1" applyBorder="1" applyAlignment="1">
      <alignment horizontal="center" vertical="center" wrapText="1"/>
    </xf>
    <xf numFmtId="38" fontId="11" fillId="0" borderId="9" xfId="1" applyFont="1" applyBorder="1" applyAlignment="1">
      <alignment horizontal="right" vertical="center" wrapText="1"/>
    </xf>
    <xf numFmtId="0" fontId="11" fillId="2" borderId="14" xfId="0" applyFont="1" applyFill="1" applyBorder="1" applyAlignment="1">
      <alignment horizontal="center" vertical="center" wrapText="1"/>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27" xfId="0" applyFont="1" applyFill="1" applyBorder="1" applyAlignment="1">
      <alignment horizontal="center" vertical="center" wrapText="1"/>
    </xf>
    <xf numFmtId="38" fontId="3" fillId="0" borderId="27" xfId="0" applyNumberFormat="1" applyFont="1" applyBorder="1" applyAlignment="1">
      <alignment horizontal="right" vertical="center" wrapText="1"/>
    </xf>
    <xf numFmtId="0" fontId="3" fillId="0" borderId="27" xfId="0" applyFont="1" applyBorder="1" applyAlignment="1">
      <alignment horizontal="right" vertical="center" wrapText="1"/>
    </xf>
    <xf numFmtId="0" fontId="14" fillId="2" borderId="27" xfId="0" applyFont="1" applyFill="1" applyBorder="1" applyAlignment="1">
      <alignment horizontal="center" vertical="center" wrapText="1"/>
    </xf>
    <xf numFmtId="0" fontId="3" fillId="3" borderId="27" xfId="0" applyFont="1" applyFill="1" applyBorder="1" applyAlignment="1">
      <alignment horizontal="center" vertical="center" wrapText="1"/>
    </xf>
    <xf numFmtId="38" fontId="3" fillId="0" borderId="31" xfId="1" applyFont="1" applyBorder="1" applyAlignment="1">
      <alignment horizontal="right"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38" fontId="3" fillId="0" borderId="9" xfId="0" applyNumberFormat="1" applyFont="1" applyBorder="1" applyAlignment="1">
      <alignment horizontal="right" vertical="center" shrinkToFit="1"/>
    </xf>
    <xf numFmtId="0" fontId="3" fillId="0" borderId="9" xfId="0" applyFont="1" applyBorder="1" applyAlignment="1">
      <alignment horizontal="right" vertical="center" shrinkToFit="1"/>
    </xf>
    <xf numFmtId="0" fontId="13" fillId="2" borderId="9" xfId="0" applyFont="1" applyFill="1" applyBorder="1" applyAlignment="1">
      <alignment horizontal="center" vertical="center"/>
    </xf>
    <xf numFmtId="38" fontId="11" fillId="0" borderId="9" xfId="1" applyFont="1" applyBorder="1" applyAlignment="1">
      <alignment horizontal="right"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3" fillId="2" borderId="4" xfId="0" applyFont="1" applyFill="1" applyBorder="1" applyAlignment="1">
      <alignment horizontal="center" vertical="center" wrapText="1"/>
    </xf>
    <xf numFmtId="0" fontId="11" fillId="3" borderId="27" xfId="0" applyFont="1" applyFill="1" applyBorder="1" applyAlignment="1">
      <alignment horizontal="center" vertical="center"/>
    </xf>
    <xf numFmtId="38" fontId="3" fillId="0" borderId="27" xfId="1" applyFont="1" applyBorder="1" applyAlignment="1">
      <alignment horizontal="right" vertical="center" wrapText="1"/>
    </xf>
    <xf numFmtId="38" fontId="3" fillId="0" borderId="30" xfId="1" applyFont="1" applyBorder="1" applyAlignment="1">
      <alignment horizontal="right" vertical="center" wrapText="1"/>
    </xf>
    <xf numFmtId="38" fontId="3" fillId="0" borderId="27" xfId="1" applyFont="1" applyFill="1" applyBorder="1" applyAlignment="1">
      <alignment horizontal="right" vertical="center" wrapText="1"/>
    </xf>
    <xf numFmtId="38" fontId="3" fillId="0" borderId="27" xfId="1" applyFont="1" applyFill="1" applyBorder="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176" fontId="10" fillId="0" borderId="2" xfId="0" applyNumberFormat="1" applyFont="1" applyBorder="1" applyAlignment="1">
      <alignment horizontal="left" vertical="center" indent="1"/>
    </xf>
    <xf numFmtId="176" fontId="10" fillId="0" borderId="3" xfId="0" applyNumberFormat="1" applyFont="1" applyBorder="1" applyAlignment="1">
      <alignment horizontal="left" vertical="center" indent="1"/>
    </xf>
    <xf numFmtId="176" fontId="10" fillId="0" borderId="4" xfId="0" applyNumberFormat="1" applyFont="1" applyBorder="1" applyAlignment="1">
      <alignment horizontal="left" vertical="center" indent="1"/>
    </xf>
    <xf numFmtId="177" fontId="29" fillId="0" borderId="0" xfId="2" applyNumberFormat="1" applyFont="1" applyFill="1" applyAlignment="1">
      <alignment vertical="center"/>
    </xf>
    <xf numFmtId="177" fontId="43" fillId="0" borderId="0" xfId="2" applyNumberFormat="1" applyFont="1" applyFill="1" applyAlignment="1">
      <alignment vertical="center" shrinkToFit="1"/>
    </xf>
    <xf numFmtId="177" fontId="29" fillId="0" borderId="0" xfId="2" applyNumberFormat="1" applyFont="1" applyFill="1" applyAlignment="1">
      <alignment vertical="center" shrinkToFit="1"/>
    </xf>
    <xf numFmtId="177" fontId="29" fillId="0" borderId="0" xfId="2" applyNumberFormat="1" applyFont="1" applyFill="1" applyAlignment="1">
      <alignment horizontal="left" vertical="center" shrinkToFit="1"/>
    </xf>
    <xf numFmtId="177" fontId="41" fillId="0" borderId="54" xfId="2" applyNumberFormat="1" applyFont="1" applyFill="1" applyBorder="1" applyAlignment="1">
      <alignment horizontal="center" vertical="center" wrapText="1"/>
    </xf>
    <xf numFmtId="177" fontId="41" fillId="0" borderId="17" xfId="2" applyNumberFormat="1" applyFont="1" applyFill="1" applyBorder="1" applyAlignment="1">
      <alignment horizontal="center" vertical="center" wrapText="1"/>
    </xf>
    <xf numFmtId="177" fontId="7" fillId="0" borderId="0" xfId="2" applyNumberFormat="1" applyFont="1" applyFill="1" applyAlignment="1">
      <alignment horizontal="left" vertical="center" wrapText="1"/>
    </xf>
    <xf numFmtId="177" fontId="41" fillId="0" borderId="51" xfId="2" applyNumberFormat="1" applyFont="1" applyFill="1" applyBorder="1" applyAlignment="1">
      <alignment horizontal="center" vertical="center" wrapText="1"/>
    </xf>
    <xf numFmtId="177" fontId="41" fillId="0" borderId="11" xfId="2" applyNumberFormat="1" applyFont="1" applyFill="1" applyBorder="1" applyAlignment="1">
      <alignment horizontal="center" vertical="center" wrapText="1"/>
    </xf>
    <xf numFmtId="177" fontId="41" fillId="0" borderId="52" xfId="2" applyNumberFormat="1" applyFont="1" applyFill="1" applyBorder="1" applyAlignment="1">
      <alignment horizontal="left" vertical="center" wrapText="1"/>
    </xf>
    <xf numFmtId="177" fontId="41" fillId="0" borderId="33" xfId="2" applyNumberFormat="1" applyFont="1" applyFill="1" applyBorder="1" applyAlignment="1">
      <alignment horizontal="left" vertical="center" wrapText="1"/>
    </xf>
    <xf numFmtId="177" fontId="7" fillId="0" borderId="0" xfId="2" applyNumberFormat="1" applyFont="1" applyFill="1" applyBorder="1" applyAlignment="1">
      <alignment horizontal="left" vertical="center" wrapText="1"/>
    </xf>
    <xf numFmtId="177" fontId="6" fillId="0" borderId="0" xfId="2" applyNumberFormat="1" applyFont="1" applyFill="1" applyAlignment="1">
      <alignment horizontal="right" vertical="center"/>
    </xf>
    <xf numFmtId="177" fontId="30" fillId="0" borderId="0" xfId="2" applyNumberFormat="1" applyFont="1" applyFill="1" applyAlignment="1">
      <alignment horizontal="center" vertical="center"/>
    </xf>
    <xf numFmtId="177" fontId="30" fillId="0" borderId="9" xfId="2" applyNumberFormat="1" applyFont="1" applyFill="1" applyBorder="1" applyAlignment="1">
      <alignment horizontal="left" vertical="center" indent="1"/>
    </xf>
    <xf numFmtId="177" fontId="7" fillId="0" borderId="7" xfId="2" applyNumberFormat="1" applyFont="1" applyFill="1" applyBorder="1" applyAlignment="1">
      <alignment horizontal="left" vertical="center" wrapText="1"/>
    </xf>
    <xf numFmtId="38" fontId="52" fillId="0" borderId="0" xfId="4" applyFont="1" applyFill="1" applyBorder="1" applyAlignment="1">
      <alignment horizontal="center" vertical="center"/>
    </xf>
    <xf numFmtId="38" fontId="15" fillId="0" borderId="0" xfId="4" applyFont="1" applyFill="1" applyBorder="1" applyAlignment="1">
      <alignment horizontal="distributed" vertical="center"/>
    </xf>
    <xf numFmtId="38" fontId="15" fillId="0" borderId="11" xfId="4" applyFont="1" applyFill="1" applyBorder="1" applyAlignment="1">
      <alignment horizontal="left" vertical="center" indent="1"/>
    </xf>
    <xf numFmtId="38" fontId="55" fillId="0" borderId="0" xfId="4" applyFont="1" applyFill="1" applyBorder="1" applyAlignment="1">
      <alignment horizontal="distributed"/>
    </xf>
    <xf numFmtId="38" fontId="15" fillId="0" borderId="10" xfId="4" applyFont="1" applyFill="1" applyBorder="1" applyAlignment="1">
      <alignment horizontal="center" vertical="center" shrinkToFit="1"/>
    </xf>
    <xf numFmtId="38" fontId="50" fillId="0" borderId="54" xfId="4" applyFont="1" applyFill="1" applyBorder="1" applyAlignment="1">
      <alignment horizontal="center" vertical="center" shrinkToFit="1"/>
    </xf>
    <xf numFmtId="38" fontId="50" fillId="0" borderId="17" xfId="4" applyFont="1" applyFill="1" applyBorder="1" applyAlignment="1">
      <alignment horizontal="center" vertical="center" shrinkToFit="1"/>
    </xf>
    <xf numFmtId="38" fontId="50" fillId="0" borderId="18" xfId="4" applyFont="1" applyFill="1" applyBorder="1" applyAlignment="1">
      <alignment horizontal="center" vertical="center" shrinkToFit="1"/>
    </xf>
    <xf numFmtId="38" fontId="51" fillId="0" borderId="19" xfId="4" applyFont="1" applyFill="1" applyBorder="1" applyAlignment="1">
      <alignment horizontal="center" vertical="center"/>
    </xf>
    <xf numFmtId="38" fontId="51" fillId="0" borderId="6" xfId="4" applyFont="1" applyFill="1" applyBorder="1" applyAlignment="1">
      <alignment horizontal="center" vertical="center"/>
    </xf>
    <xf numFmtId="38" fontId="47" fillId="0" borderId="0" xfId="4" applyFont="1" applyFill="1" applyBorder="1" applyAlignment="1">
      <alignment horizontal="right" vertical="center"/>
    </xf>
    <xf numFmtId="38" fontId="51" fillId="2" borderId="55" xfId="4" applyFont="1" applyFill="1" applyBorder="1" applyAlignment="1">
      <alignment horizontal="center" vertical="center"/>
    </xf>
    <xf numFmtId="38" fontId="51" fillId="2" borderId="56" xfId="4" applyFont="1" applyFill="1" applyBorder="1" applyAlignment="1">
      <alignment horizontal="center" vertical="center"/>
    </xf>
    <xf numFmtId="38" fontId="51" fillId="2" borderId="57" xfId="4" applyFont="1" applyFill="1" applyBorder="1" applyAlignment="1">
      <alignment horizontal="center" vertical="center"/>
    </xf>
    <xf numFmtId="38" fontId="51" fillId="2" borderId="58" xfId="4" applyFont="1" applyFill="1" applyBorder="1" applyAlignment="1">
      <alignment horizontal="center" vertical="center"/>
    </xf>
    <xf numFmtId="38" fontId="50" fillId="0" borderId="60" xfId="4" applyFont="1" applyFill="1" applyBorder="1" applyAlignment="1">
      <alignment horizontal="center" vertical="center" shrinkToFit="1"/>
    </xf>
    <xf numFmtId="38" fontId="50" fillId="0" borderId="32" xfId="4" applyFont="1" applyFill="1" applyBorder="1" applyAlignment="1">
      <alignment horizontal="center" vertical="center" shrinkToFit="1"/>
    </xf>
    <xf numFmtId="38" fontId="50" fillId="0" borderId="65" xfId="4" applyFont="1" applyFill="1" applyBorder="1" applyAlignment="1">
      <alignment horizontal="center" vertical="center" shrinkToFit="1"/>
    </xf>
    <xf numFmtId="38" fontId="50" fillId="0" borderId="62" xfId="4" applyFont="1" applyFill="1" applyBorder="1" applyAlignment="1">
      <alignment horizontal="center" vertical="center" shrinkToFit="1"/>
    </xf>
    <xf numFmtId="38" fontId="50" fillId="0" borderId="3" xfId="4" applyFont="1" applyFill="1" applyBorder="1" applyAlignment="1">
      <alignment horizontal="center" vertical="center" shrinkToFit="1"/>
    </xf>
    <xf numFmtId="38" fontId="50" fillId="0" borderId="4" xfId="4" applyFont="1" applyFill="1" applyBorder="1" applyAlignment="1">
      <alignment horizontal="center" vertical="center" shrinkToFit="1"/>
    </xf>
    <xf numFmtId="38" fontId="35" fillId="0" borderId="0" xfId="4" applyFont="1" applyFill="1" applyBorder="1" applyAlignment="1">
      <alignment horizontal="center" vertical="center" wrapText="1"/>
    </xf>
    <xf numFmtId="38" fontId="35" fillId="0" borderId="0" xfId="4" applyFont="1" applyFill="1" applyBorder="1" applyAlignment="1">
      <alignment horizontal="center" vertical="center"/>
    </xf>
    <xf numFmtId="38" fontId="50" fillId="0" borderId="60" xfId="4" applyFont="1" applyFill="1" applyBorder="1" applyAlignment="1">
      <alignment horizontal="center" vertical="center"/>
    </xf>
    <xf numFmtId="38" fontId="50" fillId="0" borderId="32" xfId="4" applyFont="1" applyFill="1" applyBorder="1" applyAlignment="1">
      <alignment horizontal="center" vertical="center"/>
    </xf>
    <xf numFmtId="38" fontId="50" fillId="0" borderId="62" xfId="4" applyFont="1" applyFill="1" applyBorder="1" applyAlignment="1">
      <alignment horizontal="center" vertical="center"/>
    </xf>
    <xf numFmtId="38" fontId="50" fillId="0" borderId="3" xfId="4" applyFont="1" applyFill="1" applyBorder="1" applyAlignment="1">
      <alignment horizontal="center" vertical="center"/>
    </xf>
    <xf numFmtId="38" fontId="50" fillId="0" borderId="54" xfId="4" applyFont="1" applyFill="1" applyBorder="1" applyAlignment="1">
      <alignment horizontal="center" vertical="center"/>
    </xf>
    <xf numFmtId="38" fontId="50" fillId="0" borderId="17" xfId="4" applyFont="1" applyFill="1" applyBorder="1" applyAlignment="1">
      <alignment horizontal="center" vertical="center"/>
    </xf>
    <xf numFmtId="0" fontId="57" fillId="0" borderId="0" xfId="0" applyFont="1">
      <alignment vertical="center"/>
    </xf>
    <xf numFmtId="0" fontId="57" fillId="0" borderId="12" xfId="0" applyFont="1" applyBorder="1" applyAlignment="1">
      <alignment horizontal="left" vertical="center" wrapText="1"/>
    </xf>
    <xf numFmtId="0" fontId="57" fillId="0" borderId="11" xfId="0" applyFont="1" applyBorder="1" applyAlignment="1">
      <alignment horizontal="left" vertical="center" wrapText="1"/>
    </xf>
    <xf numFmtId="0" fontId="57" fillId="0" borderId="0" xfId="0" applyFont="1" applyAlignment="1">
      <alignment horizontal="left" vertical="center"/>
    </xf>
    <xf numFmtId="0" fontId="57" fillId="0" borderId="0" xfId="0" applyFont="1" applyAlignment="1">
      <alignment horizontal="left" vertical="center" wrapText="1"/>
    </xf>
    <xf numFmtId="0" fontId="57" fillId="0" borderId="0" xfId="0" applyFont="1" applyAlignment="1">
      <alignment vertical="center"/>
    </xf>
    <xf numFmtId="0" fontId="58" fillId="0" borderId="0" xfId="0" applyFont="1">
      <alignment vertical="center"/>
    </xf>
    <xf numFmtId="0" fontId="57" fillId="0" borderId="0" xfId="0" applyFont="1" applyAlignment="1">
      <alignment horizontal="right" vertical="center"/>
    </xf>
    <xf numFmtId="0" fontId="57" fillId="0" borderId="5" xfId="0" applyFont="1" applyBorder="1" applyAlignment="1">
      <alignment horizontal="left" vertical="center" wrapText="1"/>
    </xf>
    <xf numFmtId="0" fontId="57" fillId="0" borderId="12" xfId="0" applyFont="1" applyBorder="1">
      <alignment vertical="center"/>
    </xf>
    <xf numFmtId="0" fontId="57" fillId="0" borderId="5" xfId="0" applyFont="1" applyBorder="1">
      <alignment vertical="center"/>
    </xf>
    <xf numFmtId="0" fontId="59" fillId="0" borderId="0" xfId="0" applyFont="1">
      <alignment vertical="center"/>
    </xf>
    <xf numFmtId="0" fontId="57" fillId="0" borderId="22" xfId="0" applyFont="1" applyBorder="1" applyAlignment="1">
      <alignment horizontal="right" vertical="center"/>
    </xf>
    <xf numFmtId="0" fontId="57" fillId="0" borderId="22" xfId="0" applyFont="1" applyBorder="1" applyAlignment="1">
      <alignment horizontal="left" vertical="center"/>
    </xf>
    <xf numFmtId="177" fontId="59" fillId="0" borderId="7" xfId="2" applyNumberFormat="1" applyFont="1" applyFill="1" applyBorder="1" applyAlignment="1">
      <alignment vertical="center"/>
    </xf>
    <xf numFmtId="177" fontId="59" fillId="0" borderId="7" xfId="2" applyNumberFormat="1" applyFont="1" applyFill="1" applyBorder="1" applyAlignment="1">
      <alignment horizontal="left" vertical="center"/>
    </xf>
    <xf numFmtId="38" fontId="3" fillId="0" borderId="0" xfId="0" applyNumberFormat="1" applyFont="1">
      <alignment vertical="center"/>
    </xf>
    <xf numFmtId="0" fontId="3" fillId="0" borderId="0" xfId="0" applyFont="1" applyBorder="1" applyAlignment="1">
      <alignment horizontal="center" vertical="center"/>
    </xf>
    <xf numFmtId="38" fontId="3" fillId="0" borderId="0" xfId="0" applyNumberFormat="1" applyFont="1" applyBorder="1" applyAlignment="1">
      <alignment vertical="center" shrinkToFit="1"/>
    </xf>
    <xf numFmtId="0" fontId="3" fillId="0" borderId="0" xfId="0" applyFont="1" applyBorder="1" applyAlignment="1">
      <alignment vertical="center" shrinkToFit="1"/>
    </xf>
    <xf numFmtId="0" fontId="3" fillId="0" borderId="0" xfId="0" applyFont="1" applyBorder="1" applyAlignment="1">
      <alignment horizontal="left" vertical="center"/>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4" xfId="0" applyFont="1" applyFill="1" applyBorder="1" applyAlignment="1">
      <alignment horizontal="center" vertical="center"/>
    </xf>
  </cellXfs>
  <cellStyles count="6">
    <cellStyle name="桁区切り" xfId="1" builtinId="6"/>
    <cellStyle name="桁区切り 2" xfId="2" xr:uid="{45011B0C-577A-4E02-A6C0-F6BF48972BEC}"/>
    <cellStyle name="桁区切り 3" xfId="4" xr:uid="{1BE1A22A-B1D8-4C05-AC83-C17AEB7F318E}"/>
    <cellStyle name="標準" xfId="0" builtinId="0"/>
    <cellStyle name="標準 2" xfId="3" xr:uid="{11DCEAEA-26CF-4DAD-8A47-FA13D8ABFAE2}"/>
    <cellStyle name="標準 3" xfId="5" xr:uid="{B9AA48A9-C5AB-4596-8C4E-BBCD26706FF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D515-969A-486A-9F88-00DBE6F35DC7}">
  <dimension ref="A2:E11"/>
  <sheetViews>
    <sheetView workbookViewId="0">
      <selection activeCell="E13" sqref="E13"/>
    </sheetView>
  </sheetViews>
  <sheetFormatPr defaultRowHeight="17.649999999999999"/>
  <cols>
    <col min="1" max="1" width="21.5" customWidth="1"/>
  </cols>
  <sheetData>
    <row r="2" spans="1:5">
      <c r="A2" t="s">
        <v>230</v>
      </c>
      <c r="B2" t="s">
        <v>89</v>
      </c>
      <c r="C2" t="s">
        <v>248</v>
      </c>
      <c r="D2" s="254" t="s">
        <v>294</v>
      </c>
      <c r="E2" s="254" t="s">
        <v>298</v>
      </c>
    </row>
    <row r="3" spans="1:5">
      <c r="A3" t="s">
        <v>231</v>
      </c>
      <c r="B3" t="s">
        <v>246</v>
      </c>
      <c r="C3" t="s">
        <v>249</v>
      </c>
      <c r="D3" s="254" t="s">
        <v>295</v>
      </c>
      <c r="E3" s="254" t="s">
        <v>299</v>
      </c>
    </row>
    <row r="4" spans="1:5">
      <c r="A4" t="s">
        <v>232</v>
      </c>
      <c r="B4" t="s">
        <v>144</v>
      </c>
      <c r="E4" s="254" t="s">
        <v>300</v>
      </c>
    </row>
    <row r="5" spans="1:5">
      <c r="A5" t="s">
        <v>233</v>
      </c>
      <c r="B5" t="s">
        <v>245</v>
      </c>
      <c r="E5" s="254" t="s">
        <v>301</v>
      </c>
    </row>
    <row r="6" spans="1:5">
      <c r="A6" t="s">
        <v>234</v>
      </c>
      <c r="E6" s="254" t="s">
        <v>302</v>
      </c>
    </row>
    <row r="7" spans="1:5">
      <c r="A7" t="s">
        <v>235</v>
      </c>
      <c r="E7" s="254" t="s">
        <v>303</v>
      </c>
    </row>
    <row r="8" spans="1:5">
      <c r="A8" t="s">
        <v>236</v>
      </c>
      <c r="E8" s="254" t="s">
        <v>304</v>
      </c>
    </row>
    <row r="9" spans="1:5">
      <c r="E9" s="254" t="s">
        <v>305</v>
      </c>
    </row>
    <row r="10" spans="1:5">
      <c r="E10" s="254" t="s">
        <v>306</v>
      </c>
    </row>
    <row r="11" spans="1:5">
      <c r="E11" s="254" t="s">
        <v>307</v>
      </c>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2404-4381-469E-9B27-9736254D2C98}">
  <sheetPr>
    <pageSetUpPr fitToPage="1"/>
  </sheetPr>
  <dimension ref="A1:AQ29"/>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5" customWidth="1"/>
    <col min="4" max="34" width="3.6875" customWidth="1"/>
    <col min="35" max="35" width="2.8125" customWidth="1"/>
    <col min="36" max="36" width="2.1875" customWidth="1"/>
    <col min="39" max="39" width="9" hidden="1" customWidth="1"/>
  </cols>
  <sheetData>
    <row r="1" spans="1:43">
      <c r="A1" s="1" t="s">
        <v>336</v>
      </c>
      <c r="I1" s="2"/>
      <c r="J1" s="2"/>
      <c r="K1" s="3"/>
      <c r="L1" s="3"/>
      <c r="M1" s="3"/>
      <c r="N1" s="3"/>
      <c r="O1" s="3"/>
      <c r="P1" s="3"/>
      <c r="Q1" s="3"/>
      <c r="R1" s="3"/>
      <c r="S1" s="3"/>
      <c r="T1" s="3"/>
      <c r="U1" s="3"/>
      <c r="V1" s="3"/>
      <c r="W1" s="3"/>
      <c r="X1" s="3"/>
      <c r="Y1" s="3"/>
      <c r="Z1" s="3"/>
      <c r="AA1" s="3"/>
      <c r="AB1" s="3"/>
      <c r="AC1" s="3"/>
      <c r="AD1" s="3"/>
      <c r="AE1" s="3"/>
      <c r="AF1" s="3"/>
      <c r="AG1" s="3"/>
      <c r="AH1" s="3"/>
      <c r="AI1" s="4"/>
    </row>
    <row r="2" spans="1:43" ht="46.25" customHeight="1">
      <c r="A2" s="430" t="s">
        <v>380</v>
      </c>
      <c r="B2" s="430"/>
      <c r="C2" s="430"/>
      <c r="D2" s="430"/>
      <c r="E2" s="430"/>
      <c r="F2" s="430"/>
      <c r="G2" s="430"/>
      <c r="H2" s="430"/>
      <c r="I2" s="430"/>
      <c r="J2" s="430"/>
      <c r="K2" s="430"/>
      <c r="L2" s="430"/>
      <c r="M2" s="430"/>
      <c r="N2" s="430"/>
      <c r="O2" s="430"/>
      <c r="P2" s="430"/>
      <c r="Q2" s="430"/>
      <c r="R2" s="430"/>
      <c r="S2" s="430"/>
      <c r="T2" s="430"/>
      <c r="U2" s="430"/>
      <c r="V2" s="430"/>
      <c r="W2" s="430"/>
      <c r="X2" s="430"/>
      <c r="Y2" s="34"/>
      <c r="Z2" s="34"/>
      <c r="AA2" s="34"/>
      <c r="AB2" s="34"/>
      <c r="AC2" s="34"/>
      <c r="AD2" s="34"/>
      <c r="AE2" s="34"/>
      <c r="AF2" s="34"/>
      <c r="AG2" s="34"/>
      <c r="AH2" s="34"/>
      <c r="AI2" s="34"/>
      <c r="AM2" s="6" t="s">
        <v>0</v>
      </c>
    </row>
    <row r="3" spans="1:43"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M3" s="6"/>
    </row>
    <row r="4" spans="1:43" ht="17.75" customHeight="1">
      <c r="C4" s="1"/>
      <c r="D4" s="26"/>
      <c r="E4" s="520"/>
      <c r="F4" s="520"/>
      <c r="G4" s="520"/>
      <c r="H4" s="26"/>
      <c r="I4" s="26"/>
      <c r="J4" s="26"/>
      <c r="K4" s="26"/>
      <c r="L4" s="322" t="s">
        <v>1</v>
      </c>
      <c r="M4" s="322"/>
      <c r="N4" s="322"/>
      <c r="O4" s="432">
        <f>総括表!C3</f>
        <v>0</v>
      </c>
      <c r="P4" s="432"/>
      <c r="Q4" s="432"/>
      <c r="R4" s="432"/>
      <c r="S4" s="432"/>
      <c r="T4" s="432"/>
      <c r="U4" s="432"/>
      <c r="V4" s="432"/>
      <c r="W4" s="432"/>
      <c r="X4" s="432"/>
      <c r="Y4" s="26"/>
      <c r="Z4" s="26"/>
      <c r="AA4" s="26"/>
      <c r="AB4" s="26"/>
      <c r="AC4" s="26"/>
      <c r="AD4" s="26"/>
      <c r="AE4" s="26"/>
      <c r="AF4" s="26"/>
      <c r="AG4" s="26"/>
      <c r="AH4" s="26"/>
      <c r="AI4" s="26"/>
      <c r="AM4" s="6" t="s">
        <v>2</v>
      </c>
    </row>
    <row r="5" spans="1:43" ht="17.75" customHeight="1">
      <c r="C5" s="1"/>
      <c r="D5" s="26"/>
      <c r="E5" s="520"/>
      <c r="F5" s="520"/>
      <c r="G5" s="520"/>
      <c r="H5" s="26"/>
      <c r="I5" s="26"/>
      <c r="J5" s="26"/>
      <c r="K5" s="26"/>
      <c r="L5" s="322" t="s">
        <v>3</v>
      </c>
      <c r="M5" s="322"/>
      <c r="N5" s="322"/>
      <c r="O5" s="432">
        <f>総括表!C6</f>
        <v>0</v>
      </c>
      <c r="P5" s="432"/>
      <c r="Q5" s="432"/>
      <c r="R5" s="432"/>
      <c r="S5" s="432"/>
      <c r="T5" s="432"/>
      <c r="U5" s="432"/>
      <c r="V5" s="432"/>
      <c r="W5" s="432"/>
      <c r="X5" s="432"/>
      <c r="Y5" s="26"/>
      <c r="Z5" s="26"/>
      <c r="AA5" s="26"/>
      <c r="AB5" s="26"/>
      <c r="AC5" s="26"/>
      <c r="AD5" s="26"/>
      <c r="AE5" s="26"/>
      <c r="AF5" s="26"/>
      <c r="AG5" s="26"/>
      <c r="AH5" s="26"/>
      <c r="AI5" s="26"/>
      <c r="AM5" s="6"/>
    </row>
    <row r="6" spans="1:43" ht="17.75" customHeight="1">
      <c r="C6" s="1"/>
      <c r="D6" s="26"/>
      <c r="E6" s="520"/>
      <c r="F6" s="520"/>
      <c r="G6" s="520"/>
      <c r="H6" s="26"/>
      <c r="I6" s="26"/>
      <c r="J6" s="26"/>
      <c r="K6" s="26"/>
      <c r="L6" s="322" t="s">
        <v>4</v>
      </c>
      <c r="M6" s="322"/>
      <c r="N6" s="322"/>
      <c r="O6" s="432">
        <f>総括表!C9</f>
        <v>0</v>
      </c>
      <c r="P6" s="432"/>
      <c r="Q6" s="432"/>
      <c r="R6" s="432"/>
      <c r="S6" s="432"/>
      <c r="T6" s="432"/>
      <c r="U6" s="432"/>
      <c r="V6" s="432"/>
      <c r="W6" s="432"/>
      <c r="X6" s="432"/>
      <c r="Y6" s="26"/>
      <c r="Z6" s="26"/>
      <c r="AA6" s="26"/>
      <c r="AB6" s="26"/>
      <c r="AC6" s="26"/>
      <c r="AD6" s="26"/>
      <c r="AE6" s="26"/>
      <c r="AF6" s="26"/>
      <c r="AG6" s="26"/>
      <c r="AH6" s="26"/>
      <c r="AI6" s="26"/>
      <c r="AM6" s="6" t="s">
        <v>5</v>
      </c>
    </row>
    <row r="7" spans="1:43" ht="15" customHeight="1">
      <c r="G7" s="6"/>
      <c r="H7" s="6"/>
      <c r="I7" s="6"/>
      <c r="J7" s="6"/>
      <c r="K7" s="6"/>
      <c r="L7" s="6"/>
      <c r="M7" s="6"/>
      <c r="N7" s="10"/>
      <c r="O7" s="10"/>
      <c r="P7" s="10"/>
      <c r="Q7" s="10"/>
      <c r="R7" s="10"/>
      <c r="S7" s="10"/>
      <c r="T7" s="10"/>
      <c r="U7" s="10"/>
      <c r="V7" s="10"/>
      <c r="W7" s="10"/>
      <c r="X7" s="10"/>
      <c r="Y7" s="10"/>
      <c r="Z7" s="10"/>
      <c r="AA7" s="10"/>
      <c r="AB7" s="10"/>
      <c r="AC7" s="10"/>
      <c r="AD7" s="10"/>
      <c r="AE7" s="10"/>
      <c r="AF7" s="10"/>
      <c r="AG7" s="10"/>
      <c r="AH7" s="10"/>
      <c r="AM7" s="6"/>
    </row>
    <row r="8" spans="1:43" ht="15" customHeight="1" thickBot="1">
      <c r="A8" s="11"/>
      <c r="B8" s="11"/>
      <c r="C8" s="11"/>
      <c r="D8" s="11"/>
      <c r="E8" s="12"/>
      <c r="F8" s="12"/>
      <c r="G8" s="12"/>
      <c r="H8" s="12"/>
      <c r="I8" s="12"/>
      <c r="J8" s="12"/>
      <c r="K8" s="12"/>
      <c r="L8" s="12"/>
      <c r="M8" s="12"/>
      <c r="N8" s="12"/>
      <c r="O8" s="12"/>
      <c r="P8" s="12"/>
      <c r="Q8" s="12"/>
      <c r="R8" s="12"/>
      <c r="S8" s="12"/>
      <c r="T8" s="12"/>
      <c r="U8" s="12"/>
      <c r="V8" s="12"/>
      <c r="W8" s="12"/>
      <c r="X8" s="12"/>
      <c r="Y8" s="72" t="s">
        <v>147</v>
      </c>
      <c r="Z8" s="41"/>
      <c r="AA8" s="41"/>
      <c r="AB8" s="41"/>
      <c r="AC8" s="41"/>
      <c r="AD8" s="41"/>
      <c r="AE8" s="41"/>
      <c r="AF8" s="41"/>
      <c r="AG8" s="41"/>
      <c r="AH8" s="41"/>
      <c r="AI8" s="41"/>
      <c r="AK8" s="345"/>
      <c r="AL8" s="345"/>
      <c r="AM8" s="345"/>
      <c r="AN8" s="345"/>
      <c r="AO8" s="345"/>
      <c r="AP8" s="345"/>
      <c r="AQ8" s="345"/>
    </row>
    <row r="9" spans="1:43">
      <c r="A9" s="27"/>
      <c r="B9" s="28"/>
      <c r="C9" s="28"/>
      <c r="D9" s="28"/>
      <c r="E9" s="28"/>
      <c r="F9" s="28"/>
      <c r="G9" s="28"/>
      <c r="H9" s="28"/>
      <c r="I9" s="28"/>
      <c r="J9" s="28"/>
      <c r="K9" s="28"/>
      <c r="L9" s="28"/>
      <c r="M9" s="28"/>
      <c r="N9" s="28"/>
      <c r="O9" s="28"/>
      <c r="P9" s="28"/>
      <c r="Q9" s="28"/>
      <c r="R9" s="28"/>
      <c r="S9" s="28"/>
      <c r="T9" s="28"/>
      <c r="U9" s="28"/>
      <c r="V9" s="28"/>
      <c r="W9" s="28"/>
      <c r="X9" s="28"/>
      <c r="Y9" s="45"/>
      <c r="Z9" s="1"/>
      <c r="AA9" s="1"/>
      <c r="AB9" s="1"/>
      <c r="AC9" s="1"/>
      <c r="AD9" s="1"/>
      <c r="AE9" s="1"/>
      <c r="AF9" s="1"/>
      <c r="AG9" s="1"/>
      <c r="AH9" s="1"/>
    </row>
    <row r="10" spans="1:43">
      <c r="A10" s="13"/>
      <c r="B10" s="621" t="s">
        <v>6</v>
      </c>
      <c r="C10" s="1"/>
      <c r="D10" s="1"/>
      <c r="E10" s="15"/>
      <c r="F10" s="15"/>
      <c r="G10" s="15"/>
      <c r="H10" s="326" t="s">
        <v>252</v>
      </c>
      <c r="I10" s="327"/>
      <c r="J10" s="114"/>
      <c r="K10" s="15" t="s">
        <v>7</v>
      </c>
      <c r="L10" s="114"/>
      <c r="M10" s="15" t="s">
        <v>8</v>
      </c>
      <c r="N10" s="114"/>
      <c r="O10" s="15" t="s">
        <v>9</v>
      </c>
      <c r="P10" s="15" t="s">
        <v>10</v>
      </c>
      <c r="Q10" s="326" t="s">
        <v>252</v>
      </c>
      <c r="R10" s="327"/>
      <c r="S10" s="114"/>
      <c r="T10" s="15" t="s">
        <v>7</v>
      </c>
      <c r="U10" s="114"/>
      <c r="V10" s="15" t="s">
        <v>8</v>
      </c>
      <c r="W10" s="114"/>
      <c r="X10" s="15" t="s">
        <v>9</v>
      </c>
      <c r="Y10" s="46"/>
      <c r="Z10" s="15"/>
      <c r="AA10" s="15"/>
      <c r="AB10" s="15"/>
      <c r="AC10" s="15"/>
      <c r="AD10" s="15"/>
      <c r="AE10" s="15"/>
      <c r="AF10" s="15"/>
      <c r="AG10" s="15"/>
      <c r="AH10" s="15"/>
    </row>
    <row r="11" spans="1:43"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46"/>
      <c r="Z11" s="15"/>
      <c r="AA11" s="15"/>
      <c r="AB11" s="15"/>
      <c r="AC11" s="15"/>
      <c r="AD11" s="15"/>
      <c r="AE11" s="15"/>
      <c r="AF11" s="15"/>
      <c r="AG11" s="15"/>
      <c r="AH11" s="15"/>
    </row>
    <row r="12" spans="1:43">
      <c r="A12" s="13"/>
      <c r="B12" s="621" t="s">
        <v>345</v>
      </c>
      <c r="C12" s="3"/>
      <c r="D12" s="1"/>
      <c r="E12" s="1"/>
      <c r="F12" s="1"/>
      <c r="G12" s="1"/>
      <c r="H12" s="1"/>
      <c r="I12" s="1"/>
      <c r="J12" s="1"/>
      <c r="K12" s="1"/>
      <c r="L12" s="1"/>
      <c r="M12" s="1"/>
      <c r="N12" s="1"/>
      <c r="O12" s="1"/>
      <c r="P12" s="1"/>
      <c r="Q12" s="1"/>
      <c r="R12" s="1"/>
      <c r="S12" s="1"/>
      <c r="T12" s="1"/>
      <c r="U12" s="1"/>
      <c r="V12" s="1"/>
      <c r="W12" s="1"/>
      <c r="X12" s="1"/>
      <c r="Y12" s="47"/>
      <c r="Z12" s="1"/>
      <c r="AA12" s="1"/>
      <c r="AB12" s="1"/>
      <c r="AC12" s="1"/>
      <c r="AD12" s="1"/>
      <c r="AE12" s="1"/>
      <c r="AF12" s="1"/>
      <c r="AG12" s="1"/>
      <c r="AH12" s="1"/>
    </row>
    <row r="13" spans="1:43" ht="28.05" customHeight="1">
      <c r="A13" s="13"/>
      <c r="B13" s="1"/>
      <c r="C13" s="114"/>
      <c r="D13" s="621" t="s">
        <v>108</v>
      </c>
      <c r="E13" s="43"/>
      <c r="F13" s="43"/>
      <c r="G13" s="43"/>
      <c r="H13" s="43"/>
      <c r="I13" s="43"/>
      <c r="J13" s="43"/>
      <c r="K13" s="43"/>
      <c r="L13" s="43"/>
      <c r="M13" s="43"/>
      <c r="N13" s="43"/>
      <c r="O13" s="43"/>
      <c r="P13" s="43"/>
      <c r="Q13" s="43"/>
      <c r="R13" s="43"/>
      <c r="S13" s="43"/>
      <c r="T13" s="43"/>
      <c r="U13" s="43"/>
      <c r="V13" s="43"/>
      <c r="W13" s="43"/>
      <c r="X13" s="43"/>
      <c r="Y13" s="48"/>
      <c r="Z13" s="43"/>
      <c r="AA13" s="43"/>
      <c r="AB13" s="43"/>
      <c r="AC13" s="43"/>
      <c r="AD13" s="43"/>
      <c r="AE13" s="43"/>
      <c r="AF13" s="43"/>
      <c r="AG13" s="30"/>
      <c r="AH13" s="30"/>
    </row>
    <row r="14" spans="1:43" ht="20" customHeight="1">
      <c r="A14" s="13"/>
      <c r="B14" s="1"/>
      <c r="C14" s="1"/>
      <c r="D14" s="429" t="s">
        <v>353</v>
      </c>
      <c r="E14" s="429"/>
      <c r="F14" s="429"/>
      <c r="G14" s="429"/>
      <c r="H14" s="429"/>
      <c r="I14" s="429"/>
      <c r="J14" s="429"/>
      <c r="K14" s="429"/>
      <c r="L14" s="429"/>
      <c r="M14" s="429"/>
      <c r="N14" s="429"/>
      <c r="O14" s="429"/>
      <c r="P14" s="429"/>
      <c r="Q14" s="429"/>
      <c r="R14" s="429"/>
      <c r="S14" s="429"/>
      <c r="T14" s="429"/>
      <c r="U14" s="429"/>
      <c r="V14" s="429"/>
      <c r="W14" s="429"/>
      <c r="X14" s="43"/>
      <c r="Y14" s="48"/>
      <c r="Z14" s="43"/>
      <c r="AA14" s="43"/>
      <c r="AB14" s="30"/>
      <c r="AC14" s="30"/>
      <c r="AD14" s="30"/>
      <c r="AE14" s="30"/>
      <c r="AF14" s="30"/>
      <c r="AG14" s="30"/>
      <c r="AH14" s="30"/>
    </row>
    <row r="15" spans="1:43" ht="25.05" customHeight="1">
      <c r="A15" s="13"/>
      <c r="B15" s="1"/>
      <c r="C15" s="1"/>
      <c r="D15" s="427"/>
      <c r="E15" s="427"/>
      <c r="F15" s="427"/>
      <c r="G15" s="427"/>
      <c r="H15" s="427"/>
      <c r="I15" s="427"/>
      <c r="J15" s="427"/>
      <c r="K15" s="427"/>
      <c r="L15" s="427"/>
      <c r="M15" s="427"/>
      <c r="N15" s="427"/>
      <c r="O15" s="427"/>
      <c r="P15" s="427"/>
      <c r="Q15" s="427"/>
      <c r="R15" s="427"/>
      <c r="S15" s="427"/>
      <c r="T15" s="427"/>
      <c r="U15" s="427"/>
      <c r="V15" s="427"/>
      <c r="W15" s="427"/>
      <c r="X15" s="49"/>
      <c r="Y15" s="50"/>
      <c r="Z15" s="49"/>
      <c r="AA15" s="49"/>
      <c r="AB15" s="30"/>
      <c r="AC15" s="30"/>
      <c r="AD15" s="30"/>
      <c r="AE15" s="30"/>
      <c r="AF15" s="30"/>
      <c r="AG15" s="30"/>
      <c r="AH15" s="30"/>
    </row>
    <row r="16" spans="1:43" ht="45" customHeight="1">
      <c r="A16" s="13"/>
      <c r="B16" s="1"/>
      <c r="C16" s="1"/>
      <c r="D16" s="540" t="s">
        <v>109</v>
      </c>
      <c r="E16" s="540"/>
      <c r="F16" s="540"/>
      <c r="G16" s="540"/>
      <c r="H16" s="540" t="s">
        <v>110</v>
      </c>
      <c r="I16" s="540"/>
      <c r="J16" s="540"/>
      <c r="K16" s="540"/>
      <c r="L16" s="540" t="s">
        <v>111</v>
      </c>
      <c r="M16" s="540"/>
      <c r="N16" s="540"/>
      <c r="O16" s="540"/>
      <c r="P16" s="30"/>
      <c r="Q16" s="30"/>
      <c r="R16" s="30"/>
      <c r="S16" s="30"/>
      <c r="T16" s="30"/>
      <c r="U16" s="30"/>
      <c r="V16" s="30"/>
      <c r="W16" s="30"/>
      <c r="X16" s="30"/>
      <c r="Y16" s="51"/>
      <c r="Z16" s="30"/>
      <c r="AA16" s="30"/>
      <c r="AB16" s="30"/>
      <c r="AC16" s="30"/>
      <c r="AD16" s="30"/>
      <c r="AE16" s="30"/>
      <c r="AF16" s="30"/>
      <c r="AG16" s="30"/>
      <c r="AH16" s="30"/>
    </row>
    <row r="17" spans="1:34" ht="25.05" customHeight="1">
      <c r="A17" s="13"/>
      <c r="B17" s="1"/>
      <c r="C17" s="1"/>
      <c r="D17" s="537"/>
      <c r="E17" s="537"/>
      <c r="F17" s="537"/>
      <c r="G17" s="537"/>
      <c r="H17" s="538"/>
      <c r="I17" s="538"/>
      <c r="J17" s="538"/>
      <c r="K17" s="538"/>
      <c r="L17" s="539" t="str">
        <f>IFERROR(D17/H17, "0")</f>
        <v>0</v>
      </c>
      <c r="M17" s="539"/>
      <c r="N17" s="539"/>
      <c r="O17" s="539"/>
      <c r="P17" s="30"/>
      <c r="Q17" s="30"/>
      <c r="R17" s="30"/>
      <c r="S17" s="30"/>
      <c r="T17" s="30"/>
      <c r="U17" s="30"/>
      <c r="V17" s="30"/>
      <c r="W17" s="30"/>
      <c r="X17" s="30"/>
      <c r="Y17" s="51"/>
      <c r="Z17" s="30"/>
      <c r="AA17" s="30"/>
      <c r="AB17" s="30"/>
      <c r="AC17" s="30"/>
      <c r="AD17" s="30"/>
      <c r="AE17" s="30"/>
      <c r="AF17" s="30"/>
      <c r="AG17" s="30"/>
      <c r="AH17" s="30"/>
    </row>
    <row r="18" spans="1:34" ht="15" customHeight="1">
      <c r="A18" s="13"/>
      <c r="B18" s="1"/>
      <c r="C18" s="1"/>
      <c r="D18" s="84"/>
      <c r="E18" s="30"/>
      <c r="F18" s="30"/>
      <c r="G18" s="30"/>
      <c r="H18" s="30"/>
      <c r="I18" s="30"/>
      <c r="J18" s="30"/>
      <c r="K18" s="30"/>
      <c r="L18" s="30"/>
      <c r="M18" s="30"/>
      <c r="N18" s="30"/>
      <c r="O18" s="30"/>
      <c r="P18" s="30"/>
      <c r="Q18" s="30"/>
      <c r="R18" s="30"/>
      <c r="S18" s="30"/>
      <c r="T18" s="30"/>
      <c r="U18" s="30"/>
      <c r="V18" s="30"/>
      <c r="W18" s="30"/>
      <c r="X18" s="30"/>
      <c r="Y18" s="51"/>
      <c r="Z18" s="30"/>
      <c r="AA18" s="30"/>
      <c r="AB18" s="30"/>
      <c r="AC18" s="30"/>
      <c r="AD18" s="30"/>
      <c r="AE18" s="30"/>
      <c r="AF18" s="30"/>
      <c r="AG18" s="30"/>
      <c r="AH18" s="30"/>
    </row>
    <row r="19" spans="1:34" ht="28.05" customHeight="1">
      <c r="A19" s="13"/>
      <c r="B19" s="1"/>
      <c r="C19" s="114"/>
      <c r="D19" s="621" t="s">
        <v>112</v>
      </c>
      <c r="E19" s="1"/>
      <c r="F19" s="1"/>
      <c r="G19" s="1"/>
      <c r="H19" s="1"/>
      <c r="I19" s="1"/>
      <c r="J19" s="1"/>
      <c r="K19" s="1"/>
      <c r="L19" s="1"/>
      <c r="M19" s="1"/>
      <c r="N19" s="1"/>
      <c r="O19" s="1"/>
      <c r="P19" s="1"/>
      <c r="Q19" s="1"/>
      <c r="R19" s="1"/>
      <c r="S19" s="1"/>
      <c r="T19" s="1"/>
      <c r="U19" s="1"/>
      <c r="V19" s="1"/>
      <c r="W19" s="1"/>
      <c r="X19" s="1"/>
      <c r="Y19" s="47"/>
      <c r="Z19" s="1"/>
      <c r="AA19" s="1"/>
      <c r="AB19" s="1"/>
      <c r="AC19" s="1"/>
      <c r="AD19" s="1"/>
      <c r="AE19" s="1"/>
      <c r="AF19" s="1"/>
      <c r="AG19" s="18"/>
      <c r="AH19" s="18"/>
    </row>
    <row r="20" spans="1:34" ht="44.75" customHeight="1">
      <c r="A20" s="13"/>
      <c r="B20" s="1"/>
      <c r="C20" s="1"/>
      <c r="D20" s="536" t="s">
        <v>109</v>
      </c>
      <c r="E20" s="536"/>
      <c r="F20" s="536"/>
      <c r="G20" s="536"/>
      <c r="H20" s="428" t="s">
        <v>354</v>
      </c>
      <c r="I20" s="428"/>
      <c r="J20" s="428"/>
      <c r="K20" s="428"/>
      <c r="L20" s="536" t="s">
        <v>111</v>
      </c>
      <c r="M20" s="536"/>
      <c r="N20" s="536"/>
      <c r="O20" s="536"/>
      <c r="P20" s="1"/>
      <c r="Q20" s="1"/>
      <c r="R20" s="1"/>
      <c r="S20" s="1"/>
      <c r="T20" s="1"/>
      <c r="U20" s="1"/>
      <c r="V20" s="1"/>
      <c r="W20" s="1"/>
      <c r="X20" s="1"/>
      <c r="Y20" s="47"/>
      <c r="Z20" s="1"/>
      <c r="AA20" s="1"/>
      <c r="AB20" s="1"/>
      <c r="AC20" s="1"/>
      <c r="AD20" s="1"/>
      <c r="AE20" s="1"/>
      <c r="AF20" s="1"/>
      <c r="AG20" s="18"/>
      <c r="AH20" s="18"/>
    </row>
    <row r="21" spans="1:34" ht="25.05" customHeight="1">
      <c r="A21" s="13"/>
      <c r="B21" s="1"/>
      <c r="C21" s="1"/>
      <c r="D21" s="537"/>
      <c r="E21" s="537"/>
      <c r="F21" s="537"/>
      <c r="G21" s="537"/>
      <c r="H21" s="538"/>
      <c r="I21" s="538"/>
      <c r="J21" s="538"/>
      <c r="K21" s="538"/>
      <c r="L21" s="539" t="str">
        <f>IFERROR(D21/H21, "0")</f>
        <v>0</v>
      </c>
      <c r="M21" s="539"/>
      <c r="N21" s="539"/>
      <c r="O21" s="539"/>
      <c r="P21" s="1"/>
      <c r="Q21" s="1"/>
      <c r="R21" s="1"/>
      <c r="S21" s="1"/>
      <c r="T21" s="1"/>
      <c r="U21" s="1"/>
      <c r="V21" s="1"/>
      <c r="W21" s="1"/>
      <c r="X21" s="1"/>
      <c r="Y21" s="47"/>
      <c r="Z21" s="1"/>
      <c r="AA21" s="1"/>
      <c r="AB21" s="1"/>
      <c r="AC21" s="1"/>
      <c r="AD21" s="1"/>
      <c r="AE21" s="1"/>
      <c r="AF21" s="1"/>
      <c r="AG21" s="18"/>
      <c r="AH21" s="18"/>
    </row>
    <row r="22" spans="1:34" ht="15" customHeight="1">
      <c r="A22" s="13"/>
      <c r="B22" s="1"/>
      <c r="C22" s="20"/>
      <c r="D22" s="15"/>
      <c r="E22" s="18"/>
      <c r="F22" s="18"/>
      <c r="G22" s="18"/>
      <c r="H22" s="18"/>
      <c r="I22" s="18"/>
      <c r="J22" s="18"/>
      <c r="K22" s="18"/>
      <c r="L22" s="18"/>
      <c r="M22" s="18"/>
      <c r="N22" s="18"/>
      <c r="O22" s="18"/>
      <c r="P22" s="18"/>
      <c r="Q22" s="18"/>
      <c r="R22" s="18"/>
      <c r="S22" s="18"/>
      <c r="T22" s="18"/>
      <c r="U22" s="18"/>
      <c r="V22" s="18"/>
      <c r="W22" s="18"/>
      <c r="X22" s="18"/>
      <c r="Y22" s="52"/>
      <c r="Z22" s="18"/>
      <c r="AA22" s="18"/>
      <c r="AB22" s="18"/>
      <c r="AC22" s="18"/>
      <c r="AD22" s="18"/>
      <c r="AE22" s="18"/>
      <c r="AF22" s="18"/>
      <c r="AG22" s="18"/>
      <c r="AH22" s="18"/>
    </row>
    <row r="23" spans="1:34" ht="28.05" customHeight="1">
      <c r="A23" s="13"/>
      <c r="B23" s="1"/>
      <c r="C23" s="114"/>
      <c r="D23" s="624" t="s">
        <v>239</v>
      </c>
      <c r="E23" s="1"/>
      <c r="F23" s="1"/>
      <c r="G23" s="1"/>
      <c r="H23" s="1"/>
      <c r="I23" s="1"/>
      <c r="J23" s="1"/>
      <c r="K23" s="1"/>
      <c r="L23" s="1"/>
      <c r="M23" s="1"/>
      <c r="N23" s="1"/>
      <c r="O23" s="1"/>
      <c r="P23" s="1"/>
      <c r="Q23" s="1"/>
      <c r="R23" s="1"/>
      <c r="S23" s="1"/>
      <c r="T23" s="1"/>
      <c r="U23" s="1"/>
      <c r="V23" s="1"/>
      <c r="W23" s="1"/>
      <c r="X23" s="1"/>
      <c r="Y23" s="47"/>
      <c r="Z23" s="1"/>
      <c r="AA23" s="1"/>
      <c r="AB23" s="1"/>
      <c r="AC23" s="1"/>
      <c r="AD23" s="1"/>
      <c r="AE23" s="1"/>
      <c r="AF23" s="1"/>
      <c r="AG23" s="1"/>
      <c r="AH23" s="1"/>
    </row>
    <row r="24" spans="1:34" ht="79.5" customHeight="1">
      <c r="A24" s="13"/>
      <c r="B24" s="1"/>
      <c r="C24" s="1"/>
      <c r="D24" s="532"/>
      <c r="E24" s="533"/>
      <c r="F24" s="533"/>
      <c r="G24" s="533"/>
      <c r="H24" s="533"/>
      <c r="I24" s="533"/>
      <c r="J24" s="533"/>
      <c r="K24" s="533"/>
      <c r="L24" s="533"/>
      <c r="M24" s="533"/>
      <c r="N24" s="533"/>
      <c r="O24" s="533"/>
      <c r="P24" s="533"/>
      <c r="Q24" s="533"/>
      <c r="R24" s="533"/>
      <c r="S24" s="533"/>
      <c r="T24" s="533"/>
      <c r="U24" s="533"/>
      <c r="V24" s="533"/>
      <c r="W24" s="534"/>
      <c r="X24" s="1"/>
      <c r="Y24" s="47"/>
      <c r="Z24" s="1"/>
      <c r="AA24" s="1"/>
      <c r="AB24" s="1"/>
      <c r="AC24" s="1"/>
      <c r="AD24" s="1"/>
      <c r="AE24" s="1"/>
      <c r="AF24" s="1"/>
      <c r="AG24" s="1"/>
      <c r="AH24" s="1"/>
    </row>
    <row r="25" spans="1:34" ht="30" customHeight="1">
      <c r="A25" s="13"/>
      <c r="B25" s="1"/>
      <c r="C25" s="1"/>
      <c r="D25" s="535" t="s">
        <v>355</v>
      </c>
      <c r="E25" s="342"/>
      <c r="F25" s="342"/>
      <c r="G25" s="342"/>
      <c r="H25" s="18"/>
      <c r="I25" s="18"/>
      <c r="J25" s="18"/>
      <c r="K25" s="18"/>
      <c r="L25" s="18"/>
      <c r="M25" s="18"/>
      <c r="N25" s="18"/>
      <c r="O25" s="18"/>
      <c r="P25" s="18"/>
      <c r="Q25" s="18"/>
      <c r="R25" s="18"/>
      <c r="S25" s="18"/>
      <c r="T25" s="18"/>
      <c r="U25" s="18"/>
      <c r="V25" s="18"/>
      <c r="W25" s="18"/>
      <c r="X25" s="1"/>
      <c r="Y25" s="47"/>
      <c r="Z25" s="1"/>
      <c r="AA25" s="1"/>
      <c r="AB25" s="1"/>
      <c r="AC25" s="1"/>
      <c r="AD25" s="1"/>
      <c r="AE25" s="1"/>
      <c r="AF25" s="1"/>
      <c r="AG25" s="1"/>
      <c r="AH25" s="1"/>
    </row>
    <row r="26" spans="1:34" ht="25.05" customHeight="1">
      <c r="A26" s="13"/>
      <c r="B26" s="1"/>
      <c r="C26" s="1"/>
      <c r="D26" s="328"/>
      <c r="E26" s="328"/>
      <c r="F26" s="328"/>
      <c r="G26" s="328"/>
      <c r="H26" s="18"/>
      <c r="I26" s="18"/>
      <c r="J26" s="18"/>
      <c r="K26" s="18"/>
      <c r="L26" s="18"/>
      <c r="M26" s="18"/>
      <c r="N26" s="18"/>
      <c r="O26" s="18"/>
      <c r="P26" s="18"/>
      <c r="Q26" s="18"/>
      <c r="R26" s="18"/>
      <c r="S26" s="18"/>
      <c r="T26" s="18"/>
      <c r="U26" s="18"/>
      <c r="V26" s="18"/>
      <c r="W26" s="18"/>
      <c r="X26" s="1"/>
      <c r="Y26" s="47"/>
      <c r="Z26" s="1"/>
      <c r="AA26" s="1"/>
      <c r="AB26" s="1"/>
      <c r="AC26" s="1"/>
      <c r="AD26" s="1"/>
      <c r="AE26" s="1"/>
      <c r="AF26" s="1"/>
      <c r="AG26" s="1"/>
      <c r="AH26" s="1"/>
    </row>
    <row r="27" spans="1:34">
      <c r="A27" s="13"/>
      <c r="B27" s="1"/>
      <c r="C27" s="1"/>
      <c r="D27" s="1"/>
      <c r="E27" s="1"/>
      <c r="F27" s="1"/>
      <c r="G27" s="1"/>
      <c r="H27" s="1"/>
      <c r="I27" s="1"/>
      <c r="J27" s="1"/>
      <c r="K27" s="1"/>
      <c r="L27" s="1"/>
      <c r="M27" s="1"/>
      <c r="N27" s="1"/>
      <c r="O27" s="1"/>
      <c r="P27" s="1"/>
      <c r="Q27" s="1"/>
      <c r="R27" s="1"/>
      <c r="S27" s="1"/>
      <c r="T27" s="1"/>
      <c r="U27" s="1"/>
      <c r="V27" s="1"/>
      <c r="W27" s="1"/>
      <c r="X27" s="1"/>
      <c r="Y27" s="47"/>
    </row>
    <row r="28" spans="1:34">
      <c r="A28" s="31"/>
      <c r="B28" s="621" t="s">
        <v>195</v>
      </c>
      <c r="C28" s="1"/>
      <c r="D28" s="1"/>
      <c r="E28" s="452">
        <f>IFERROR(L17+L21+D26,"0")</f>
        <v>0</v>
      </c>
      <c r="F28" s="453"/>
      <c r="G28" s="454"/>
      <c r="H28" s="1" t="s">
        <v>193</v>
      </c>
      <c r="I28" s="1"/>
      <c r="Y28" s="14"/>
    </row>
    <row r="29" spans="1:34" ht="18" thickBot="1">
      <c r="A29" s="32"/>
      <c r="B29" s="11"/>
      <c r="C29" s="11"/>
      <c r="D29" s="11"/>
      <c r="E29" s="11"/>
      <c r="F29" s="11"/>
      <c r="G29" s="11"/>
      <c r="H29" s="11"/>
      <c r="I29" s="11"/>
      <c r="J29" s="11"/>
      <c r="K29" s="11"/>
      <c r="L29" s="11"/>
      <c r="M29" s="11"/>
      <c r="N29" s="11"/>
      <c r="O29" s="11"/>
      <c r="P29" s="11"/>
      <c r="Q29" s="11"/>
      <c r="R29" s="11"/>
      <c r="S29" s="11"/>
      <c r="T29" s="11"/>
      <c r="U29" s="11"/>
      <c r="V29" s="11"/>
      <c r="W29" s="11"/>
      <c r="X29" s="11"/>
      <c r="Y29" s="25"/>
    </row>
  </sheetData>
  <mergeCells count="31">
    <mergeCell ref="AK8:AQ8"/>
    <mergeCell ref="H10:I10"/>
    <mergeCell ref="Q10:R10"/>
    <mergeCell ref="A2:X2"/>
    <mergeCell ref="E4:G4"/>
    <mergeCell ref="L4:N4"/>
    <mergeCell ref="O4:X4"/>
    <mergeCell ref="E5:G5"/>
    <mergeCell ref="L5:N5"/>
    <mergeCell ref="O5:X5"/>
    <mergeCell ref="D17:G17"/>
    <mergeCell ref="H17:K17"/>
    <mergeCell ref="L17:O17"/>
    <mergeCell ref="E6:G6"/>
    <mergeCell ref="L6:N6"/>
    <mergeCell ref="O6:X6"/>
    <mergeCell ref="D14:W14"/>
    <mergeCell ref="D15:W15"/>
    <mergeCell ref="D16:G16"/>
    <mergeCell ref="H16:K16"/>
    <mergeCell ref="L16:O16"/>
    <mergeCell ref="D24:W24"/>
    <mergeCell ref="D25:G25"/>
    <mergeCell ref="D26:G26"/>
    <mergeCell ref="E28:G28"/>
    <mergeCell ref="D20:G20"/>
    <mergeCell ref="H20:K20"/>
    <mergeCell ref="L20:O20"/>
    <mergeCell ref="D21:G21"/>
    <mergeCell ref="H21:K21"/>
    <mergeCell ref="L21:O21"/>
  </mergeCells>
  <phoneticPr fontId="4"/>
  <dataValidations count="1">
    <dataValidation type="list" allowBlank="1" showInputMessage="1" showErrorMessage="1" sqref="C23 C19 C13" xr:uid="{AEAD8F05-1F9F-4707-999E-EA141890D471}">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7EF02-FA78-44F3-AC0D-3959091BA721}">
  <sheetPr>
    <pageSetUpPr fitToPage="1"/>
  </sheetPr>
  <dimension ref="A1:AK47"/>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3.375" customWidth="1"/>
    <col min="3" max="3" width="5" customWidth="1"/>
    <col min="4" max="22" width="4.125" customWidth="1"/>
    <col min="23" max="34" width="3.6875" customWidth="1"/>
    <col min="35" max="35" width="4.3125" customWidth="1"/>
    <col min="36" max="36" width="3.8125" customWidth="1"/>
    <col min="37" max="37" width="3.625" customWidth="1"/>
  </cols>
  <sheetData>
    <row r="1" spans="1:37">
      <c r="A1" s="1" t="s">
        <v>337</v>
      </c>
      <c r="I1" s="2"/>
      <c r="J1" s="2"/>
      <c r="K1" s="3"/>
      <c r="L1" s="3"/>
      <c r="M1" s="3"/>
      <c r="N1" s="3"/>
      <c r="O1" s="3"/>
      <c r="P1" s="3"/>
      <c r="Q1" s="3"/>
      <c r="R1" s="3"/>
      <c r="S1" s="3"/>
      <c r="T1" s="3"/>
      <c r="U1" s="3"/>
      <c r="V1" s="4"/>
      <c r="X1" s="5"/>
    </row>
    <row r="2" spans="1:37" ht="46.25" customHeight="1">
      <c r="A2" s="333" t="s">
        <v>381</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4"/>
      <c r="AF2" s="34"/>
      <c r="AG2" s="34"/>
      <c r="AH2" s="34"/>
      <c r="AI2" s="34"/>
      <c r="AJ2" s="34"/>
      <c r="AK2" s="34"/>
    </row>
    <row r="3" spans="1:37" ht="11.25" customHeight="1">
      <c r="A3" s="7"/>
      <c r="B3" s="7"/>
      <c r="C3" s="7"/>
      <c r="D3" s="7"/>
      <c r="E3" s="7"/>
      <c r="F3" s="7"/>
      <c r="G3" s="7"/>
      <c r="H3" s="7"/>
      <c r="I3" s="7"/>
      <c r="J3" s="7"/>
      <c r="K3" s="7"/>
      <c r="L3" s="7"/>
      <c r="M3" s="7"/>
      <c r="N3" s="7"/>
      <c r="O3" s="7"/>
      <c r="P3" s="7"/>
      <c r="Q3" s="7"/>
      <c r="R3" s="7"/>
      <c r="S3" s="7"/>
      <c r="T3" s="7"/>
      <c r="U3" s="7"/>
      <c r="V3" s="7"/>
      <c r="AA3" s="6"/>
    </row>
    <row r="4" spans="1:37" ht="17.75" customHeight="1">
      <c r="C4" s="1"/>
      <c r="D4" s="1"/>
      <c r="E4" s="26"/>
      <c r="F4" s="26"/>
      <c r="G4" s="26"/>
      <c r="H4" s="26"/>
      <c r="I4" s="26"/>
      <c r="J4" s="26"/>
      <c r="K4" s="26"/>
      <c r="L4" s="26"/>
      <c r="M4" s="26"/>
      <c r="N4" s="26"/>
      <c r="O4" s="26"/>
      <c r="P4" s="322" t="s">
        <v>1</v>
      </c>
      <c r="Q4" s="322"/>
      <c r="R4" s="322"/>
      <c r="S4" s="319">
        <f>総括表!C3</f>
        <v>0</v>
      </c>
      <c r="T4" s="320"/>
      <c r="U4" s="320"/>
      <c r="V4" s="320"/>
      <c r="W4" s="320"/>
      <c r="X4" s="320"/>
      <c r="Y4" s="320"/>
      <c r="Z4" s="320"/>
      <c r="AA4" s="320"/>
      <c r="AB4" s="320"/>
      <c r="AC4" s="321"/>
    </row>
    <row r="5" spans="1:37" ht="17.75" customHeight="1">
      <c r="C5" s="1"/>
      <c r="D5" s="1"/>
      <c r="E5" s="26"/>
      <c r="F5" s="26"/>
      <c r="G5" s="26"/>
      <c r="H5" s="26"/>
      <c r="I5" s="26"/>
      <c r="J5" s="26"/>
      <c r="K5" s="26"/>
      <c r="L5" s="26"/>
      <c r="M5" s="26"/>
      <c r="N5" s="26"/>
      <c r="O5" s="26"/>
      <c r="P5" s="322" t="s">
        <v>3</v>
      </c>
      <c r="Q5" s="322"/>
      <c r="R5" s="322"/>
      <c r="S5" s="319">
        <f>総括表!C6</f>
        <v>0</v>
      </c>
      <c r="T5" s="320"/>
      <c r="U5" s="320"/>
      <c r="V5" s="320"/>
      <c r="W5" s="320"/>
      <c r="X5" s="320"/>
      <c r="Y5" s="320"/>
      <c r="Z5" s="320"/>
      <c r="AA5" s="320"/>
      <c r="AB5" s="320"/>
      <c r="AC5" s="321"/>
    </row>
    <row r="6" spans="1:37" ht="17.75" customHeight="1">
      <c r="C6" s="1"/>
      <c r="D6" s="1"/>
      <c r="E6" s="26"/>
      <c r="F6" s="26"/>
      <c r="G6" s="26"/>
      <c r="H6" s="26"/>
      <c r="I6" s="26"/>
      <c r="J6" s="26"/>
      <c r="K6" s="26"/>
      <c r="L6" s="26"/>
      <c r="M6" s="26"/>
      <c r="N6" s="26"/>
      <c r="O6" s="26"/>
      <c r="P6" s="322" t="s">
        <v>4</v>
      </c>
      <c r="Q6" s="322"/>
      <c r="R6" s="322"/>
      <c r="S6" s="319">
        <f>総括表!C9</f>
        <v>0</v>
      </c>
      <c r="T6" s="320"/>
      <c r="U6" s="320"/>
      <c r="V6" s="320"/>
      <c r="W6" s="320"/>
      <c r="X6" s="320"/>
      <c r="Y6" s="320"/>
      <c r="Z6" s="320"/>
      <c r="AA6" s="320"/>
      <c r="AB6" s="320"/>
      <c r="AC6" s="321"/>
    </row>
    <row r="7" spans="1:37" ht="15" customHeight="1">
      <c r="C7" s="1"/>
      <c r="D7" s="1"/>
      <c r="E7" s="26"/>
      <c r="F7" s="26"/>
      <c r="G7" s="26"/>
      <c r="H7" s="26"/>
      <c r="I7" s="26"/>
      <c r="J7" s="26"/>
      <c r="K7" s="26"/>
      <c r="L7" s="26"/>
      <c r="M7" s="26"/>
      <c r="N7" s="61"/>
      <c r="O7" s="61"/>
      <c r="P7" s="61"/>
      <c r="Q7" s="73"/>
      <c r="R7" s="73"/>
      <c r="S7" s="73"/>
      <c r="T7" s="73"/>
      <c r="U7" s="73"/>
      <c r="V7" s="73"/>
      <c r="W7" s="73"/>
      <c r="X7" s="73"/>
      <c r="Y7" s="73"/>
      <c r="Z7" s="73"/>
      <c r="AA7" s="73"/>
      <c r="AB7" s="73"/>
      <c r="AC7" s="73"/>
    </row>
    <row r="8" spans="1:37" ht="15" customHeight="1" thickBot="1">
      <c r="G8" s="6"/>
      <c r="H8" s="6"/>
      <c r="I8" s="6"/>
      <c r="J8" s="6"/>
      <c r="K8" s="6"/>
      <c r="L8" s="6"/>
      <c r="M8" s="6"/>
      <c r="N8" s="10"/>
      <c r="O8" s="10"/>
      <c r="P8" s="10"/>
      <c r="Q8" s="10"/>
      <c r="R8" s="10"/>
      <c r="S8" s="10"/>
      <c r="T8" s="10"/>
      <c r="AA8" s="6"/>
      <c r="AD8" s="72" t="s">
        <v>147</v>
      </c>
    </row>
    <row r="9" spans="1:37" ht="15.75" customHeight="1">
      <c r="A9" s="27"/>
      <c r="B9" s="28"/>
      <c r="C9" s="28"/>
      <c r="D9" s="28"/>
      <c r="E9" s="28"/>
      <c r="F9" s="28"/>
      <c r="G9" s="66"/>
      <c r="H9" s="66"/>
      <c r="I9" s="66"/>
      <c r="J9" s="66"/>
      <c r="K9" s="66"/>
      <c r="L9" s="66"/>
      <c r="M9" s="66"/>
      <c r="N9" s="67"/>
      <c r="O9" s="67"/>
      <c r="P9" s="67"/>
      <c r="Q9" s="67"/>
      <c r="R9" s="67"/>
      <c r="S9" s="67"/>
      <c r="T9" s="67"/>
      <c r="U9" s="28"/>
      <c r="V9" s="28"/>
      <c r="W9" s="28"/>
      <c r="X9" s="28"/>
      <c r="Y9" s="28"/>
      <c r="Z9" s="28"/>
      <c r="AA9" s="66"/>
      <c r="AB9" s="28"/>
      <c r="AC9" s="28"/>
      <c r="AD9" s="45"/>
    </row>
    <row r="10" spans="1:37">
      <c r="A10" s="13"/>
      <c r="B10" s="621" t="s">
        <v>6</v>
      </c>
      <c r="C10" s="1"/>
      <c r="D10" s="1"/>
      <c r="E10" s="15"/>
      <c r="F10" s="15"/>
      <c r="G10" s="15"/>
      <c r="H10" s="326" t="s">
        <v>247</v>
      </c>
      <c r="I10" s="327"/>
      <c r="J10" s="114"/>
      <c r="K10" s="15" t="s">
        <v>7</v>
      </c>
      <c r="L10" s="114"/>
      <c r="M10" s="15" t="s">
        <v>8</v>
      </c>
      <c r="N10" s="114"/>
      <c r="O10" s="15" t="s">
        <v>9</v>
      </c>
      <c r="P10" s="15" t="s">
        <v>10</v>
      </c>
      <c r="Q10" s="326" t="s">
        <v>247</v>
      </c>
      <c r="R10" s="327"/>
      <c r="S10" s="114"/>
      <c r="T10" s="15" t="s">
        <v>7</v>
      </c>
      <c r="U10" s="114"/>
      <c r="V10" s="15" t="s">
        <v>8</v>
      </c>
      <c r="W10" s="114"/>
      <c r="X10" s="15" t="s">
        <v>9</v>
      </c>
      <c r="Y10" s="1"/>
      <c r="Z10" s="1"/>
      <c r="AA10" s="1"/>
      <c r="AB10" s="1"/>
      <c r="AC10" s="1"/>
      <c r="AD10" s="47"/>
    </row>
    <row r="11" spans="1:37"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
      <c r="Z11" s="1"/>
      <c r="AA11" s="1"/>
      <c r="AB11" s="1"/>
      <c r="AC11" s="1"/>
      <c r="AD11" s="47"/>
    </row>
    <row r="12" spans="1:37">
      <c r="A12" s="13"/>
      <c r="B12" s="621" t="s">
        <v>24</v>
      </c>
      <c r="C12" s="1"/>
      <c r="D12" s="1"/>
      <c r="E12" s="15"/>
      <c r="F12" s="15"/>
      <c r="G12" s="15"/>
      <c r="H12" s="15"/>
      <c r="I12" s="15"/>
      <c r="J12" s="15"/>
      <c r="K12" s="15"/>
      <c r="L12" s="15"/>
      <c r="M12" s="15"/>
      <c r="N12" s="15"/>
      <c r="O12" s="15"/>
      <c r="P12" s="15"/>
      <c r="Q12" s="15"/>
      <c r="R12" s="15"/>
      <c r="S12" s="15"/>
      <c r="T12" s="15"/>
      <c r="U12" s="15"/>
      <c r="V12" s="1"/>
      <c r="W12" s="87"/>
      <c r="X12" s="1"/>
      <c r="Y12" s="1"/>
      <c r="Z12" s="1"/>
      <c r="AA12" s="1"/>
      <c r="AB12" s="1"/>
      <c r="AC12" s="1"/>
      <c r="AD12" s="47"/>
    </row>
    <row r="13" spans="1:37" ht="28.05" customHeight="1">
      <c r="A13" s="13"/>
      <c r="B13" s="1"/>
      <c r="C13" s="114"/>
      <c r="D13" s="621" t="s">
        <v>25</v>
      </c>
      <c r="E13" s="15"/>
      <c r="F13" s="15"/>
      <c r="G13" s="15"/>
      <c r="H13" s="15"/>
      <c r="I13" s="15"/>
      <c r="J13" s="15"/>
      <c r="K13" s="15"/>
      <c r="L13" s="15"/>
      <c r="M13" s="15"/>
      <c r="N13" s="15"/>
      <c r="O13" s="15"/>
      <c r="P13" s="15"/>
      <c r="Q13" s="15"/>
      <c r="R13" s="15"/>
      <c r="S13" s="15"/>
      <c r="T13" s="15"/>
      <c r="U13" s="15"/>
      <c r="V13" s="1"/>
      <c r="W13" s="87"/>
      <c r="X13" s="1"/>
      <c r="Y13" s="1"/>
      <c r="Z13" s="1"/>
      <c r="AA13" s="1"/>
      <c r="AB13" s="1"/>
      <c r="AC13" s="1"/>
      <c r="AD13" s="47"/>
    </row>
    <row r="14" spans="1:37">
      <c r="A14" s="13"/>
      <c r="B14" s="1"/>
      <c r="C14" s="1"/>
      <c r="D14" s="1" t="s">
        <v>148</v>
      </c>
      <c r="E14" s="15"/>
      <c r="F14" s="1"/>
      <c r="G14" s="1"/>
      <c r="H14" s="350"/>
      <c r="I14" s="350"/>
      <c r="J14" s="350"/>
      <c r="K14" s="350"/>
      <c r="L14" s="350"/>
      <c r="M14" s="350"/>
      <c r="N14" s="350"/>
      <c r="O14" s="350"/>
      <c r="P14" s="350"/>
      <c r="Q14" s="15"/>
      <c r="R14" s="15"/>
      <c r="S14" s="15"/>
      <c r="T14" s="15"/>
      <c r="U14" s="15"/>
      <c r="V14" s="1"/>
      <c r="W14" s="87"/>
      <c r="X14" s="1"/>
      <c r="Y14" s="1"/>
      <c r="Z14" s="1"/>
      <c r="AA14" s="1"/>
      <c r="AB14" s="1"/>
      <c r="AC14" s="1"/>
      <c r="AD14" s="47"/>
    </row>
    <row r="15" spans="1:37">
      <c r="A15" s="13"/>
      <c r="B15" s="1"/>
      <c r="C15" s="1"/>
      <c r="D15" s="1" t="s">
        <v>149</v>
      </c>
      <c r="E15" s="15"/>
      <c r="F15" s="1"/>
      <c r="G15" s="1"/>
      <c r="H15" s="350"/>
      <c r="I15" s="350"/>
      <c r="J15" s="350"/>
      <c r="K15" s="350"/>
      <c r="L15" s="350"/>
      <c r="M15" s="350"/>
      <c r="N15" s="350"/>
      <c r="O15" s="350"/>
      <c r="P15" s="350"/>
      <c r="Q15" s="15"/>
      <c r="R15" s="15"/>
      <c r="S15" s="15"/>
      <c r="T15" s="15"/>
      <c r="U15" s="15"/>
      <c r="V15" s="1"/>
      <c r="W15" s="87"/>
      <c r="X15" s="1"/>
      <c r="Y15" s="1"/>
      <c r="Z15" s="1"/>
      <c r="AA15" s="1"/>
      <c r="AB15" s="1"/>
      <c r="AC15" s="1"/>
      <c r="AD15" s="47"/>
    </row>
    <row r="16" spans="1:37">
      <c r="A16" s="13"/>
      <c r="B16" s="1"/>
      <c r="C16" s="1"/>
      <c r="D16" s="1" t="s">
        <v>150</v>
      </c>
      <c r="E16" s="15"/>
      <c r="F16" s="1"/>
      <c r="G16" s="1"/>
      <c r="H16" s="1"/>
      <c r="I16" s="15" t="s">
        <v>247</v>
      </c>
      <c r="J16" s="120"/>
      <c r="K16" s="15" t="s">
        <v>70</v>
      </c>
      <c r="L16" s="120"/>
      <c r="M16" s="15" t="s">
        <v>71</v>
      </c>
      <c r="N16" s="120"/>
      <c r="O16" s="18" t="s">
        <v>72</v>
      </c>
      <c r="P16" s="18"/>
      <c r="Q16" s="15"/>
      <c r="R16" s="15"/>
      <c r="S16" s="15"/>
      <c r="T16" s="15"/>
      <c r="U16" s="15"/>
      <c r="V16" s="1"/>
      <c r="W16" s="87"/>
      <c r="X16" s="1"/>
      <c r="Y16" s="1"/>
      <c r="Z16" s="1"/>
      <c r="AA16" s="1"/>
      <c r="AB16" s="1"/>
      <c r="AC16" s="1"/>
      <c r="AD16" s="47"/>
    </row>
    <row r="17" spans="1:30" ht="15" customHeight="1">
      <c r="A17" s="13"/>
      <c r="B17" s="1"/>
      <c r="C17" s="1"/>
      <c r="D17" s="1"/>
      <c r="E17" s="15"/>
      <c r="F17" s="1"/>
      <c r="G17" s="1"/>
      <c r="H17" s="1"/>
      <c r="I17" s="15"/>
      <c r="J17" s="15"/>
      <c r="K17" s="15"/>
      <c r="L17" s="15"/>
      <c r="M17" s="15"/>
      <c r="N17" s="15"/>
      <c r="O17" s="18"/>
      <c r="P17" s="18"/>
      <c r="Q17" s="15"/>
      <c r="R17" s="15"/>
      <c r="S17" s="15"/>
      <c r="T17" s="15"/>
      <c r="U17" s="15"/>
      <c r="V17" s="1"/>
      <c r="W17" s="87"/>
      <c r="X17" s="1"/>
      <c r="Y17" s="1"/>
      <c r="Z17" s="1"/>
      <c r="AA17" s="1"/>
      <c r="AB17" s="1"/>
      <c r="AC17" s="1"/>
      <c r="AD17" s="47"/>
    </row>
    <row r="18" spans="1:30" ht="28.05" customHeight="1">
      <c r="A18" s="13"/>
      <c r="B18" s="1"/>
      <c r="C18" s="114"/>
      <c r="D18" s="621" t="s">
        <v>26</v>
      </c>
      <c r="E18" s="15"/>
      <c r="F18" s="15"/>
      <c r="G18" s="15"/>
      <c r="H18" s="15"/>
      <c r="I18" s="15"/>
      <c r="J18" s="15"/>
      <c r="K18" s="15"/>
      <c r="L18" s="15"/>
      <c r="M18" s="15"/>
      <c r="N18" s="15"/>
      <c r="O18" s="15"/>
      <c r="P18" s="15"/>
      <c r="Q18" s="15"/>
      <c r="R18" s="15"/>
      <c r="S18" s="15"/>
      <c r="T18" s="15"/>
      <c r="U18" s="15"/>
      <c r="V18" s="1"/>
      <c r="W18" s="87"/>
      <c r="X18" s="1"/>
      <c r="Y18" s="1"/>
      <c r="Z18" s="1"/>
      <c r="AA18" s="1"/>
      <c r="AB18" s="1"/>
      <c r="AC18" s="1"/>
      <c r="AD18" s="47"/>
    </row>
    <row r="19" spans="1:30">
      <c r="A19" s="13"/>
      <c r="B19" s="1"/>
      <c r="C19" s="1"/>
      <c r="D19" s="1" t="s">
        <v>148</v>
      </c>
      <c r="E19" s="15"/>
      <c r="F19" s="1"/>
      <c r="G19" s="1"/>
      <c r="H19" s="350"/>
      <c r="I19" s="350"/>
      <c r="J19" s="350"/>
      <c r="K19" s="350"/>
      <c r="L19" s="350"/>
      <c r="M19" s="350"/>
      <c r="N19" s="350"/>
      <c r="O19" s="350"/>
      <c r="P19" s="350"/>
      <c r="Q19" s="15"/>
      <c r="R19" s="15"/>
      <c r="S19" s="15"/>
      <c r="T19" s="15"/>
      <c r="U19" s="15"/>
      <c r="V19" s="1"/>
      <c r="W19" s="87"/>
      <c r="X19" s="1"/>
      <c r="Y19" s="1"/>
      <c r="Z19" s="1"/>
      <c r="AA19" s="1"/>
      <c r="AB19" s="1"/>
      <c r="AC19" s="1"/>
      <c r="AD19" s="47"/>
    </row>
    <row r="20" spans="1:30">
      <c r="A20" s="13"/>
      <c r="B20" s="1"/>
      <c r="C20" s="1"/>
      <c r="D20" s="1" t="s">
        <v>149</v>
      </c>
      <c r="E20" s="15"/>
      <c r="F20" s="1"/>
      <c r="G20" s="1"/>
      <c r="H20" s="350"/>
      <c r="I20" s="350"/>
      <c r="J20" s="350"/>
      <c r="K20" s="350"/>
      <c r="L20" s="350"/>
      <c r="M20" s="350"/>
      <c r="N20" s="350"/>
      <c r="O20" s="350"/>
      <c r="P20" s="350"/>
      <c r="Q20" s="15"/>
      <c r="R20" s="15"/>
      <c r="S20" s="15"/>
      <c r="T20" s="15"/>
      <c r="U20" s="15"/>
      <c r="V20" s="1"/>
      <c r="W20" s="87"/>
      <c r="X20" s="1"/>
      <c r="Y20" s="1"/>
      <c r="Z20" s="1"/>
      <c r="AA20" s="1"/>
      <c r="AB20" s="1"/>
      <c r="AC20" s="1"/>
      <c r="AD20" s="47"/>
    </row>
    <row r="21" spans="1:30">
      <c r="A21" s="13"/>
      <c r="B21" s="1"/>
      <c r="C21" s="1"/>
      <c r="D21" s="1" t="s">
        <v>151</v>
      </c>
      <c r="E21" s="15"/>
      <c r="F21" s="1"/>
      <c r="G21" s="1"/>
      <c r="H21" s="1"/>
      <c r="I21" s="15" t="s">
        <v>247</v>
      </c>
      <c r="J21" s="120"/>
      <c r="K21" s="15" t="s">
        <v>70</v>
      </c>
      <c r="L21" s="120"/>
      <c r="M21" s="15" t="s">
        <v>71</v>
      </c>
      <c r="N21" s="120"/>
      <c r="O21" s="18" t="s">
        <v>72</v>
      </c>
      <c r="P21" s="18"/>
      <c r="Q21" s="15"/>
      <c r="R21" s="15"/>
      <c r="S21" s="15"/>
      <c r="T21" s="15"/>
      <c r="U21" s="15"/>
      <c r="V21" s="1"/>
      <c r="W21" s="87"/>
      <c r="X21" s="1"/>
      <c r="Y21" s="1"/>
      <c r="Z21" s="1"/>
      <c r="AA21" s="1"/>
      <c r="AB21" s="1"/>
      <c r="AC21" s="1"/>
      <c r="AD21" s="47"/>
    </row>
    <row r="22" spans="1:30" ht="15" customHeight="1">
      <c r="A22" s="13"/>
      <c r="B22" s="1"/>
      <c r="C22" s="1"/>
      <c r="D22" s="1"/>
      <c r="E22" s="15"/>
      <c r="F22" s="1"/>
      <c r="G22" s="1"/>
      <c r="H22" s="1"/>
      <c r="I22" s="15"/>
      <c r="J22" s="15"/>
      <c r="K22" s="15"/>
      <c r="L22" s="15"/>
      <c r="M22" s="15"/>
      <c r="N22" s="15"/>
      <c r="O22" s="18"/>
      <c r="P22" s="18"/>
      <c r="Q22" s="15"/>
      <c r="R22" s="15"/>
      <c r="S22" s="15"/>
      <c r="T22" s="15"/>
      <c r="U22" s="15"/>
      <c r="V22" s="1"/>
      <c r="W22" s="87"/>
      <c r="X22" s="1"/>
      <c r="Y22" s="1"/>
      <c r="Z22" s="1"/>
      <c r="AA22" s="1"/>
      <c r="AB22" s="1"/>
      <c r="AC22" s="1"/>
      <c r="AD22" s="47"/>
    </row>
    <row r="23" spans="1:30" ht="28.05" customHeight="1">
      <c r="A23" s="13"/>
      <c r="B23" s="1"/>
      <c r="C23" s="114"/>
      <c r="D23" s="621" t="s">
        <v>28</v>
      </c>
      <c r="E23" s="15"/>
      <c r="F23" s="15"/>
      <c r="G23" s="15"/>
      <c r="H23" s="15"/>
      <c r="I23" s="15"/>
      <c r="J23" s="15"/>
      <c r="K23" s="15"/>
      <c r="L23" s="15"/>
      <c r="M23" s="15"/>
      <c r="N23" s="15"/>
      <c r="O23" s="15"/>
      <c r="P23" s="15"/>
      <c r="Q23" s="15"/>
      <c r="R23" s="15"/>
      <c r="S23" s="15"/>
      <c r="T23" s="15"/>
      <c r="U23" s="15"/>
      <c r="V23" s="1"/>
      <c r="W23" s="87"/>
      <c r="X23" s="1"/>
      <c r="Y23" s="1"/>
      <c r="Z23" s="1"/>
      <c r="AA23" s="1"/>
      <c r="AB23" s="1"/>
      <c r="AC23" s="1"/>
      <c r="AD23" s="47"/>
    </row>
    <row r="24" spans="1:30" ht="24.75" customHeight="1">
      <c r="A24" s="13"/>
      <c r="B24" s="1"/>
      <c r="C24" s="1"/>
      <c r="D24" s="532"/>
      <c r="E24" s="533"/>
      <c r="F24" s="533"/>
      <c r="G24" s="533"/>
      <c r="H24" s="533"/>
      <c r="I24" s="533"/>
      <c r="J24" s="533"/>
      <c r="K24" s="533"/>
      <c r="L24" s="533"/>
      <c r="M24" s="533"/>
      <c r="N24" s="533"/>
      <c r="O24" s="533"/>
      <c r="P24" s="533"/>
      <c r="Q24" s="533"/>
      <c r="R24" s="533"/>
      <c r="S24" s="533"/>
      <c r="T24" s="533"/>
      <c r="U24" s="534"/>
      <c r="V24" s="1"/>
      <c r="W24" s="87"/>
      <c r="X24" s="1"/>
      <c r="Y24" s="1"/>
      <c r="Z24" s="1"/>
      <c r="AA24" s="1"/>
      <c r="AB24" s="1"/>
      <c r="AC24" s="1"/>
      <c r="AD24" s="47"/>
    </row>
    <row r="25" spans="1:30" ht="15" customHeight="1">
      <c r="A25" s="13"/>
      <c r="B25" s="1"/>
      <c r="C25" s="1"/>
      <c r="D25" s="18"/>
      <c r="E25" s="18"/>
      <c r="F25" s="18"/>
      <c r="G25" s="18"/>
      <c r="H25" s="18"/>
      <c r="I25" s="18"/>
      <c r="J25" s="18"/>
      <c r="K25" s="18"/>
      <c r="L25" s="18"/>
      <c r="M25" s="18"/>
      <c r="N25" s="18"/>
      <c r="O25" s="18"/>
      <c r="P25" s="18"/>
      <c r="Q25" s="18"/>
      <c r="R25" s="18"/>
      <c r="S25" s="18"/>
      <c r="T25" s="18"/>
      <c r="U25" s="18"/>
      <c r="V25" s="1"/>
      <c r="W25" s="87"/>
      <c r="X25" s="1"/>
      <c r="Y25" s="1"/>
      <c r="Z25" s="1"/>
      <c r="AA25" s="1"/>
      <c r="AB25" s="1"/>
      <c r="AC25" s="1"/>
      <c r="AD25" s="47"/>
    </row>
    <row r="26" spans="1:30">
      <c r="A26" s="13"/>
      <c r="B26" s="621" t="s">
        <v>29</v>
      </c>
      <c r="C26" s="1"/>
      <c r="D26" s="18"/>
      <c r="E26" s="15"/>
      <c r="F26" s="15"/>
      <c r="G26" s="15"/>
      <c r="H26" s="15"/>
      <c r="I26" s="15"/>
      <c r="J26" s="15"/>
      <c r="K26" s="15"/>
      <c r="L26" s="15"/>
      <c r="M26" s="56"/>
      <c r="N26" s="56"/>
      <c r="O26" s="15"/>
      <c r="P26" s="1"/>
      <c r="Q26" s="1"/>
      <c r="R26" s="15"/>
      <c r="S26" s="1"/>
      <c r="T26" s="1"/>
      <c r="U26" s="15"/>
      <c r="V26" s="1"/>
      <c r="W26" s="87"/>
      <c r="X26" s="1"/>
      <c r="Y26" s="1"/>
      <c r="Z26" s="1"/>
      <c r="AA26" s="1"/>
      <c r="AB26" s="1"/>
      <c r="AC26" s="1"/>
      <c r="AD26" s="47"/>
    </row>
    <row r="27" spans="1:30">
      <c r="A27" s="13"/>
      <c r="B27" s="628" t="s">
        <v>30</v>
      </c>
      <c r="C27" s="621" t="s">
        <v>113</v>
      </c>
      <c r="D27" s="1"/>
      <c r="E27" s="1"/>
      <c r="F27" s="1"/>
      <c r="G27" s="15"/>
      <c r="H27" s="15"/>
      <c r="I27" s="15"/>
      <c r="J27" s="15"/>
      <c r="K27" s="15"/>
      <c r="L27" s="15"/>
      <c r="M27" s="56"/>
      <c r="N27" s="56"/>
      <c r="O27" s="15"/>
      <c r="P27" s="1"/>
      <c r="Q27" s="1"/>
      <c r="R27" s="15"/>
      <c r="S27" s="1"/>
      <c r="T27" s="1"/>
      <c r="U27" s="15"/>
      <c r="V27" s="1"/>
      <c r="W27" s="87"/>
      <c r="X27" s="1"/>
      <c r="Y27" s="1"/>
      <c r="Z27" s="1"/>
      <c r="AA27" s="1"/>
      <c r="AB27" s="1"/>
      <c r="AC27" s="1"/>
      <c r="AD27" s="47"/>
    </row>
    <row r="28" spans="1:30" ht="28.05" customHeight="1">
      <c r="A28" s="13"/>
      <c r="B28" s="1"/>
      <c r="C28" s="114"/>
      <c r="D28" s="621" t="s">
        <v>114</v>
      </c>
      <c r="E28" s="1"/>
      <c r="F28" s="1"/>
      <c r="G28" s="1"/>
      <c r="H28" s="1"/>
      <c r="I28" s="1"/>
      <c r="J28" s="18"/>
      <c r="K28" s="18"/>
      <c r="L28" s="18"/>
      <c r="M28" s="18"/>
      <c r="N28" s="18"/>
      <c r="O28" s="15"/>
      <c r="P28" s="1"/>
      <c r="Q28" s="1"/>
      <c r="R28" s="15"/>
      <c r="S28" s="1"/>
      <c r="T28" s="1"/>
      <c r="U28" s="15"/>
      <c r="V28" s="1"/>
      <c r="W28" s="87"/>
      <c r="X28" s="1"/>
      <c r="Y28" s="1"/>
      <c r="Z28" s="1"/>
      <c r="AA28" s="1"/>
      <c r="AB28" s="1"/>
      <c r="AC28" s="1"/>
      <c r="AD28" s="47"/>
    </row>
    <row r="29" spans="1:30" ht="20" customHeight="1">
      <c r="A29" s="13"/>
      <c r="B29" s="1"/>
      <c r="C29" s="35"/>
      <c r="D29" s="33" t="s">
        <v>15</v>
      </c>
      <c r="E29" s="336" t="s">
        <v>87</v>
      </c>
      <c r="F29" s="336"/>
      <c r="G29" s="336"/>
      <c r="H29" s="336"/>
      <c r="I29" s="336"/>
      <c r="J29" s="336"/>
      <c r="K29" s="336"/>
      <c r="L29" s="336"/>
      <c r="M29" s="336"/>
      <c r="N29" s="336"/>
      <c r="O29" s="336" t="s">
        <v>44</v>
      </c>
      <c r="P29" s="336"/>
      <c r="Q29" s="336"/>
      <c r="R29" s="15"/>
      <c r="S29" s="1"/>
      <c r="T29" s="1"/>
      <c r="U29" s="15"/>
      <c r="V29" s="1"/>
      <c r="W29" s="87"/>
      <c r="X29" s="1"/>
      <c r="Y29" s="1"/>
      <c r="Z29" s="1"/>
      <c r="AA29" s="1"/>
      <c r="AB29" s="1"/>
      <c r="AC29" s="1"/>
      <c r="AD29" s="47"/>
    </row>
    <row r="30" spans="1:30" ht="25.05" customHeight="1">
      <c r="A30" s="13"/>
      <c r="B30" s="1"/>
      <c r="C30" s="18"/>
      <c r="D30" s="16">
        <v>1</v>
      </c>
      <c r="E30" s="350"/>
      <c r="F30" s="350"/>
      <c r="G30" s="350"/>
      <c r="H30" s="350"/>
      <c r="I30" s="350"/>
      <c r="J30" s="350"/>
      <c r="K30" s="350"/>
      <c r="L30" s="350"/>
      <c r="M30" s="350"/>
      <c r="N30" s="350"/>
      <c r="O30" s="455"/>
      <c r="P30" s="455"/>
      <c r="Q30" s="455"/>
      <c r="R30" s="15"/>
      <c r="S30" s="1"/>
      <c r="T30" s="1"/>
      <c r="U30" s="15"/>
      <c r="V30" s="1"/>
      <c r="W30" s="87"/>
      <c r="X30" s="1"/>
      <c r="Y30" s="1"/>
      <c r="Z30" s="1"/>
      <c r="AA30" s="1"/>
      <c r="AB30" s="1"/>
      <c r="AC30" s="1"/>
      <c r="AD30" s="47"/>
    </row>
    <row r="31" spans="1:30" ht="25.05" customHeight="1" thickBot="1">
      <c r="A31" s="13"/>
      <c r="B31" s="1"/>
      <c r="C31" s="38"/>
      <c r="D31" s="16">
        <v>2</v>
      </c>
      <c r="E31" s="350"/>
      <c r="F31" s="350"/>
      <c r="G31" s="350"/>
      <c r="H31" s="350"/>
      <c r="I31" s="350"/>
      <c r="J31" s="350"/>
      <c r="K31" s="350"/>
      <c r="L31" s="350"/>
      <c r="M31" s="350"/>
      <c r="N31" s="350"/>
      <c r="O31" s="455"/>
      <c r="P31" s="455"/>
      <c r="Q31" s="455"/>
      <c r="R31" s="15"/>
      <c r="S31" s="1"/>
      <c r="T31" s="1"/>
      <c r="U31" s="15"/>
      <c r="V31" s="1"/>
      <c r="W31" s="87"/>
      <c r="X31" s="1"/>
      <c r="Y31" s="1"/>
      <c r="Z31" s="1"/>
      <c r="AA31" s="1"/>
      <c r="AB31" s="1"/>
      <c r="AC31" s="1"/>
      <c r="AD31" s="47"/>
    </row>
    <row r="32" spans="1:30" ht="25.05" customHeight="1" thickTop="1">
      <c r="A32" s="13"/>
      <c r="B32" s="1"/>
      <c r="C32" s="18"/>
      <c r="D32" s="323" t="s">
        <v>88</v>
      </c>
      <c r="E32" s="324"/>
      <c r="F32" s="324"/>
      <c r="G32" s="324"/>
      <c r="H32" s="324"/>
      <c r="I32" s="324"/>
      <c r="J32" s="324"/>
      <c r="K32" s="324"/>
      <c r="L32" s="324"/>
      <c r="M32" s="324"/>
      <c r="N32" s="324"/>
      <c r="O32" s="337">
        <f>SUM(O30:Q31)</f>
        <v>0</v>
      </c>
      <c r="P32" s="338"/>
      <c r="Q32" s="339"/>
      <c r="R32" s="15"/>
      <c r="S32" s="1"/>
      <c r="T32" s="1"/>
      <c r="U32" s="15"/>
      <c r="V32" s="1"/>
      <c r="W32" s="87"/>
      <c r="X32" s="1"/>
      <c r="Y32" s="1"/>
      <c r="Z32" s="1"/>
      <c r="AA32" s="1"/>
      <c r="AB32" s="1"/>
      <c r="AC32" s="1"/>
      <c r="AD32" s="47"/>
    </row>
    <row r="33" spans="1:30" ht="15" customHeight="1">
      <c r="A33" s="13"/>
      <c r="B33" s="1"/>
      <c r="C33" s="36"/>
      <c r="D33" s="15"/>
      <c r="E33" s="15"/>
      <c r="F33" s="15"/>
      <c r="G33" s="15"/>
      <c r="H33" s="15"/>
      <c r="I33" s="15"/>
      <c r="J33" s="15"/>
      <c r="K33" s="15"/>
      <c r="L33" s="15"/>
      <c r="M33" s="15"/>
      <c r="N33" s="15"/>
      <c r="O33" s="15"/>
      <c r="P33" s="15"/>
      <c r="Q33" s="15"/>
      <c r="R33" s="15"/>
      <c r="S33" s="1"/>
      <c r="T33" s="1"/>
      <c r="U33" s="15"/>
      <c r="V33" s="1"/>
      <c r="W33" s="87"/>
      <c r="X33" s="1"/>
      <c r="Y33" s="1"/>
      <c r="Z33" s="1"/>
      <c r="AA33" s="1"/>
      <c r="AB33" s="1"/>
      <c r="AC33" s="1"/>
      <c r="AD33" s="47"/>
    </row>
    <row r="34" spans="1:30" ht="28.05" customHeight="1">
      <c r="A34" s="13"/>
      <c r="B34" s="1"/>
      <c r="C34" s="114"/>
      <c r="D34" s="621" t="s">
        <v>115</v>
      </c>
      <c r="E34" s="1"/>
      <c r="F34" s="1"/>
      <c r="G34" s="1"/>
      <c r="H34" s="1"/>
      <c r="I34" s="1"/>
      <c r="J34" s="18"/>
      <c r="K34" s="18"/>
      <c r="L34" s="18"/>
      <c r="M34" s="18"/>
      <c r="N34" s="18"/>
      <c r="O34" s="15"/>
      <c r="P34" s="1"/>
      <c r="Q34" s="1"/>
      <c r="R34" s="15"/>
      <c r="S34" s="1"/>
      <c r="T34" s="1"/>
      <c r="U34" s="15"/>
      <c r="V34" s="1"/>
      <c r="W34" s="87"/>
      <c r="X34" s="1"/>
      <c r="Y34" s="1"/>
      <c r="Z34" s="1"/>
      <c r="AA34" s="1"/>
      <c r="AB34" s="1"/>
      <c r="AC34" s="1"/>
      <c r="AD34" s="47"/>
    </row>
    <row r="35" spans="1:30" ht="20" customHeight="1">
      <c r="A35" s="13"/>
      <c r="B35" s="1"/>
      <c r="C35" s="35"/>
      <c r="D35" s="33" t="s">
        <v>15</v>
      </c>
      <c r="E35" s="336" t="s">
        <v>84</v>
      </c>
      <c r="F35" s="336"/>
      <c r="G35" s="336"/>
      <c r="H35" s="336"/>
      <c r="I35" s="336"/>
      <c r="J35" s="336"/>
      <c r="K35" s="336"/>
      <c r="L35" s="336"/>
      <c r="M35" s="336"/>
      <c r="N35" s="336"/>
      <c r="O35" s="336" t="s">
        <v>44</v>
      </c>
      <c r="P35" s="336"/>
      <c r="Q35" s="336"/>
      <c r="R35" s="15"/>
      <c r="S35" s="1"/>
      <c r="T35" s="1"/>
      <c r="U35" s="15"/>
      <c r="V35" s="1"/>
      <c r="W35" s="87"/>
      <c r="X35" s="1"/>
      <c r="Y35" s="1"/>
      <c r="Z35" s="1"/>
      <c r="AA35" s="1"/>
      <c r="AB35" s="1"/>
      <c r="AC35" s="1"/>
      <c r="AD35" s="47"/>
    </row>
    <row r="36" spans="1:30" ht="25.05" customHeight="1">
      <c r="A36" s="13"/>
      <c r="B36" s="1"/>
      <c r="C36" s="18"/>
      <c r="D36" s="16">
        <v>1</v>
      </c>
      <c r="E36" s="350"/>
      <c r="F36" s="350"/>
      <c r="G36" s="350"/>
      <c r="H36" s="350"/>
      <c r="I36" s="350"/>
      <c r="J36" s="350"/>
      <c r="K36" s="350"/>
      <c r="L36" s="350"/>
      <c r="M36" s="350"/>
      <c r="N36" s="350"/>
      <c r="O36" s="455"/>
      <c r="P36" s="455"/>
      <c r="Q36" s="455"/>
      <c r="R36" s="15"/>
      <c r="S36" s="1"/>
      <c r="T36" s="1"/>
      <c r="U36" s="15"/>
      <c r="V36" s="1"/>
      <c r="W36" s="87"/>
      <c r="X36" s="1"/>
      <c r="Y36" s="1"/>
      <c r="Z36" s="1"/>
      <c r="AA36" s="1"/>
      <c r="AB36" s="1"/>
      <c r="AC36" s="1"/>
      <c r="AD36" s="47"/>
    </row>
    <row r="37" spans="1:30" ht="25.05" customHeight="1" thickBot="1">
      <c r="A37" s="13"/>
      <c r="B37" s="1"/>
      <c r="C37" s="38"/>
      <c r="D37" s="16">
        <v>2</v>
      </c>
      <c r="E37" s="350"/>
      <c r="F37" s="350"/>
      <c r="G37" s="350"/>
      <c r="H37" s="350"/>
      <c r="I37" s="350"/>
      <c r="J37" s="350"/>
      <c r="K37" s="350"/>
      <c r="L37" s="350"/>
      <c r="M37" s="350"/>
      <c r="N37" s="350"/>
      <c r="O37" s="455"/>
      <c r="P37" s="455"/>
      <c r="Q37" s="455"/>
      <c r="R37" s="15"/>
      <c r="S37" s="1"/>
      <c r="T37" s="1"/>
      <c r="U37" s="15"/>
      <c r="V37" s="1"/>
      <c r="W37" s="87"/>
      <c r="X37" s="1"/>
      <c r="Y37" s="1"/>
      <c r="Z37" s="1"/>
      <c r="AA37" s="1"/>
      <c r="AB37" s="1"/>
      <c r="AC37" s="1"/>
      <c r="AD37" s="47"/>
    </row>
    <row r="38" spans="1:30" ht="25.05" customHeight="1" thickTop="1">
      <c r="A38" s="13"/>
      <c r="B38" s="1"/>
      <c r="C38" s="18"/>
      <c r="D38" s="323" t="s">
        <v>88</v>
      </c>
      <c r="E38" s="324"/>
      <c r="F38" s="324"/>
      <c r="G38" s="324"/>
      <c r="H38" s="324"/>
      <c r="I38" s="324"/>
      <c r="J38" s="324"/>
      <c r="K38" s="324"/>
      <c r="L38" s="324"/>
      <c r="M38" s="324"/>
      <c r="N38" s="324"/>
      <c r="O38" s="337">
        <f>SUM(O36:Q37)</f>
        <v>0</v>
      </c>
      <c r="P38" s="338"/>
      <c r="Q38" s="339"/>
      <c r="R38" s="15"/>
      <c r="S38" s="1"/>
      <c r="T38" s="1"/>
      <c r="U38" s="15"/>
      <c r="V38" s="1"/>
      <c r="W38" s="87"/>
      <c r="X38" s="1"/>
      <c r="Y38" s="1"/>
      <c r="Z38" s="1"/>
      <c r="AA38" s="1"/>
      <c r="AB38" s="1"/>
      <c r="AC38" s="1"/>
      <c r="AD38" s="47"/>
    </row>
    <row r="39" spans="1:30" ht="15" customHeight="1">
      <c r="A39" s="13"/>
      <c r="B39" s="1"/>
      <c r="C39" s="36"/>
      <c r="D39" s="15"/>
      <c r="E39" s="15"/>
      <c r="F39" s="15"/>
      <c r="G39" s="15"/>
      <c r="H39" s="15"/>
      <c r="I39" s="15"/>
      <c r="J39" s="15"/>
      <c r="K39" s="15"/>
      <c r="L39" s="15"/>
      <c r="M39" s="15"/>
      <c r="N39" s="15"/>
      <c r="O39" s="15"/>
      <c r="P39" s="15"/>
      <c r="Q39" s="15"/>
      <c r="R39" s="15"/>
      <c r="S39" s="1"/>
      <c r="T39" s="1"/>
      <c r="U39" s="15"/>
      <c r="V39" s="1"/>
      <c r="W39" s="87"/>
      <c r="X39" s="1"/>
      <c r="Y39" s="1"/>
      <c r="Z39" s="1"/>
      <c r="AA39" s="1"/>
      <c r="AB39" s="1"/>
      <c r="AC39" s="1"/>
      <c r="AD39" s="47"/>
    </row>
    <row r="40" spans="1:30" ht="28.05" customHeight="1">
      <c r="A40" s="13"/>
      <c r="B40" s="1"/>
      <c r="C40" s="114"/>
      <c r="D40" s="624" t="s">
        <v>146</v>
      </c>
      <c r="E40" s="1"/>
      <c r="F40" s="1"/>
      <c r="G40" s="1"/>
      <c r="H40" s="1"/>
      <c r="I40" s="1"/>
      <c r="J40" s="1"/>
      <c r="K40" s="1"/>
      <c r="L40" s="1"/>
      <c r="M40" s="1"/>
      <c r="N40" s="1"/>
      <c r="O40" s="1"/>
      <c r="P40" s="1"/>
      <c r="Q40" s="1"/>
      <c r="R40" s="1"/>
      <c r="S40" s="1"/>
      <c r="T40" s="1"/>
      <c r="U40" s="1"/>
      <c r="V40" s="1"/>
      <c r="W40" s="87"/>
      <c r="X40" s="1"/>
      <c r="Y40" s="1"/>
      <c r="Z40" s="1"/>
      <c r="AA40" s="1"/>
      <c r="AB40" s="1"/>
      <c r="AC40" s="1"/>
      <c r="AD40" s="47"/>
    </row>
    <row r="41" spans="1:30" ht="20" customHeight="1">
      <c r="A41" s="13"/>
      <c r="B41" s="1"/>
      <c r="C41" s="18"/>
      <c r="D41" s="33" t="s">
        <v>15</v>
      </c>
      <c r="E41" s="336" t="s">
        <v>87</v>
      </c>
      <c r="F41" s="336"/>
      <c r="G41" s="336"/>
      <c r="H41" s="336"/>
      <c r="I41" s="336"/>
      <c r="J41" s="336"/>
      <c r="K41" s="336"/>
      <c r="L41" s="336"/>
      <c r="M41" s="336"/>
      <c r="N41" s="336"/>
      <c r="O41" s="336" t="s">
        <v>44</v>
      </c>
      <c r="P41" s="336"/>
      <c r="Q41" s="336"/>
      <c r="R41" s="1"/>
      <c r="S41" s="1"/>
      <c r="T41" s="1"/>
      <c r="U41" s="1"/>
      <c r="V41" s="1"/>
      <c r="W41" s="87"/>
      <c r="X41" s="1"/>
      <c r="Y41" s="1"/>
      <c r="Z41" s="1"/>
      <c r="AA41" s="1"/>
      <c r="AB41" s="1"/>
      <c r="AC41" s="1"/>
      <c r="AD41" s="47"/>
    </row>
    <row r="42" spans="1:30" ht="25.05" customHeight="1">
      <c r="A42" s="13"/>
      <c r="B42" s="1"/>
      <c r="C42" s="18"/>
      <c r="D42" s="16">
        <v>1</v>
      </c>
      <c r="E42" s="350"/>
      <c r="F42" s="350"/>
      <c r="G42" s="350"/>
      <c r="H42" s="350"/>
      <c r="I42" s="350"/>
      <c r="J42" s="350"/>
      <c r="K42" s="350"/>
      <c r="L42" s="350"/>
      <c r="M42" s="350"/>
      <c r="N42" s="350"/>
      <c r="O42" s="455"/>
      <c r="P42" s="455"/>
      <c r="Q42" s="455"/>
      <c r="R42" s="1"/>
      <c r="S42" s="1"/>
      <c r="T42" s="1"/>
      <c r="U42" s="1"/>
      <c r="V42" s="1"/>
      <c r="W42" s="87"/>
      <c r="X42" s="1"/>
      <c r="Y42" s="1"/>
      <c r="Z42" s="1"/>
      <c r="AA42" s="1"/>
      <c r="AB42" s="1"/>
      <c r="AC42" s="1"/>
      <c r="AD42" s="47"/>
    </row>
    <row r="43" spans="1:30" ht="25.05" customHeight="1" thickBot="1">
      <c r="A43" s="13"/>
      <c r="B43" s="1"/>
      <c r="C43" s="18"/>
      <c r="D43" s="16">
        <v>2</v>
      </c>
      <c r="E43" s="350"/>
      <c r="F43" s="350"/>
      <c r="G43" s="350"/>
      <c r="H43" s="350"/>
      <c r="I43" s="350"/>
      <c r="J43" s="350"/>
      <c r="K43" s="350"/>
      <c r="L43" s="350"/>
      <c r="M43" s="350"/>
      <c r="N43" s="350"/>
      <c r="O43" s="455"/>
      <c r="P43" s="455"/>
      <c r="Q43" s="455"/>
      <c r="R43" s="1"/>
      <c r="S43" s="1"/>
      <c r="T43" s="1"/>
      <c r="U43" s="1"/>
      <c r="V43" s="1"/>
      <c r="W43" s="87"/>
      <c r="X43" s="1"/>
      <c r="Y43" s="1"/>
      <c r="Z43" s="1"/>
      <c r="AA43" s="1"/>
      <c r="AB43" s="1"/>
      <c r="AC43" s="1"/>
      <c r="AD43" s="47"/>
    </row>
    <row r="44" spans="1:30" ht="25.05" customHeight="1" thickTop="1">
      <c r="A44" s="13"/>
      <c r="B44" s="1"/>
      <c r="C44" s="18"/>
      <c r="D44" s="323" t="s">
        <v>88</v>
      </c>
      <c r="E44" s="324"/>
      <c r="F44" s="324"/>
      <c r="G44" s="324"/>
      <c r="H44" s="324"/>
      <c r="I44" s="324"/>
      <c r="J44" s="324"/>
      <c r="K44" s="324"/>
      <c r="L44" s="324"/>
      <c r="M44" s="324"/>
      <c r="N44" s="324"/>
      <c r="O44" s="337">
        <f>SUM(O42:Q43)</f>
        <v>0</v>
      </c>
      <c r="P44" s="338"/>
      <c r="Q44" s="339"/>
      <c r="R44" s="1"/>
      <c r="S44" s="1"/>
      <c r="T44" s="1"/>
      <c r="U44" s="1"/>
      <c r="V44" s="1"/>
      <c r="W44" s="87"/>
      <c r="X44" s="1"/>
      <c r="Y44" s="1"/>
      <c r="Z44" s="1"/>
      <c r="AA44" s="1"/>
      <c r="AB44" s="1"/>
      <c r="AC44" s="1"/>
      <c r="AD44" s="47"/>
    </row>
    <row r="45" spans="1:30">
      <c r="A45" s="13"/>
      <c r="B45" s="1"/>
      <c r="C45" s="18"/>
      <c r="D45" s="15"/>
      <c r="E45" s="15"/>
      <c r="F45" s="15"/>
      <c r="G45" s="15"/>
      <c r="H45" s="15"/>
      <c r="I45" s="15"/>
      <c r="J45" s="15"/>
      <c r="K45" s="15"/>
      <c r="L45" s="15"/>
      <c r="M45" s="15"/>
      <c r="N45" s="15"/>
      <c r="O45" s="15"/>
      <c r="P45" s="15"/>
      <c r="Q45" s="15"/>
      <c r="R45" s="1"/>
      <c r="S45" s="1"/>
      <c r="T45" s="1"/>
      <c r="U45" s="1"/>
      <c r="V45" s="1"/>
      <c r="W45" s="87"/>
      <c r="X45" s="1"/>
      <c r="Y45" s="1"/>
      <c r="Z45" s="1"/>
      <c r="AA45" s="1"/>
      <c r="AB45" s="1"/>
      <c r="AC45" s="1"/>
      <c r="AD45" s="47"/>
    </row>
    <row r="46" spans="1:30" s="1" customFormat="1" ht="20" customHeight="1">
      <c r="A46" s="13"/>
      <c r="B46" s="621" t="s">
        <v>196</v>
      </c>
      <c r="E46" s="452">
        <f>O32+O38+O44</f>
        <v>0</v>
      </c>
      <c r="F46" s="453"/>
      <c r="G46" s="454"/>
      <c r="H46" s="1" t="s">
        <v>193</v>
      </c>
      <c r="AD46" s="47"/>
    </row>
    <row r="47" spans="1:30" ht="18" thickBot="1">
      <c r="A47" s="3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25"/>
    </row>
  </sheetData>
  <mergeCells count="39">
    <mergeCell ref="E36:N36"/>
    <mergeCell ref="O36:Q36"/>
    <mergeCell ref="D38:N38"/>
    <mergeCell ref="O38:Q38"/>
    <mergeCell ref="D44:N44"/>
    <mergeCell ref="O44:Q44"/>
    <mergeCell ref="E41:N41"/>
    <mergeCell ref="O41:Q41"/>
    <mergeCell ref="E42:N42"/>
    <mergeCell ref="O42:Q42"/>
    <mergeCell ref="E43:N43"/>
    <mergeCell ref="O43:Q43"/>
    <mergeCell ref="E31:N31"/>
    <mergeCell ref="O31:Q31"/>
    <mergeCell ref="D32:N32"/>
    <mergeCell ref="O32:Q32"/>
    <mergeCell ref="E35:N35"/>
    <mergeCell ref="O35:Q35"/>
    <mergeCell ref="D24:U24"/>
    <mergeCell ref="E29:N29"/>
    <mergeCell ref="O29:Q29"/>
    <mergeCell ref="E30:N30"/>
    <mergeCell ref="O30:Q30"/>
    <mergeCell ref="E46:G46"/>
    <mergeCell ref="H20:P20"/>
    <mergeCell ref="A2:AD2"/>
    <mergeCell ref="H14:P14"/>
    <mergeCell ref="H15:P15"/>
    <mergeCell ref="H10:I10"/>
    <mergeCell ref="Q10:R10"/>
    <mergeCell ref="H19:P19"/>
    <mergeCell ref="P4:R4"/>
    <mergeCell ref="P5:R5"/>
    <mergeCell ref="P6:R6"/>
    <mergeCell ref="S4:AC4"/>
    <mergeCell ref="S5:AC5"/>
    <mergeCell ref="S6:AC6"/>
    <mergeCell ref="E37:N37"/>
    <mergeCell ref="O37:Q37"/>
  </mergeCells>
  <phoneticPr fontId="4"/>
  <dataValidations count="1">
    <dataValidation type="list" allowBlank="1" showInputMessage="1" showErrorMessage="1" sqref="C40 C18 C23 C28 C34 C13" xr:uid="{BECA4563-6F2D-4F60-A697-DD83559920EE}">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B415F-AE63-4206-A134-C25DE78A162C}">
  <sheetPr>
    <pageSetUpPr fitToPage="1"/>
  </sheetPr>
  <dimension ref="A1:AM60"/>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3.375" customWidth="1"/>
    <col min="3" max="3" width="5" customWidth="1"/>
    <col min="4" max="6" width="4.1875" customWidth="1"/>
    <col min="7" max="7" width="5.3125" customWidth="1"/>
    <col min="8" max="37" width="4.1875" customWidth="1"/>
    <col min="38" max="38" width="3.8125" customWidth="1"/>
    <col min="39" max="40" width="4.1875" customWidth="1"/>
  </cols>
  <sheetData>
    <row r="1" spans="1:28">
      <c r="A1" s="1" t="s">
        <v>338</v>
      </c>
      <c r="I1" s="2"/>
      <c r="J1" s="2"/>
      <c r="K1" s="3"/>
      <c r="L1" s="3"/>
      <c r="M1" s="3"/>
      <c r="N1" s="3"/>
      <c r="O1" s="3"/>
      <c r="P1" s="3"/>
      <c r="Q1" s="3"/>
      <c r="R1" s="3"/>
      <c r="S1" s="3"/>
      <c r="T1" s="3"/>
      <c r="U1" s="4"/>
    </row>
    <row r="2" spans="1:28" ht="46.25" customHeight="1">
      <c r="A2" s="333" t="s">
        <v>382</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row>
    <row r="3" spans="1:28" ht="11.25" customHeight="1">
      <c r="A3" s="7"/>
      <c r="B3" s="7"/>
      <c r="C3" s="7"/>
      <c r="D3" s="7"/>
      <c r="E3" s="7"/>
      <c r="F3" s="7"/>
      <c r="G3" s="7"/>
      <c r="H3" s="7"/>
      <c r="I3" s="7"/>
      <c r="J3" s="7"/>
      <c r="K3" s="7"/>
      <c r="L3" s="7"/>
      <c r="M3" s="7"/>
      <c r="N3" s="7"/>
      <c r="O3" s="7"/>
      <c r="P3" s="7"/>
      <c r="Q3" s="7"/>
      <c r="R3" s="7"/>
      <c r="S3" s="7"/>
      <c r="T3" s="7"/>
      <c r="U3" s="7"/>
      <c r="Y3" s="6"/>
    </row>
    <row r="4" spans="1:28" ht="17.75" customHeight="1">
      <c r="C4" s="1"/>
      <c r="D4" s="1"/>
      <c r="E4" s="26"/>
      <c r="F4" s="26"/>
      <c r="G4" s="26"/>
      <c r="H4" s="26"/>
      <c r="I4" s="26"/>
      <c r="J4" s="26"/>
      <c r="K4" s="26"/>
      <c r="L4" s="26"/>
      <c r="M4" s="26"/>
      <c r="N4" s="26"/>
      <c r="O4" s="322" t="s">
        <v>1</v>
      </c>
      <c r="P4" s="322"/>
      <c r="Q4" s="322"/>
      <c r="R4" s="432">
        <f>総括表!C3</f>
        <v>0</v>
      </c>
      <c r="S4" s="432"/>
      <c r="T4" s="432"/>
      <c r="U4" s="432"/>
      <c r="V4" s="432"/>
      <c r="W4" s="432"/>
      <c r="X4" s="432"/>
      <c r="Y4" s="432"/>
      <c r="Z4" s="432"/>
      <c r="AA4" s="432"/>
    </row>
    <row r="5" spans="1:28" ht="17.75" customHeight="1">
      <c r="C5" s="1"/>
      <c r="D5" s="1"/>
      <c r="E5" s="26"/>
      <c r="F5" s="26"/>
      <c r="G5" s="26"/>
      <c r="H5" s="26"/>
      <c r="I5" s="26"/>
      <c r="J5" s="26"/>
      <c r="K5" s="26"/>
      <c r="L5" s="26"/>
      <c r="M5" s="26"/>
      <c r="N5" s="26"/>
      <c r="O5" s="322" t="s">
        <v>3</v>
      </c>
      <c r="P5" s="322"/>
      <c r="Q5" s="322"/>
      <c r="R5" s="432">
        <f>総括表!C6</f>
        <v>0</v>
      </c>
      <c r="S5" s="432"/>
      <c r="T5" s="432"/>
      <c r="U5" s="432"/>
      <c r="V5" s="432"/>
      <c r="W5" s="432"/>
      <c r="X5" s="432"/>
      <c r="Y5" s="432"/>
      <c r="Z5" s="432"/>
      <c r="AA5" s="432"/>
    </row>
    <row r="6" spans="1:28" ht="17.75" customHeight="1">
      <c r="C6" s="1"/>
      <c r="D6" s="1"/>
      <c r="E6" s="26"/>
      <c r="F6" s="26"/>
      <c r="G6" s="26"/>
      <c r="H6" s="26"/>
      <c r="I6" s="26"/>
      <c r="J6" s="26"/>
      <c r="K6" s="26"/>
      <c r="L6" s="26"/>
      <c r="M6" s="26"/>
      <c r="N6" s="26"/>
      <c r="O6" s="322" t="s">
        <v>4</v>
      </c>
      <c r="P6" s="322"/>
      <c r="Q6" s="322"/>
      <c r="R6" s="432">
        <f>総括表!C9</f>
        <v>0</v>
      </c>
      <c r="S6" s="432"/>
      <c r="T6" s="432"/>
      <c r="U6" s="432"/>
      <c r="V6" s="432"/>
      <c r="W6" s="432"/>
      <c r="X6" s="432"/>
      <c r="Y6" s="432"/>
      <c r="Z6" s="432"/>
      <c r="AA6" s="432"/>
    </row>
    <row r="7" spans="1:28" ht="15" customHeight="1">
      <c r="C7" s="1"/>
      <c r="D7" s="1"/>
      <c r="E7" s="26"/>
      <c r="F7" s="26"/>
      <c r="G7" s="26"/>
      <c r="H7" s="61"/>
      <c r="I7" s="61"/>
      <c r="J7" s="61"/>
      <c r="K7" s="61"/>
      <c r="L7" s="61"/>
      <c r="M7" s="61"/>
      <c r="N7" s="62"/>
      <c r="O7" s="62"/>
      <c r="P7" s="62"/>
      <c r="Q7" s="62"/>
      <c r="R7" s="62"/>
      <c r="S7" s="62"/>
      <c r="T7" s="62"/>
      <c r="U7" s="62"/>
      <c r="V7" s="62"/>
      <c r="Y7" s="6"/>
    </row>
    <row r="8" spans="1:28" ht="15" customHeight="1" thickBot="1">
      <c r="G8" s="6"/>
      <c r="H8" s="6"/>
      <c r="I8" s="6"/>
      <c r="J8" s="6"/>
      <c r="K8" s="6"/>
      <c r="L8" s="6"/>
      <c r="M8" s="10"/>
      <c r="N8" s="10"/>
      <c r="O8" s="10"/>
      <c r="P8" s="10"/>
      <c r="Q8" s="10"/>
      <c r="R8" s="10"/>
      <c r="S8" s="10"/>
      <c r="W8" s="56"/>
      <c r="Y8" s="6"/>
      <c r="AB8" s="56" t="s">
        <v>147</v>
      </c>
    </row>
    <row r="9" spans="1:28" ht="15" customHeight="1">
      <c r="A9" s="53"/>
      <c r="B9" s="40"/>
      <c r="C9" s="40"/>
      <c r="D9" s="40"/>
      <c r="E9" s="40"/>
      <c r="F9" s="40"/>
      <c r="G9" s="54"/>
      <c r="H9" s="54"/>
      <c r="I9" s="54"/>
      <c r="J9" s="54"/>
      <c r="K9" s="54"/>
      <c r="L9" s="54"/>
      <c r="M9" s="55"/>
      <c r="N9" s="55"/>
      <c r="O9" s="55"/>
      <c r="P9" s="55"/>
      <c r="Q9" s="55"/>
      <c r="R9" s="55"/>
      <c r="S9" s="55"/>
      <c r="T9" s="40"/>
      <c r="U9" s="40"/>
      <c r="V9" s="40"/>
      <c r="W9" s="40"/>
      <c r="X9" s="40"/>
      <c r="Y9" s="54"/>
      <c r="Z9" s="40"/>
      <c r="AA9" s="40"/>
      <c r="AB9" s="29"/>
    </row>
    <row r="10" spans="1:28">
      <c r="A10" s="13"/>
      <c r="B10" s="621" t="s">
        <v>357</v>
      </c>
      <c r="C10" s="1"/>
      <c r="D10" s="1"/>
      <c r="E10" s="15"/>
      <c r="F10" s="15"/>
      <c r="G10" s="15"/>
      <c r="H10" s="15"/>
      <c r="I10" s="15" t="s">
        <v>247</v>
      </c>
      <c r="J10" s="114"/>
      <c r="K10" s="15" t="s">
        <v>7</v>
      </c>
      <c r="L10" s="114"/>
      <c r="M10" s="15" t="s">
        <v>8</v>
      </c>
      <c r="N10" s="114"/>
      <c r="O10" s="15" t="s">
        <v>9</v>
      </c>
      <c r="P10" s="15"/>
      <c r="Q10" s="89"/>
      <c r="R10" s="15"/>
      <c r="S10" s="15"/>
      <c r="T10" s="1"/>
      <c r="U10" s="1"/>
      <c r="V10" s="1"/>
      <c r="W10" s="1"/>
      <c r="AB10" s="14"/>
    </row>
    <row r="11" spans="1:28" ht="12" customHeight="1">
      <c r="A11" s="13"/>
      <c r="B11" s="1"/>
      <c r="C11" s="1"/>
      <c r="D11" s="1"/>
      <c r="E11" s="15"/>
      <c r="F11" s="15"/>
      <c r="G11" s="15"/>
      <c r="H11" s="15"/>
      <c r="I11" s="15"/>
      <c r="J11" s="15"/>
      <c r="K11" s="15"/>
      <c r="L11" s="15"/>
      <c r="M11" s="15"/>
      <c r="N11" s="15"/>
      <c r="O11" s="15"/>
      <c r="P11" s="15"/>
      <c r="Q11" s="15"/>
      <c r="R11" s="15"/>
      <c r="S11" s="15"/>
      <c r="T11" s="1"/>
      <c r="U11" s="1"/>
      <c r="V11" s="1"/>
      <c r="W11" s="1"/>
      <c r="AB11" s="14"/>
    </row>
    <row r="12" spans="1:28">
      <c r="A12" s="13"/>
      <c r="B12" s="621" t="s">
        <v>389</v>
      </c>
      <c r="C12" s="1"/>
      <c r="D12" s="1"/>
      <c r="E12" s="15"/>
      <c r="F12" s="15"/>
      <c r="G12" s="15"/>
      <c r="H12" s="15"/>
      <c r="I12" s="15"/>
      <c r="J12" s="15"/>
      <c r="K12" s="15"/>
      <c r="L12" s="15"/>
      <c r="M12" s="15"/>
      <c r="N12" s="15"/>
      <c r="O12" s="15"/>
      <c r="P12" s="15"/>
      <c r="Q12" s="15"/>
      <c r="R12" s="15"/>
      <c r="S12" s="15"/>
      <c r="T12" s="1"/>
      <c r="U12" s="1"/>
      <c r="V12" s="1"/>
      <c r="W12" s="1"/>
      <c r="AB12" s="14"/>
    </row>
    <row r="13" spans="1:28" ht="57" customHeight="1">
      <c r="A13" s="13"/>
      <c r="B13" s="1"/>
      <c r="C13" s="541"/>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3"/>
      <c r="AB13" s="14"/>
    </row>
    <row r="14" spans="1:28" ht="12" customHeight="1">
      <c r="A14" s="13"/>
      <c r="B14" s="1"/>
      <c r="C14" s="90"/>
      <c r="D14" s="90"/>
      <c r="E14" s="90"/>
      <c r="F14" s="90"/>
      <c r="G14" s="90"/>
      <c r="H14" s="90"/>
      <c r="I14" s="90"/>
      <c r="J14" s="90"/>
      <c r="K14" s="90"/>
      <c r="L14" s="90"/>
      <c r="M14" s="90"/>
      <c r="N14" s="90"/>
      <c r="O14" s="90"/>
      <c r="P14" s="90"/>
      <c r="Q14" s="90"/>
      <c r="R14" s="90"/>
      <c r="S14" s="90"/>
      <c r="T14" s="90"/>
      <c r="U14" s="1"/>
      <c r="V14" s="1"/>
      <c r="W14" s="1"/>
      <c r="AB14" s="14"/>
    </row>
    <row r="15" spans="1:28">
      <c r="A15" s="13"/>
      <c r="B15" s="632" t="s">
        <v>29</v>
      </c>
      <c r="C15" s="3"/>
      <c r="D15" s="1"/>
      <c r="E15" s="1"/>
      <c r="F15" s="1"/>
      <c r="G15" s="1"/>
      <c r="H15" s="1"/>
      <c r="I15" s="1"/>
      <c r="J15" s="1"/>
      <c r="K15" s="1"/>
      <c r="L15" s="1"/>
      <c r="M15" s="1"/>
      <c r="N15" s="1"/>
      <c r="O15" s="1"/>
      <c r="P15" s="1"/>
      <c r="Q15" s="1"/>
      <c r="R15" s="1"/>
      <c r="S15" s="1"/>
      <c r="T15" s="1"/>
      <c r="U15" s="1"/>
      <c r="V15" s="1"/>
      <c r="W15" s="1"/>
      <c r="AB15" s="14"/>
    </row>
    <row r="16" spans="1:28">
      <c r="A16" s="13"/>
      <c r="B16" s="628" t="s">
        <v>30</v>
      </c>
      <c r="C16" s="621" t="s">
        <v>116</v>
      </c>
      <c r="D16" s="1"/>
      <c r="E16" s="1"/>
      <c r="F16" s="1"/>
      <c r="G16" s="1"/>
      <c r="H16" s="15" t="s">
        <v>310</v>
      </c>
      <c r="I16" s="449">
        <f>O22+O29+O39+O46</f>
        <v>0</v>
      </c>
      <c r="J16" s="450"/>
      <c r="K16" s="18" t="s">
        <v>311</v>
      </c>
      <c r="L16" s="1"/>
      <c r="M16" s="1"/>
      <c r="N16" s="1"/>
      <c r="O16" s="1"/>
      <c r="P16" s="1"/>
      <c r="Q16" s="1"/>
      <c r="R16" s="1"/>
      <c r="S16" s="1"/>
      <c r="T16" s="1"/>
      <c r="U16" s="1"/>
      <c r="V16" s="1"/>
      <c r="W16" s="1"/>
      <c r="AB16" s="14"/>
    </row>
    <row r="17" spans="1:28" ht="28.05" customHeight="1">
      <c r="A17" s="13"/>
      <c r="B17" s="1"/>
      <c r="C17" s="114"/>
      <c r="D17" s="621" t="s">
        <v>117</v>
      </c>
      <c r="E17" s="43"/>
      <c r="F17" s="43"/>
      <c r="G17" s="43"/>
      <c r="H17" s="43"/>
      <c r="I17" s="43"/>
      <c r="J17" s="43"/>
      <c r="K17" s="43"/>
      <c r="L17" s="43"/>
      <c r="M17" s="43"/>
      <c r="N17" s="43"/>
      <c r="O17" s="43"/>
      <c r="P17" s="43"/>
      <c r="Q17" s="43"/>
      <c r="R17" s="43"/>
      <c r="S17" s="43"/>
      <c r="T17" s="43"/>
      <c r="U17" s="1"/>
      <c r="V17" s="1"/>
      <c r="W17" s="1"/>
      <c r="AB17" s="14"/>
    </row>
    <row r="18" spans="1:28" ht="20" customHeight="1">
      <c r="A18" s="13"/>
      <c r="B18" s="1"/>
      <c r="C18" s="19"/>
      <c r="D18" s="33" t="s">
        <v>15</v>
      </c>
      <c r="E18" s="336" t="s">
        <v>86</v>
      </c>
      <c r="F18" s="336"/>
      <c r="G18" s="336"/>
      <c r="H18" s="336"/>
      <c r="I18" s="336"/>
      <c r="J18" s="336"/>
      <c r="K18" s="336"/>
      <c r="L18" s="336"/>
      <c r="M18" s="336"/>
      <c r="N18" s="336"/>
      <c r="O18" s="336" t="s">
        <v>44</v>
      </c>
      <c r="P18" s="336"/>
      <c r="Q18" s="336"/>
      <c r="R18" s="43"/>
      <c r="S18" s="43"/>
      <c r="T18" s="43"/>
      <c r="U18" s="1"/>
      <c r="V18" s="1"/>
      <c r="W18" s="1"/>
      <c r="AB18" s="14"/>
    </row>
    <row r="19" spans="1:28" ht="24.5" customHeight="1">
      <c r="A19" s="13"/>
      <c r="B19" s="1"/>
      <c r="C19" s="1"/>
      <c r="D19" s="16">
        <v>1</v>
      </c>
      <c r="E19" s="350"/>
      <c r="F19" s="350"/>
      <c r="G19" s="350"/>
      <c r="H19" s="350"/>
      <c r="I19" s="350"/>
      <c r="J19" s="350"/>
      <c r="K19" s="350"/>
      <c r="L19" s="350"/>
      <c r="M19" s="350"/>
      <c r="N19" s="350"/>
      <c r="O19" s="455"/>
      <c r="P19" s="455"/>
      <c r="Q19" s="455"/>
      <c r="R19" s="43"/>
      <c r="S19" s="43"/>
      <c r="T19" s="43"/>
      <c r="U19" s="1"/>
      <c r="V19" s="1"/>
      <c r="W19" s="1"/>
      <c r="AB19" s="14"/>
    </row>
    <row r="20" spans="1:28" ht="24.5" customHeight="1">
      <c r="A20" s="13"/>
      <c r="B20" s="1"/>
      <c r="C20" s="1"/>
      <c r="D20" s="16">
        <v>2</v>
      </c>
      <c r="E20" s="350"/>
      <c r="F20" s="350"/>
      <c r="G20" s="350"/>
      <c r="H20" s="350"/>
      <c r="I20" s="350"/>
      <c r="J20" s="350"/>
      <c r="K20" s="350"/>
      <c r="L20" s="350"/>
      <c r="M20" s="350"/>
      <c r="N20" s="350"/>
      <c r="O20" s="455"/>
      <c r="P20" s="455"/>
      <c r="Q20" s="455"/>
      <c r="R20" s="43"/>
      <c r="S20" s="43"/>
      <c r="T20" s="43"/>
      <c r="U20" s="1"/>
      <c r="V20" s="1"/>
      <c r="W20" s="1"/>
      <c r="AB20" s="14"/>
    </row>
    <row r="21" spans="1:28" ht="24.5" customHeight="1" thickBot="1">
      <c r="A21" s="13"/>
      <c r="B21" s="1"/>
      <c r="C21" s="1"/>
      <c r="D21" s="16">
        <v>3</v>
      </c>
      <c r="E21" s="350"/>
      <c r="F21" s="350"/>
      <c r="G21" s="350"/>
      <c r="H21" s="350"/>
      <c r="I21" s="350"/>
      <c r="J21" s="350"/>
      <c r="K21" s="350"/>
      <c r="L21" s="350"/>
      <c r="M21" s="350"/>
      <c r="N21" s="350"/>
      <c r="O21" s="455"/>
      <c r="P21" s="455"/>
      <c r="Q21" s="455"/>
      <c r="R21" s="43"/>
      <c r="S21" s="43"/>
      <c r="T21" s="43"/>
      <c r="U21" s="1"/>
      <c r="V21" s="1"/>
      <c r="W21" s="1"/>
      <c r="AB21" s="14"/>
    </row>
    <row r="22" spans="1:28" ht="24.5" customHeight="1" thickTop="1">
      <c r="A22" s="13"/>
      <c r="B22" s="1"/>
      <c r="C22" s="1"/>
      <c r="D22" s="323" t="s">
        <v>88</v>
      </c>
      <c r="E22" s="324"/>
      <c r="F22" s="324"/>
      <c r="G22" s="324"/>
      <c r="H22" s="324"/>
      <c r="I22" s="324"/>
      <c r="J22" s="324"/>
      <c r="K22" s="324"/>
      <c r="L22" s="324"/>
      <c r="M22" s="324"/>
      <c r="N22" s="324"/>
      <c r="O22" s="337">
        <f>SUM(O19:Q21)</f>
        <v>0</v>
      </c>
      <c r="P22" s="338"/>
      <c r="Q22" s="339"/>
      <c r="R22" s="43"/>
      <c r="S22" s="43"/>
      <c r="T22" s="43"/>
      <c r="U22" s="1"/>
      <c r="V22" s="1"/>
      <c r="W22" s="1"/>
      <c r="AB22" s="14"/>
    </row>
    <row r="23" spans="1:28" ht="12" customHeight="1">
      <c r="A23" s="13"/>
      <c r="B23" s="1"/>
      <c r="C23" s="1"/>
      <c r="D23" s="43"/>
      <c r="E23" s="43"/>
      <c r="F23" s="43"/>
      <c r="G23" s="43"/>
      <c r="H23" s="43"/>
      <c r="I23" s="43"/>
      <c r="J23" s="43"/>
      <c r="K23" s="43"/>
      <c r="L23" s="43"/>
      <c r="M23" s="43"/>
      <c r="N23" s="43"/>
      <c r="O23" s="43"/>
      <c r="P23" s="43"/>
      <c r="Q23" s="43"/>
      <c r="R23" s="43"/>
      <c r="S23" s="43"/>
      <c r="T23" s="43"/>
      <c r="U23" s="1"/>
      <c r="V23" s="1"/>
      <c r="W23" s="1"/>
      <c r="AB23" s="14"/>
    </row>
    <row r="24" spans="1:28" ht="28.05" customHeight="1">
      <c r="A24" s="13"/>
      <c r="B24" s="1"/>
      <c r="C24" s="114"/>
      <c r="D24" s="621" t="s">
        <v>118</v>
      </c>
      <c r="E24" s="1"/>
      <c r="F24" s="1"/>
      <c r="G24" s="1"/>
      <c r="H24" s="1"/>
      <c r="I24" s="1"/>
      <c r="J24" s="1"/>
      <c r="K24" s="1"/>
      <c r="L24" s="1"/>
      <c r="M24" s="1"/>
      <c r="N24" s="1"/>
      <c r="O24" s="1"/>
      <c r="P24" s="1"/>
      <c r="Q24" s="1"/>
      <c r="R24" s="1"/>
      <c r="S24" s="1"/>
      <c r="T24" s="1"/>
      <c r="U24" s="1"/>
      <c r="V24" s="1"/>
      <c r="W24" s="1"/>
      <c r="AB24" s="14"/>
    </row>
    <row r="25" spans="1:28">
      <c r="A25" s="13"/>
      <c r="B25" s="1"/>
      <c r="C25" s="19"/>
      <c r="D25" s="33" t="s">
        <v>15</v>
      </c>
      <c r="E25" s="336" t="s">
        <v>87</v>
      </c>
      <c r="F25" s="336"/>
      <c r="G25" s="336"/>
      <c r="H25" s="336"/>
      <c r="I25" s="336"/>
      <c r="J25" s="336"/>
      <c r="K25" s="336"/>
      <c r="L25" s="336"/>
      <c r="M25" s="336"/>
      <c r="N25" s="336"/>
      <c r="O25" s="336" t="s">
        <v>153</v>
      </c>
      <c r="P25" s="336"/>
      <c r="Q25" s="336"/>
      <c r="R25" s="1"/>
      <c r="S25" s="1"/>
      <c r="T25" s="1"/>
      <c r="U25" s="1"/>
      <c r="V25" s="1"/>
      <c r="W25" s="1"/>
      <c r="AB25" s="14"/>
    </row>
    <row r="26" spans="1:28" ht="24.5" customHeight="1">
      <c r="A26" s="13"/>
      <c r="B26" s="1"/>
      <c r="C26" s="1"/>
      <c r="D26" s="16">
        <v>1</v>
      </c>
      <c r="E26" s="350"/>
      <c r="F26" s="350"/>
      <c r="G26" s="350"/>
      <c r="H26" s="350"/>
      <c r="I26" s="350"/>
      <c r="J26" s="350"/>
      <c r="K26" s="350"/>
      <c r="L26" s="350"/>
      <c r="M26" s="350"/>
      <c r="N26" s="350"/>
      <c r="O26" s="455"/>
      <c r="P26" s="455"/>
      <c r="Q26" s="455"/>
      <c r="R26" s="1"/>
      <c r="S26" s="1"/>
      <c r="T26" s="1"/>
      <c r="U26" s="1"/>
      <c r="V26" s="1"/>
      <c r="W26" s="1"/>
      <c r="AB26" s="14"/>
    </row>
    <row r="27" spans="1:28" ht="24.5" customHeight="1">
      <c r="A27" s="13"/>
      <c r="B27" s="1"/>
      <c r="C27" s="1"/>
      <c r="D27" s="16">
        <v>2</v>
      </c>
      <c r="E27" s="350"/>
      <c r="F27" s="350"/>
      <c r="G27" s="350"/>
      <c r="H27" s="350"/>
      <c r="I27" s="350"/>
      <c r="J27" s="350"/>
      <c r="K27" s="350"/>
      <c r="L27" s="350"/>
      <c r="M27" s="350"/>
      <c r="N27" s="350"/>
      <c r="O27" s="455"/>
      <c r="P27" s="455"/>
      <c r="Q27" s="455"/>
      <c r="R27" s="1"/>
      <c r="S27" s="1"/>
      <c r="T27" s="1"/>
      <c r="U27" s="1"/>
      <c r="V27" s="1"/>
      <c r="W27" s="1"/>
      <c r="AB27" s="14"/>
    </row>
    <row r="28" spans="1:28" ht="24.5" customHeight="1" thickBot="1">
      <c r="A28" s="13"/>
      <c r="B28" s="1"/>
      <c r="C28" s="1"/>
      <c r="D28" s="16">
        <v>3</v>
      </c>
      <c r="E28" s="350"/>
      <c r="F28" s="350"/>
      <c r="G28" s="350"/>
      <c r="H28" s="350"/>
      <c r="I28" s="350"/>
      <c r="J28" s="350"/>
      <c r="K28" s="350"/>
      <c r="L28" s="350"/>
      <c r="M28" s="350"/>
      <c r="N28" s="350"/>
      <c r="O28" s="455"/>
      <c r="P28" s="455"/>
      <c r="Q28" s="455"/>
      <c r="R28" s="1"/>
      <c r="S28" s="1"/>
      <c r="T28" s="1"/>
      <c r="U28" s="1"/>
      <c r="V28" s="1"/>
      <c r="W28" s="1"/>
      <c r="AB28" s="14"/>
    </row>
    <row r="29" spans="1:28" ht="24.5" customHeight="1" thickTop="1">
      <c r="A29" s="13"/>
      <c r="B29" s="1"/>
      <c r="C29" s="1"/>
      <c r="D29" s="323" t="s">
        <v>88</v>
      </c>
      <c r="E29" s="324"/>
      <c r="F29" s="324"/>
      <c r="G29" s="324"/>
      <c r="H29" s="324"/>
      <c r="I29" s="324"/>
      <c r="J29" s="324"/>
      <c r="K29" s="324"/>
      <c r="L29" s="324"/>
      <c r="M29" s="324"/>
      <c r="N29" s="324"/>
      <c r="O29" s="337">
        <f>SUM(O26:Q28)</f>
        <v>0</v>
      </c>
      <c r="P29" s="338"/>
      <c r="Q29" s="339"/>
      <c r="R29" s="1"/>
      <c r="S29" s="1"/>
      <c r="T29" s="1"/>
      <c r="U29" s="1"/>
      <c r="V29" s="1"/>
      <c r="W29" s="1"/>
      <c r="AB29" s="14"/>
    </row>
    <row r="30" spans="1:28">
      <c r="A30" s="13"/>
      <c r="B30" s="1"/>
      <c r="C30" s="1"/>
      <c r="D30" s="1" t="s">
        <v>358</v>
      </c>
      <c r="E30" s="1"/>
      <c r="F30" s="1"/>
      <c r="G30" s="1"/>
      <c r="H30" s="1"/>
      <c r="I30" s="1"/>
      <c r="J30" s="1"/>
      <c r="K30" s="1"/>
      <c r="L30" s="1"/>
      <c r="M30" s="1"/>
      <c r="N30" s="1"/>
      <c r="O30" s="1"/>
      <c r="P30" s="1"/>
      <c r="Q30" s="1"/>
      <c r="R30" s="1"/>
      <c r="S30" s="1"/>
      <c r="T30" s="1"/>
      <c r="U30" s="1"/>
      <c r="V30" s="1"/>
      <c r="W30" s="1"/>
      <c r="AB30" s="14"/>
    </row>
    <row r="31" spans="1:28">
      <c r="A31" s="13"/>
      <c r="B31" s="1"/>
      <c r="C31" s="1"/>
      <c r="D31" s="532"/>
      <c r="E31" s="533"/>
      <c r="F31" s="533"/>
      <c r="G31" s="533"/>
      <c r="H31" s="533"/>
      <c r="I31" s="533"/>
      <c r="J31" s="533"/>
      <c r="K31" s="533"/>
      <c r="L31" s="533"/>
      <c r="M31" s="533"/>
      <c r="N31" s="533"/>
      <c r="O31" s="533"/>
      <c r="P31" s="533"/>
      <c r="Q31" s="533"/>
      <c r="R31" s="534"/>
      <c r="S31" s="1"/>
      <c r="T31" s="1"/>
      <c r="U31" s="1"/>
      <c r="V31" s="1"/>
      <c r="W31" s="1"/>
      <c r="AB31" s="14"/>
    </row>
    <row r="32" spans="1:28" ht="12" customHeight="1">
      <c r="A32" s="13"/>
      <c r="B32" s="1"/>
      <c r="C32" s="20"/>
      <c r="D32" s="1"/>
      <c r="E32" s="1"/>
      <c r="F32" s="1"/>
      <c r="G32" s="1"/>
      <c r="H32" s="1"/>
      <c r="I32" s="1"/>
      <c r="J32" s="1"/>
      <c r="K32" s="1"/>
      <c r="L32" s="1"/>
      <c r="M32" s="1"/>
      <c r="N32" s="1"/>
      <c r="O32" s="1"/>
      <c r="P32" s="1"/>
      <c r="Q32" s="1"/>
      <c r="R32" s="1"/>
      <c r="S32" s="1"/>
      <c r="T32" s="1"/>
      <c r="U32" s="1"/>
      <c r="V32" s="1"/>
      <c r="W32" s="1"/>
      <c r="AB32" s="14"/>
    </row>
    <row r="33" spans="1:28" ht="28.05" customHeight="1">
      <c r="A33" s="13"/>
      <c r="B33" s="1"/>
      <c r="C33" s="114"/>
      <c r="D33" s="621" t="s">
        <v>119</v>
      </c>
      <c r="E33" s="43"/>
      <c r="F33" s="43"/>
      <c r="G33" s="43"/>
      <c r="H33" s="43"/>
      <c r="I33" s="43"/>
      <c r="J33" s="43"/>
      <c r="K33" s="43"/>
      <c r="L33" s="43"/>
      <c r="M33" s="43"/>
      <c r="N33" s="43"/>
      <c r="O33" s="43"/>
      <c r="P33" s="43"/>
      <c r="Q33" s="43"/>
      <c r="R33" s="43"/>
      <c r="S33" s="43"/>
      <c r="T33" s="43"/>
      <c r="U33" s="1"/>
      <c r="V33" s="1"/>
      <c r="W33" s="1"/>
      <c r="AB33" s="14"/>
    </row>
    <row r="34" spans="1:28" ht="20" customHeight="1">
      <c r="A34" s="13"/>
      <c r="B34" s="1"/>
      <c r="C34" s="1"/>
      <c r="D34" s="621" t="s">
        <v>128</v>
      </c>
      <c r="E34" s="43"/>
      <c r="F34" s="43"/>
      <c r="G34" s="43"/>
      <c r="H34" s="43"/>
      <c r="I34" s="43"/>
      <c r="J34" s="43"/>
      <c r="K34" s="43"/>
      <c r="L34" s="43"/>
      <c r="M34" s="43"/>
      <c r="N34" s="43"/>
      <c r="O34" s="43"/>
      <c r="P34" s="43"/>
      <c r="Q34" s="43"/>
      <c r="R34" s="43"/>
      <c r="S34" s="43"/>
      <c r="T34" s="43"/>
      <c r="U34" s="1"/>
      <c r="V34" s="1"/>
      <c r="W34" s="1"/>
      <c r="AB34" s="14"/>
    </row>
    <row r="35" spans="1:28" ht="20" customHeight="1">
      <c r="A35" s="13"/>
      <c r="B35" s="1"/>
      <c r="C35" s="1"/>
      <c r="D35" s="33" t="s">
        <v>15</v>
      </c>
      <c r="E35" s="336" t="s">
        <v>87</v>
      </c>
      <c r="F35" s="336"/>
      <c r="G35" s="336"/>
      <c r="H35" s="336"/>
      <c r="I35" s="336"/>
      <c r="J35" s="336"/>
      <c r="K35" s="336"/>
      <c r="L35" s="336"/>
      <c r="M35" s="336"/>
      <c r="N35" s="336"/>
      <c r="O35" s="336" t="s">
        <v>153</v>
      </c>
      <c r="P35" s="336"/>
      <c r="Q35" s="336"/>
      <c r="R35" s="43"/>
      <c r="S35" s="43"/>
      <c r="T35" s="43"/>
      <c r="U35" s="1"/>
      <c r="V35" s="1"/>
      <c r="W35" s="1"/>
      <c r="AB35" s="14"/>
    </row>
    <row r="36" spans="1:28" ht="24.5" customHeight="1">
      <c r="A36" s="13"/>
      <c r="B36" s="1"/>
      <c r="C36" s="1"/>
      <c r="D36" s="16">
        <v>1</v>
      </c>
      <c r="E36" s="350"/>
      <c r="F36" s="350"/>
      <c r="G36" s="350"/>
      <c r="H36" s="350"/>
      <c r="I36" s="350"/>
      <c r="J36" s="350"/>
      <c r="K36" s="350"/>
      <c r="L36" s="350"/>
      <c r="M36" s="350"/>
      <c r="N36" s="350"/>
      <c r="O36" s="455"/>
      <c r="P36" s="455"/>
      <c r="Q36" s="455"/>
      <c r="R36" s="43"/>
      <c r="S36" s="43"/>
      <c r="T36" s="43"/>
      <c r="U36" s="1"/>
      <c r="V36" s="1"/>
      <c r="W36" s="1"/>
      <c r="AB36" s="14"/>
    </row>
    <row r="37" spans="1:28" ht="24.5" customHeight="1">
      <c r="A37" s="13"/>
      <c r="B37" s="1"/>
      <c r="C37" s="1"/>
      <c r="D37" s="16">
        <v>2</v>
      </c>
      <c r="E37" s="350"/>
      <c r="F37" s="350"/>
      <c r="G37" s="350"/>
      <c r="H37" s="350"/>
      <c r="I37" s="350"/>
      <c r="J37" s="350"/>
      <c r="K37" s="350"/>
      <c r="L37" s="350"/>
      <c r="M37" s="350"/>
      <c r="N37" s="350"/>
      <c r="O37" s="455"/>
      <c r="P37" s="455"/>
      <c r="Q37" s="455"/>
      <c r="R37" s="43"/>
      <c r="S37" s="43"/>
      <c r="T37" s="43"/>
      <c r="U37" s="1"/>
      <c r="V37" s="1"/>
      <c r="W37" s="1"/>
      <c r="AB37" s="14"/>
    </row>
    <row r="38" spans="1:28" ht="24.5" customHeight="1" thickBot="1">
      <c r="A38" s="13"/>
      <c r="B38" s="1"/>
      <c r="C38" s="1"/>
      <c r="D38" s="16">
        <v>3</v>
      </c>
      <c r="E38" s="350"/>
      <c r="F38" s="350"/>
      <c r="G38" s="350"/>
      <c r="H38" s="350"/>
      <c r="I38" s="350"/>
      <c r="J38" s="350"/>
      <c r="K38" s="350"/>
      <c r="L38" s="350"/>
      <c r="M38" s="350"/>
      <c r="N38" s="350"/>
      <c r="O38" s="455"/>
      <c r="P38" s="455"/>
      <c r="Q38" s="455"/>
      <c r="R38" s="43"/>
      <c r="S38" s="43"/>
      <c r="T38" s="43"/>
      <c r="U38" s="1"/>
      <c r="V38" s="1"/>
      <c r="W38" s="1"/>
      <c r="AB38" s="14"/>
    </row>
    <row r="39" spans="1:28" ht="24.5" customHeight="1" thickTop="1">
      <c r="A39" s="13"/>
      <c r="B39" s="1"/>
      <c r="C39" s="1"/>
      <c r="D39" s="323" t="s">
        <v>88</v>
      </c>
      <c r="E39" s="324"/>
      <c r="F39" s="324"/>
      <c r="G39" s="324"/>
      <c r="H39" s="324"/>
      <c r="I39" s="324"/>
      <c r="J39" s="324"/>
      <c r="K39" s="324"/>
      <c r="L39" s="324"/>
      <c r="M39" s="324"/>
      <c r="N39" s="324"/>
      <c r="O39" s="337">
        <f>SUM(O36:Q38)</f>
        <v>0</v>
      </c>
      <c r="P39" s="338"/>
      <c r="Q39" s="339"/>
      <c r="R39" s="43"/>
      <c r="S39" s="43"/>
      <c r="T39" s="43"/>
      <c r="U39" s="1"/>
      <c r="V39" s="1"/>
      <c r="W39" s="1"/>
      <c r="AB39" s="14"/>
    </row>
    <row r="40" spans="1:28" ht="12" customHeight="1">
      <c r="A40" s="13"/>
      <c r="B40" s="1"/>
      <c r="C40" s="1"/>
      <c r="D40" s="43"/>
      <c r="E40" s="43"/>
      <c r="F40" s="43"/>
      <c r="G40" s="43"/>
      <c r="H40" s="43"/>
      <c r="I40" s="43"/>
      <c r="J40" s="43"/>
      <c r="K40" s="43"/>
      <c r="L40" s="43"/>
      <c r="M40" s="43"/>
      <c r="N40" s="43"/>
      <c r="O40" s="43"/>
      <c r="P40" s="43"/>
      <c r="Q40" s="43"/>
      <c r="R40" s="43"/>
      <c r="S40" s="43"/>
      <c r="T40" s="43"/>
      <c r="U40" s="1"/>
      <c r="V40" s="1"/>
      <c r="W40" s="1"/>
      <c r="AB40" s="14"/>
    </row>
    <row r="41" spans="1:28" ht="20" customHeight="1">
      <c r="A41" s="13"/>
      <c r="B41" s="1"/>
      <c r="C41" s="1"/>
      <c r="D41" s="621" t="s">
        <v>129</v>
      </c>
      <c r="E41" s="43"/>
      <c r="F41" s="43"/>
      <c r="G41" s="43"/>
      <c r="H41" s="43"/>
      <c r="I41" s="43"/>
      <c r="J41" s="43"/>
      <c r="K41" s="43"/>
      <c r="L41" s="43"/>
      <c r="M41" s="43"/>
      <c r="N41" s="43"/>
      <c r="O41" s="43"/>
      <c r="P41" s="43"/>
      <c r="Q41" s="43"/>
      <c r="R41" s="43"/>
      <c r="S41" s="43"/>
      <c r="T41" s="43"/>
      <c r="U41" s="1"/>
      <c r="V41" s="1"/>
      <c r="W41" s="1"/>
      <c r="AB41" s="14"/>
    </row>
    <row r="42" spans="1:28" ht="24.75" customHeight="1">
      <c r="A42" s="13"/>
      <c r="B42" s="1"/>
      <c r="C42" s="1"/>
      <c r="D42" s="33" t="s">
        <v>15</v>
      </c>
      <c r="E42" s="352" t="s">
        <v>360</v>
      </c>
      <c r="F42" s="354"/>
      <c r="G42" s="354"/>
      <c r="H42" s="354"/>
      <c r="I42" s="354"/>
      <c r="J42" s="354"/>
      <c r="K42" s="354"/>
      <c r="L42" s="344"/>
      <c r="M42" s="342" t="s">
        <v>53</v>
      </c>
      <c r="N42" s="342"/>
      <c r="O42" s="336" t="s">
        <v>130</v>
      </c>
      <c r="P42" s="336"/>
      <c r="Q42" s="336"/>
      <c r="R42" s="43"/>
      <c r="S42" s="43"/>
      <c r="T42" s="43"/>
      <c r="U42" s="1"/>
      <c r="V42" s="1"/>
      <c r="W42" s="1"/>
      <c r="AB42" s="14"/>
    </row>
    <row r="43" spans="1:28" ht="24.5" customHeight="1">
      <c r="A43" s="13"/>
      <c r="B43" s="1"/>
      <c r="C43" s="1"/>
      <c r="D43" s="16">
        <v>1</v>
      </c>
      <c r="E43" s="496"/>
      <c r="F43" s="497"/>
      <c r="G43" s="497"/>
      <c r="H43" s="497"/>
      <c r="I43" s="497"/>
      <c r="J43" s="497"/>
      <c r="K43" s="497"/>
      <c r="L43" s="498"/>
      <c r="M43" s="496"/>
      <c r="N43" s="498"/>
      <c r="O43" s="455"/>
      <c r="P43" s="455"/>
      <c r="Q43" s="455"/>
      <c r="R43" s="43"/>
      <c r="S43" s="43"/>
      <c r="T43" s="43"/>
      <c r="U43" s="1"/>
      <c r="V43" s="1"/>
      <c r="W43" s="1"/>
      <c r="AB43" s="14"/>
    </row>
    <row r="44" spans="1:28" ht="24.5" customHeight="1">
      <c r="A44" s="13"/>
      <c r="B44" s="1"/>
      <c r="C44" s="1"/>
      <c r="D44" s="16">
        <v>2</v>
      </c>
      <c r="E44" s="496"/>
      <c r="F44" s="497"/>
      <c r="G44" s="497"/>
      <c r="H44" s="497"/>
      <c r="I44" s="497"/>
      <c r="J44" s="497"/>
      <c r="K44" s="497"/>
      <c r="L44" s="498"/>
      <c r="M44" s="496"/>
      <c r="N44" s="498"/>
      <c r="O44" s="455"/>
      <c r="P44" s="455"/>
      <c r="Q44" s="455"/>
      <c r="R44" s="43"/>
      <c r="S44" s="43"/>
      <c r="T44" s="43"/>
      <c r="U44" s="1"/>
      <c r="V44" s="1"/>
      <c r="W44" s="1"/>
      <c r="AB44" s="14"/>
    </row>
    <row r="45" spans="1:28" ht="24.5" customHeight="1" thickBot="1">
      <c r="A45" s="13"/>
      <c r="B45" s="1"/>
      <c r="C45" s="1"/>
      <c r="D45" s="39">
        <v>3</v>
      </c>
      <c r="E45" s="496"/>
      <c r="F45" s="497"/>
      <c r="G45" s="497"/>
      <c r="H45" s="497"/>
      <c r="I45" s="497"/>
      <c r="J45" s="497"/>
      <c r="K45" s="497"/>
      <c r="L45" s="498"/>
      <c r="M45" s="553"/>
      <c r="N45" s="554"/>
      <c r="O45" s="465"/>
      <c r="P45" s="465"/>
      <c r="Q45" s="465"/>
      <c r="R45" s="43"/>
      <c r="S45" s="43"/>
      <c r="T45" s="43"/>
      <c r="U45" s="1"/>
      <c r="V45" s="1"/>
      <c r="W45" s="1"/>
      <c r="AB45" s="14"/>
    </row>
    <row r="46" spans="1:28" ht="24.5" customHeight="1" thickTop="1">
      <c r="A46" s="13"/>
      <c r="B46" s="1"/>
      <c r="C46" s="1"/>
      <c r="D46" s="323" t="s">
        <v>45</v>
      </c>
      <c r="E46" s="324"/>
      <c r="F46" s="324"/>
      <c r="G46" s="324"/>
      <c r="H46" s="324"/>
      <c r="I46" s="324"/>
      <c r="J46" s="324"/>
      <c r="K46" s="324"/>
      <c r="L46" s="325"/>
      <c r="M46" s="366">
        <f>SUM(M43:N45)</f>
        <v>0</v>
      </c>
      <c r="N46" s="368"/>
      <c r="O46" s="552">
        <f>SUM(O43:Q45)</f>
        <v>0</v>
      </c>
      <c r="P46" s="552"/>
      <c r="Q46" s="552"/>
      <c r="R46" s="43"/>
      <c r="S46" s="43"/>
      <c r="T46" s="43"/>
      <c r="U46" s="1"/>
      <c r="V46" s="1"/>
      <c r="W46" s="1"/>
      <c r="AB46" s="14"/>
    </row>
    <row r="47" spans="1:28" ht="12" customHeight="1" thickBot="1">
      <c r="A47" s="23"/>
      <c r="B47" s="24"/>
      <c r="C47" s="24"/>
      <c r="D47" s="76"/>
      <c r="E47" s="76"/>
      <c r="F47" s="76"/>
      <c r="G47" s="76"/>
      <c r="H47" s="76"/>
      <c r="I47" s="76"/>
      <c r="J47" s="76"/>
      <c r="K47" s="76"/>
      <c r="L47" s="76"/>
      <c r="M47" s="76"/>
      <c r="N47" s="76"/>
      <c r="O47" s="76"/>
      <c r="P47" s="76"/>
      <c r="Q47" s="76"/>
      <c r="R47" s="76"/>
      <c r="S47" s="76"/>
      <c r="T47" s="76"/>
      <c r="U47" s="24"/>
      <c r="V47" s="24"/>
      <c r="W47" s="24"/>
      <c r="X47" s="11"/>
      <c r="Y47" s="11"/>
      <c r="Z47" s="11"/>
      <c r="AA47" s="11"/>
      <c r="AB47" s="25"/>
    </row>
    <row r="48" spans="1:28">
      <c r="A48" s="27"/>
      <c r="B48" s="633" t="s">
        <v>37</v>
      </c>
      <c r="C48" s="634" t="s">
        <v>132</v>
      </c>
      <c r="D48" s="77"/>
      <c r="E48" s="66"/>
      <c r="F48" s="66"/>
      <c r="G48" s="66"/>
      <c r="H48" s="66"/>
      <c r="I48" s="66"/>
      <c r="J48" s="66"/>
      <c r="K48" s="66"/>
      <c r="L48" s="66"/>
      <c r="M48" s="78"/>
      <c r="N48" s="78"/>
      <c r="O48" s="78"/>
      <c r="P48" s="78"/>
      <c r="Q48" s="78"/>
      <c r="R48" s="78"/>
      <c r="S48" s="78"/>
      <c r="T48" s="78"/>
      <c r="U48" s="28"/>
      <c r="V48" s="28"/>
      <c r="W48" s="28"/>
      <c r="X48" s="40"/>
      <c r="Y48" s="40"/>
      <c r="Z48" s="40"/>
      <c r="AA48" s="40"/>
      <c r="AB48" s="29"/>
    </row>
    <row r="49" spans="1:39" ht="28.05" customHeight="1">
      <c r="A49" s="13"/>
      <c r="B49" s="1"/>
      <c r="C49" s="114"/>
      <c r="D49" s="631" t="s">
        <v>120</v>
      </c>
      <c r="E49" s="1"/>
      <c r="F49" s="1"/>
      <c r="G49" s="1"/>
      <c r="H49" s="1"/>
      <c r="I49" s="1"/>
      <c r="J49" s="1"/>
      <c r="K49" s="1"/>
      <c r="L49" s="1"/>
      <c r="M49" s="1"/>
      <c r="N49" s="1"/>
      <c r="O49" s="1"/>
      <c r="P49" s="1"/>
      <c r="Q49" s="1"/>
      <c r="R49" s="1"/>
      <c r="S49" s="1"/>
      <c r="T49" s="1"/>
      <c r="U49" s="1"/>
      <c r="V49" s="1"/>
      <c r="W49" s="1"/>
      <c r="AB49" s="14"/>
    </row>
    <row r="50" spans="1:39" ht="32" customHeight="1">
      <c r="A50" s="13"/>
      <c r="B50" s="1"/>
      <c r="C50" s="18"/>
      <c r="D50" s="550" t="s">
        <v>131</v>
      </c>
      <c r="E50" s="550"/>
      <c r="F50" s="550"/>
      <c r="G50" s="550"/>
      <c r="H50" s="551"/>
      <c r="I50" s="551"/>
      <c r="J50" s="551"/>
      <c r="K50" s="551"/>
      <c r="L50" s="551"/>
      <c r="M50" s="551"/>
      <c r="N50" s="551"/>
      <c r="O50" s="547" t="s">
        <v>168</v>
      </c>
      <c r="P50" s="547"/>
      <c r="Q50" s="547"/>
      <c r="R50" s="547"/>
      <c r="S50" s="548">
        <f>J54+R54+Z54+J57+R57+Z57</f>
        <v>0</v>
      </c>
      <c r="T50" s="549"/>
      <c r="U50" s="549"/>
      <c r="V50" s="549"/>
      <c r="W50" s="1"/>
      <c r="AB50" s="14"/>
    </row>
    <row r="51" spans="1:39" ht="20" customHeight="1">
      <c r="A51" s="13"/>
      <c r="B51" s="1"/>
      <c r="C51" s="18"/>
      <c r="D51" s="341" t="s">
        <v>169</v>
      </c>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14"/>
    </row>
    <row r="52" spans="1:39" ht="20" customHeight="1">
      <c r="A52" s="13"/>
      <c r="B52" s="1"/>
      <c r="C52" s="18"/>
      <c r="D52" s="341" t="s">
        <v>159</v>
      </c>
      <c r="E52" s="341"/>
      <c r="F52" s="341"/>
      <c r="G52" s="341"/>
      <c r="H52" s="341"/>
      <c r="I52" s="341"/>
      <c r="J52" s="341"/>
      <c r="K52" s="341"/>
      <c r="L52" s="341" t="s">
        <v>163</v>
      </c>
      <c r="M52" s="341"/>
      <c r="N52" s="341"/>
      <c r="O52" s="341"/>
      <c r="P52" s="341"/>
      <c r="Q52" s="341"/>
      <c r="R52" s="341"/>
      <c r="S52" s="341"/>
      <c r="T52" s="341" t="s">
        <v>164</v>
      </c>
      <c r="U52" s="341"/>
      <c r="V52" s="341"/>
      <c r="W52" s="341"/>
      <c r="X52" s="341"/>
      <c r="Y52" s="341"/>
      <c r="Z52" s="341"/>
      <c r="AA52" s="341"/>
      <c r="AB52" s="70"/>
      <c r="AC52" s="60"/>
      <c r="AD52" s="60"/>
      <c r="AE52" s="60"/>
      <c r="AF52" s="60"/>
      <c r="AG52" s="60"/>
      <c r="AH52" s="60"/>
      <c r="AI52" s="60"/>
      <c r="AJ52" s="60"/>
      <c r="AK52" s="60"/>
      <c r="AL52" s="60"/>
      <c r="AM52" s="60"/>
    </row>
    <row r="53" spans="1:39" ht="20" customHeight="1">
      <c r="A53" s="13"/>
      <c r="B53" s="1"/>
      <c r="C53" s="18"/>
      <c r="D53" s="341" t="s">
        <v>160</v>
      </c>
      <c r="E53" s="341"/>
      <c r="F53" s="341"/>
      <c r="G53" s="341"/>
      <c r="H53" s="341" t="s">
        <v>161</v>
      </c>
      <c r="I53" s="341"/>
      <c r="J53" s="341" t="s">
        <v>162</v>
      </c>
      <c r="K53" s="341"/>
      <c r="L53" s="341" t="s">
        <v>160</v>
      </c>
      <c r="M53" s="341"/>
      <c r="N53" s="341"/>
      <c r="O53" s="341"/>
      <c r="P53" s="341" t="s">
        <v>161</v>
      </c>
      <c r="Q53" s="341"/>
      <c r="R53" s="341" t="s">
        <v>162</v>
      </c>
      <c r="S53" s="341"/>
      <c r="T53" s="341" t="s">
        <v>160</v>
      </c>
      <c r="U53" s="341"/>
      <c r="V53" s="341"/>
      <c r="W53" s="341"/>
      <c r="X53" s="341" t="s">
        <v>161</v>
      </c>
      <c r="Y53" s="341"/>
      <c r="Z53" s="341" t="s">
        <v>162</v>
      </c>
      <c r="AA53" s="341"/>
      <c r="AB53" s="70"/>
      <c r="AC53" s="60"/>
      <c r="AD53" s="60"/>
      <c r="AE53" s="60"/>
      <c r="AF53" s="60"/>
      <c r="AG53" s="60"/>
      <c r="AH53" s="60"/>
      <c r="AI53" s="60"/>
      <c r="AJ53" s="60"/>
      <c r="AK53" s="60"/>
      <c r="AL53" s="60"/>
      <c r="AM53" s="60"/>
    </row>
    <row r="54" spans="1:39" ht="25.05" customHeight="1">
      <c r="A54" s="13"/>
      <c r="B54" s="1"/>
      <c r="C54" s="18"/>
      <c r="D54" s="340"/>
      <c r="E54" s="340"/>
      <c r="F54" s="340"/>
      <c r="G54" s="340"/>
      <c r="H54" s="546"/>
      <c r="I54" s="546"/>
      <c r="J54" s="448">
        <f>IF(H54&gt;=300,0,H54*1000)</f>
        <v>0</v>
      </c>
      <c r="K54" s="448"/>
      <c r="L54" s="340"/>
      <c r="M54" s="340"/>
      <c r="N54" s="340"/>
      <c r="O54" s="340"/>
      <c r="P54" s="546"/>
      <c r="Q54" s="546"/>
      <c r="R54" s="448">
        <f>IF(P54&gt;=300,0,P54*1000)</f>
        <v>0</v>
      </c>
      <c r="S54" s="448"/>
      <c r="T54" s="340"/>
      <c r="U54" s="340"/>
      <c r="V54" s="340"/>
      <c r="W54" s="340"/>
      <c r="X54" s="546"/>
      <c r="Y54" s="546"/>
      <c r="Z54" s="448">
        <f>IF(X54&gt;=300,0,X54*1000)</f>
        <v>0</v>
      </c>
      <c r="AA54" s="448"/>
      <c r="AB54" s="47"/>
      <c r="AC54" s="1"/>
      <c r="AD54" s="1"/>
      <c r="AE54" s="1"/>
      <c r="AF54" s="60"/>
      <c r="AG54" s="60"/>
      <c r="AH54" s="1"/>
      <c r="AI54" s="1"/>
      <c r="AJ54" s="1"/>
      <c r="AK54" s="1"/>
      <c r="AL54" s="60"/>
      <c r="AM54" s="60"/>
    </row>
    <row r="55" spans="1:39" ht="20" customHeight="1">
      <c r="A55" s="13"/>
      <c r="B55" s="1"/>
      <c r="C55" s="18"/>
      <c r="D55" s="341" t="s">
        <v>165</v>
      </c>
      <c r="E55" s="341"/>
      <c r="F55" s="341"/>
      <c r="G55" s="341"/>
      <c r="H55" s="341"/>
      <c r="I55" s="341"/>
      <c r="J55" s="341"/>
      <c r="K55" s="341"/>
      <c r="L55" s="341" t="s">
        <v>166</v>
      </c>
      <c r="M55" s="341"/>
      <c r="N55" s="341"/>
      <c r="O55" s="341"/>
      <c r="P55" s="341"/>
      <c r="Q55" s="341"/>
      <c r="R55" s="341"/>
      <c r="S55" s="341"/>
      <c r="T55" s="341" t="s">
        <v>167</v>
      </c>
      <c r="U55" s="341"/>
      <c r="V55" s="341"/>
      <c r="W55" s="341"/>
      <c r="X55" s="341"/>
      <c r="Y55" s="341"/>
      <c r="Z55" s="341"/>
      <c r="AA55" s="341"/>
      <c r="AB55" s="70"/>
      <c r="AC55" s="60"/>
      <c r="AD55" s="60"/>
      <c r="AE55" s="60"/>
      <c r="AF55" s="60"/>
      <c r="AG55" s="60"/>
      <c r="AH55" s="60"/>
      <c r="AI55" s="60"/>
      <c r="AJ55" s="60"/>
      <c r="AK55" s="60"/>
      <c r="AL55" s="60"/>
      <c r="AM55" s="60"/>
    </row>
    <row r="56" spans="1:39" ht="20" customHeight="1">
      <c r="A56" s="13"/>
      <c r="B56" s="1"/>
      <c r="C56" s="18"/>
      <c r="D56" s="341" t="s">
        <v>160</v>
      </c>
      <c r="E56" s="341"/>
      <c r="F56" s="341"/>
      <c r="G56" s="341"/>
      <c r="H56" s="341" t="s">
        <v>161</v>
      </c>
      <c r="I56" s="341"/>
      <c r="J56" s="341" t="s">
        <v>162</v>
      </c>
      <c r="K56" s="341"/>
      <c r="L56" s="341" t="s">
        <v>160</v>
      </c>
      <c r="M56" s="341"/>
      <c r="N56" s="341"/>
      <c r="O56" s="341"/>
      <c r="P56" s="341" t="s">
        <v>161</v>
      </c>
      <c r="Q56" s="341"/>
      <c r="R56" s="341" t="s">
        <v>162</v>
      </c>
      <c r="S56" s="341"/>
      <c r="T56" s="341" t="s">
        <v>160</v>
      </c>
      <c r="U56" s="341"/>
      <c r="V56" s="341"/>
      <c r="W56" s="341"/>
      <c r="X56" s="341" t="s">
        <v>161</v>
      </c>
      <c r="Y56" s="341"/>
      <c r="Z56" s="341" t="s">
        <v>162</v>
      </c>
      <c r="AA56" s="341"/>
      <c r="AB56" s="70"/>
      <c r="AC56" s="60"/>
      <c r="AD56" s="60"/>
      <c r="AE56" s="60"/>
      <c r="AF56" s="60"/>
      <c r="AG56" s="60"/>
      <c r="AH56" s="60"/>
      <c r="AI56" s="60"/>
      <c r="AJ56" s="60"/>
      <c r="AK56" s="60"/>
      <c r="AL56" s="60"/>
      <c r="AM56" s="60"/>
    </row>
    <row r="57" spans="1:39" ht="25.05" customHeight="1">
      <c r="A57" s="13"/>
      <c r="B57" s="1"/>
      <c r="C57" s="18"/>
      <c r="D57" s="496"/>
      <c r="E57" s="497"/>
      <c r="F57" s="497"/>
      <c r="G57" s="498"/>
      <c r="H57" s="544"/>
      <c r="I57" s="545"/>
      <c r="J57" s="316">
        <f>IF(H57&gt;=300,0,H57*1000)</f>
        <v>0</v>
      </c>
      <c r="K57" s="318"/>
      <c r="L57" s="496"/>
      <c r="M57" s="497"/>
      <c r="N57" s="497"/>
      <c r="O57" s="498"/>
      <c r="P57" s="544"/>
      <c r="Q57" s="545"/>
      <c r="R57" s="316">
        <f>IF(P57&gt;=300,0,P57*1000)</f>
        <v>0</v>
      </c>
      <c r="S57" s="318"/>
      <c r="T57" s="496"/>
      <c r="U57" s="497"/>
      <c r="V57" s="497"/>
      <c r="W57" s="498"/>
      <c r="X57" s="544"/>
      <c r="Y57" s="545"/>
      <c r="Z57" s="316">
        <f>IF(X57&gt;=300,0,X57*1000)</f>
        <v>0</v>
      </c>
      <c r="AA57" s="318"/>
      <c r="AB57" s="14"/>
    </row>
    <row r="58" spans="1:39">
      <c r="A58" s="31"/>
      <c r="AB58" s="14"/>
    </row>
    <row r="59" spans="1:39" s="1" customFormat="1" ht="20" customHeight="1">
      <c r="A59" s="13"/>
      <c r="B59" s="621" t="s">
        <v>196</v>
      </c>
      <c r="E59" s="452">
        <f>O22+O29+O39+O46+S50</f>
        <v>0</v>
      </c>
      <c r="F59" s="453"/>
      <c r="G59" s="454"/>
      <c r="H59" s="1" t="s">
        <v>193</v>
      </c>
      <c r="AB59" s="47"/>
    </row>
    <row r="60" spans="1:39" ht="15.5" customHeight="1" thickBot="1">
      <c r="A60" s="3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25"/>
    </row>
  </sheetData>
  <mergeCells count="103">
    <mergeCell ref="D46:L46"/>
    <mergeCell ref="D31:R31"/>
    <mergeCell ref="E35:N35"/>
    <mergeCell ref="O35:Q35"/>
    <mergeCell ref="E36:N36"/>
    <mergeCell ref="O36:Q36"/>
    <mergeCell ref="O39:Q39"/>
    <mergeCell ref="D50:G50"/>
    <mergeCell ref="H50:N50"/>
    <mergeCell ref="D39:N39"/>
    <mergeCell ref="O42:Q42"/>
    <mergeCell ref="O43:Q43"/>
    <mergeCell ref="E38:N38"/>
    <mergeCell ref="O38:Q38"/>
    <mergeCell ref="O44:Q44"/>
    <mergeCell ref="O45:Q45"/>
    <mergeCell ref="O46:Q46"/>
    <mergeCell ref="M42:N42"/>
    <mergeCell ref="M43:N43"/>
    <mergeCell ref="M44:N44"/>
    <mergeCell ref="M45:N45"/>
    <mergeCell ref="M46:N46"/>
    <mergeCell ref="E42:L42"/>
    <mergeCell ref="E43:L43"/>
    <mergeCell ref="O20:Q20"/>
    <mergeCell ref="E25:N25"/>
    <mergeCell ref="O25:Q25"/>
    <mergeCell ref="E26:N26"/>
    <mergeCell ref="E18:N18"/>
    <mergeCell ref="O18:Q18"/>
    <mergeCell ref="E19:N19"/>
    <mergeCell ref="O19:Q19"/>
    <mergeCell ref="E21:N21"/>
    <mergeCell ref="O21:Q21"/>
    <mergeCell ref="D22:N22"/>
    <mergeCell ref="O22:Q22"/>
    <mergeCell ref="E20:N20"/>
    <mergeCell ref="O50:R50"/>
    <mergeCell ref="S50:V50"/>
    <mergeCell ref="X54:Y54"/>
    <mergeCell ref="D55:K55"/>
    <mergeCell ref="L55:S55"/>
    <mergeCell ref="T55:AA55"/>
    <mergeCell ref="J53:K53"/>
    <mergeCell ref="J54:K54"/>
    <mergeCell ref="T57:W57"/>
    <mergeCell ref="X56:Y56"/>
    <mergeCell ref="Z56:AA56"/>
    <mergeCell ref="Z53:AA53"/>
    <mergeCell ref="Z54:AA54"/>
    <mergeCell ref="R57:S57"/>
    <mergeCell ref="D52:K52"/>
    <mergeCell ref="L52:S52"/>
    <mergeCell ref="L53:O53"/>
    <mergeCell ref="P53:Q53"/>
    <mergeCell ref="R53:S53"/>
    <mergeCell ref="L54:O54"/>
    <mergeCell ref="P54:Q54"/>
    <mergeCell ref="R54:S54"/>
    <mergeCell ref="X57:Y57"/>
    <mergeCell ref="Z57:AA57"/>
    <mergeCell ref="J57:K57"/>
    <mergeCell ref="L57:O57"/>
    <mergeCell ref="P57:Q57"/>
    <mergeCell ref="R56:S56"/>
    <mergeCell ref="T56:W56"/>
    <mergeCell ref="T52:AA52"/>
    <mergeCell ref="D53:G53"/>
    <mergeCell ref="H53:I53"/>
    <mergeCell ref="H54:I54"/>
    <mergeCell ref="D54:G54"/>
    <mergeCell ref="T53:W53"/>
    <mergeCell ref="X53:Y53"/>
    <mergeCell ref="T54:W54"/>
    <mergeCell ref="D56:G56"/>
    <mergeCell ref="H56:I56"/>
    <mergeCell ref="J56:K56"/>
    <mergeCell ref="L56:O56"/>
    <mergeCell ref="P56:Q56"/>
    <mergeCell ref="I16:J16"/>
    <mergeCell ref="C13:AA13"/>
    <mergeCell ref="D51:AA51"/>
    <mergeCell ref="E44:L44"/>
    <mergeCell ref="E45:L45"/>
    <mergeCell ref="E59:G59"/>
    <mergeCell ref="A2:AB2"/>
    <mergeCell ref="R4:AA4"/>
    <mergeCell ref="R5:AA5"/>
    <mergeCell ref="R6:AA6"/>
    <mergeCell ref="O4:Q4"/>
    <mergeCell ref="O5:Q5"/>
    <mergeCell ref="O6:Q6"/>
    <mergeCell ref="E37:N37"/>
    <mergeCell ref="O37:Q37"/>
    <mergeCell ref="O26:Q26"/>
    <mergeCell ref="E28:N28"/>
    <mergeCell ref="O28:Q28"/>
    <mergeCell ref="D29:N29"/>
    <mergeCell ref="O29:Q29"/>
    <mergeCell ref="E27:N27"/>
    <mergeCell ref="O27:Q27"/>
    <mergeCell ref="D57:G57"/>
    <mergeCell ref="H57:I57"/>
  </mergeCells>
  <phoneticPr fontId="4"/>
  <dataValidations count="1">
    <dataValidation type="list" allowBlank="1" showInputMessage="1" showErrorMessage="1" sqref="C49 C24 C33 C17" xr:uid="{D41E4D9D-70E6-4DAE-B2C0-D2C030C73A12}">
      <formula1>"〇"</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rowBreaks count="1" manualBreakCount="1">
    <brk id="47" max="2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24E4-7722-4ABB-89A5-09EBBD3FCA04}">
  <sheetPr>
    <pageSetUpPr fitToPage="1"/>
  </sheetPr>
  <dimension ref="A1:AL90"/>
  <sheetViews>
    <sheetView showGridLines="0" view="pageBreakPreview" zoomScale="70" zoomScaleNormal="100" zoomScaleSheetLayoutView="70" workbookViewId="0">
      <selection activeCell="H10" sqref="H10"/>
    </sheetView>
  </sheetViews>
  <sheetFormatPr defaultRowHeight="17.649999999999999"/>
  <cols>
    <col min="1" max="1" width="1.6875" customWidth="1"/>
    <col min="2" max="2" width="3.375" customWidth="1"/>
    <col min="3" max="3" width="5" customWidth="1"/>
    <col min="4" max="36" width="4.1875" customWidth="1"/>
  </cols>
  <sheetData>
    <row r="1" spans="1:36">
      <c r="A1" s="1" t="s">
        <v>339</v>
      </c>
      <c r="I1" s="2"/>
      <c r="J1" s="2"/>
      <c r="K1" s="3"/>
      <c r="L1" s="3"/>
      <c r="M1" s="3"/>
      <c r="N1" s="3"/>
      <c r="O1" s="3"/>
      <c r="P1" s="3"/>
      <c r="Q1" s="3"/>
      <c r="R1" s="3"/>
      <c r="S1" s="3"/>
      <c r="T1" s="3"/>
      <c r="U1" s="4"/>
    </row>
    <row r="2" spans="1:36" ht="46.25" customHeight="1">
      <c r="A2" s="333" t="s">
        <v>383</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4"/>
      <c r="AD2" s="34"/>
      <c r="AE2" s="34"/>
      <c r="AF2" s="34"/>
      <c r="AG2" s="34"/>
      <c r="AH2" s="34"/>
      <c r="AI2" s="34"/>
      <c r="AJ2" s="34"/>
    </row>
    <row r="3" spans="1:36" ht="11.25" customHeight="1">
      <c r="A3" s="7"/>
      <c r="B3" s="7"/>
      <c r="C3" s="7"/>
      <c r="D3" s="7"/>
      <c r="E3" s="7"/>
      <c r="F3" s="7"/>
      <c r="G3" s="7"/>
      <c r="H3" s="7"/>
      <c r="I3" s="7"/>
      <c r="J3" s="7"/>
      <c r="K3" s="7"/>
      <c r="L3" s="7"/>
      <c r="M3" s="7"/>
      <c r="N3" s="7"/>
      <c r="O3" s="7"/>
      <c r="P3" s="7"/>
      <c r="Q3" s="7"/>
      <c r="R3" s="7"/>
      <c r="S3" s="7"/>
      <c r="T3" s="7"/>
      <c r="U3" s="7"/>
      <c r="Y3" s="6"/>
    </row>
    <row r="4" spans="1:36" ht="17.75" customHeight="1">
      <c r="C4" s="1"/>
      <c r="D4" s="1"/>
      <c r="E4" s="26"/>
      <c r="F4" s="26"/>
      <c r="G4" s="26"/>
      <c r="H4" s="26"/>
      <c r="I4" s="26"/>
      <c r="J4" s="26"/>
      <c r="K4" s="26"/>
      <c r="L4" s="26"/>
      <c r="M4" s="26"/>
      <c r="O4" s="322" t="s">
        <v>1</v>
      </c>
      <c r="P4" s="322"/>
      <c r="Q4" s="322"/>
      <c r="R4" s="573">
        <f>総括表!C3</f>
        <v>0</v>
      </c>
      <c r="S4" s="574"/>
      <c r="T4" s="574"/>
      <c r="U4" s="574"/>
      <c r="V4" s="574"/>
      <c r="W4" s="574"/>
      <c r="X4" s="574"/>
      <c r="Y4" s="574"/>
      <c r="Z4" s="574"/>
      <c r="AA4" s="575"/>
    </row>
    <row r="5" spans="1:36" ht="17.75" customHeight="1">
      <c r="C5" s="1"/>
      <c r="D5" s="1"/>
      <c r="E5" s="26"/>
      <c r="F5" s="26"/>
      <c r="G5" s="26"/>
      <c r="H5" s="26"/>
      <c r="I5" s="26"/>
      <c r="J5" s="26"/>
      <c r="K5" s="26"/>
      <c r="L5" s="26"/>
      <c r="M5" s="26"/>
      <c r="O5" s="322" t="s">
        <v>3</v>
      </c>
      <c r="P5" s="322"/>
      <c r="Q5" s="322"/>
      <c r="R5" s="573">
        <f>総括表!C6</f>
        <v>0</v>
      </c>
      <c r="S5" s="574"/>
      <c r="T5" s="574"/>
      <c r="U5" s="574"/>
      <c r="V5" s="574"/>
      <c r="W5" s="574"/>
      <c r="X5" s="574"/>
      <c r="Y5" s="574"/>
      <c r="Z5" s="574"/>
      <c r="AA5" s="575"/>
    </row>
    <row r="6" spans="1:36" ht="17.25" customHeight="1">
      <c r="C6" s="1"/>
      <c r="D6" s="1"/>
      <c r="E6" s="26"/>
      <c r="F6" s="26"/>
      <c r="G6" s="26"/>
      <c r="H6" s="26"/>
      <c r="I6" s="26"/>
      <c r="J6" s="26"/>
      <c r="K6" s="26"/>
      <c r="L6" s="26"/>
      <c r="M6" s="26"/>
      <c r="O6" s="322" t="s">
        <v>4</v>
      </c>
      <c r="P6" s="322"/>
      <c r="Q6" s="322"/>
      <c r="R6" s="573">
        <f>総括表!C9</f>
        <v>0</v>
      </c>
      <c r="S6" s="574"/>
      <c r="T6" s="574"/>
      <c r="U6" s="574"/>
      <c r="V6" s="574"/>
      <c r="W6" s="574"/>
      <c r="X6" s="574"/>
      <c r="Y6" s="574"/>
      <c r="Z6" s="574"/>
      <c r="AA6" s="575"/>
    </row>
    <row r="7" spans="1:36" ht="15" customHeight="1">
      <c r="C7" s="1"/>
      <c r="D7" s="1"/>
      <c r="E7" s="26"/>
      <c r="F7" s="26"/>
      <c r="G7" s="26"/>
      <c r="H7" s="26"/>
      <c r="I7" s="26"/>
      <c r="J7" s="26"/>
      <c r="K7" s="26"/>
      <c r="L7" s="26"/>
      <c r="M7" s="26"/>
      <c r="N7" s="26"/>
      <c r="O7" s="26"/>
      <c r="P7" s="26"/>
      <c r="Q7" s="26"/>
      <c r="R7" s="26"/>
      <c r="S7" s="61"/>
      <c r="T7" s="61"/>
      <c r="U7" s="61"/>
      <c r="V7" s="6"/>
      <c r="W7" s="6"/>
      <c r="X7" s="6"/>
      <c r="Y7" s="6"/>
      <c r="Z7" s="6"/>
      <c r="AA7" s="6"/>
      <c r="AB7" s="6"/>
      <c r="AC7" s="6"/>
      <c r="AD7" s="6"/>
      <c r="AE7" s="6"/>
      <c r="AF7" s="6"/>
      <c r="AG7" s="6"/>
      <c r="AH7" s="6"/>
      <c r="AI7" s="6"/>
    </row>
    <row r="8" spans="1:36" ht="15" customHeight="1" thickBot="1">
      <c r="G8" s="6"/>
      <c r="H8" s="6"/>
      <c r="I8" s="6"/>
      <c r="J8" s="6"/>
      <c r="K8" s="6"/>
      <c r="L8" s="6"/>
      <c r="M8" s="10"/>
      <c r="N8" s="10"/>
      <c r="O8" s="10"/>
      <c r="P8" s="10"/>
      <c r="Q8" s="10"/>
      <c r="R8" s="10"/>
      <c r="S8" s="10"/>
      <c r="Y8" s="6"/>
      <c r="AB8" s="72" t="s">
        <v>147</v>
      </c>
      <c r="AJ8" s="56"/>
    </row>
    <row r="9" spans="1:36" ht="15" customHeight="1">
      <c r="A9" s="53"/>
      <c r="B9" s="40"/>
      <c r="C9" s="40"/>
      <c r="D9" s="40"/>
      <c r="E9" s="63"/>
      <c r="F9" s="63"/>
      <c r="G9" s="63"/>
      <c r="H9" s="63"/>
      <c r="I9" s="63"/>
      <c r="J9" s="63"/>
      <c r="K9" s="63"/>
      <c r="L9" s="63"/>
      <c r="M9" s="63"/>
      <c r="N9" s="63"/>
      <c r="O9" s="63"/>
      <c r="P9" s="63"/>
      <c r="Q9" s="63"/>
      <c r="R9" s="63"/>
      <c r="S9" s="63"/>
      <c r="T9" s="63"/>
      <c r="U9" s="63"/>
      <c r="V9" s="40"/>
      <c r="W9" s="64"/>
      <c r="X9" s="64"/>
      <c r="Y9" s="64"/>
      <c r="Z9" s="64"/>
      <c r="AA9" s="64"/>
      <c r="AB9" s="75"/>
      <c r="AC9" s="83"/>
    </row>
    <row r="10" spans="1:36">
      <c r="A10" s="13"/>
      <c r="B10" s="621" t="s">
        <v>201</v>
      </c>
      <c r="C10" s="1"/>
      <c r="D10" s="1"/>
      <c r="E10" s="1"/>
      <c r="F10" s="1"/>
      <c r="G10" s="1"/>
      <c r="H10" s="114"/>
      <c r="I10" s="1" t="s">
        <v>181</v>
      </c>
      <c r="J10" s="1"/>
      <c r="K10" s="1"/>
      <c r="L10" s="1"/>
      <c r="M10" s="1"/>
      <c r="N10" s="1"/>
      <c r="O10" s="1"/>
      <c r="P10" s="1"/>
      <c r="Q10" s="1"/>
      <c r="R10" s="1"/>
      <c r="S10" s="1"/>
      <c r="T10" s="1"/>
      <c r="AB10" s="14"/>
    </row>
    <row r="11" spans="1:36" ht="11.25" customHeight="1">
      <c r="A11" s="13"/>
      <c r="B11" s="1"/>
      <c r="C11" s="1"/>
      <c r="D11" s="1"/>
      <c r="E11" s="1"/>
      <c r="F11" s="1"/>
      <c r="G11" s="1"/>
      <c r="H11" s="1"/>
      <c r="I11" s="1"/>
      <c r="J11" s="1"/>
      <c r="K11" s="1"/>
      <c r="L11" s="1"/>
      <c r="M11" s="1"/>
      <c r="N11" s="1"/>
      <c r="O11" s="1"/>
      <c r="P11" s="1"/>
      <c r="Q11" s="1"/>
      <c r="R11" s="1"/>
      <c r="S11" s="1"/>
      <c r="T11" s="1"/>
      <c r="AB11" s="14"/>
    </row>
    <row r="12" spans="1:36">
      <c r="A12" s="13"/>
      <c r="B12" s="621" t="s">
        <v>359</v>
      </c>
      <c r="C12" s="1"/>
      <c r="D12" s="1"/>
      <c r="E12" s="15"/>
      <c r="F12" s="15"/>
      <c r="G12" s="15"/>
      <c r="H12" s="15"/>
      <c r="I12" s="15"/>
      <c r="J12" s="15"/>
      <c r="K12" s="15"/>
      <c r="L12" s="15"/>
      <c r="M12" s="15"/>
      <c r="N12" s="15"/>
      <c r="O12" s="15"/>
      <c r="P12" s="15"/>
      <c r="Q12" s="89"/>
      <c r="R12" s="89"/>
      <c r="S12" s="15"/>
      <c r="T12" s="1"/>
      <c r="U12" s="1"/>
      <c r="V12" s="1"/>
      <c r="W12" s="1"/>
      <c r="X12" s="1"/>
      <c r="Y12" s="1"/>
      <c r="Z12" s="1"/>
      <c r="AA12" s="1"/>
      <c r="AB12" s="47"/>
      <c r="AC12" s="1"/>
      <c r="AD12" s="1"/>
      <c r="AE12" s="1"/>
      <c r="AF12" s="1"/>
      <c r="AG12" s="1"/>
      <c r="AH12" s="1"/>
      <c r="AI12" s="1"/>
      <c r="AJ12" s="1"/>
    </row>
    <row r="13" spans="1:36" ht="20" customHeight="1">
      <c r="A13" s="13"/>
      <c r="B13" s="1"/>
      <c r="C13" s="343" t="s">
        <v>185</v>
      </c>
      <c r="D13" s="344"/>
      <c r="E13" s="336" t="s">
        <v>191</v>
      </c>
      <c r="F13" s="336"/>
      <c r="G13" s="336"/>
      <c r="H13" s="336"/>
      <c r="I13" s="336"/>
      <c r="J13" s="336"/>
      <c r="K13" s="336" t="s">
        <v>192</v>
      </c>
      <c r="L13" s="336"/>
      <c r="M13" s="336"/>
      <c r="N13" s="336"/>
      <c r="O13" s="336"/>
      <c r="P13" s="336"/>
      <c r="Q13" s="336"/>
      <c r="R13" s="336"/>
      <c r="S13" s="336"/>
      <c r="T13" s="336"/>
      <c r="U13" s="336"/>
      <c r="V13" s="336"/>
      <c r="W13" s="336"/>
      <c r="X13" s="336"/>
      <c r="Y13" s="1"/>
      <c r="Z13" s="1"/>
      <c r="AA13" s="1"/>
      <c r="AB13" s="47"/>
      <c r="AC13" s="1"/>
      <c r="AD13" s="1"/>
      <c r="AE13" s="1"/>
      <c r="AF13" s="1"/>
      <c r="AG13" s="1"/>
      <c r="AH13" s="1"/>
      <c r="AI13" s="1"/>
      <c r="AJ13" s="1"/>
    </row>
    <row r="14" spans="1:36" ht="20" customHeight="1">
      <c r="A14" s="13"/>
      <c r="B14" s="1"/>
      <c r="C14" s="571" t="s">
        <v>183</v>
      </c>
      <c r="D14" s="572"/>
      <c r="E14" s="340"/>
      <c r="F14" s="340"/>
      <c r="G14" s="340"/>
      <c r="H14" s="340"/>
      <c r="I14" s="340"/>
      <c r="J14" s="340"/>
      <c r="K14" s="350"/>
      <c r="L14" s="350"/>
      <c r="M14" s="350"/>
      <c r="N14" s="350"/>
      <c r="O14" s="350"/>
      <c r="P14" s="350"/>
      <c r="Q14" s="350"/>
      <c r="R14" s="350"/>
      <c r="S14" s="350"/>
      <c r="T14" s="350"/>
      <c r="U14" s="350"/>
      <c r="V14" s="350"/>
      <c r="W14" s="350"/>
      <c r="X14" s="350"/>
      <c r="Y14" s="1"/>
      <c r="Z14" s="1"/>
      <c r="AA14" s="1"/>
      <c r="AB14" s="47"/>
      <c r="AC14" s="1"/>
      <c r="AD14" s="1"/>
      <c r="AE14" s="1"/>
      <c r="AF14" s="1"/>
      <c r="AG14" s="1"/>
      <c r="AH14" s="1"/>
      <c r="AI14" s="1"/>
      <c r="AJ14" s="1"/>
    </row>
    <row r="15" spans="1:36" ht="20" customHeight="1">
      <c r="A15" s="13"/>
      <c r="B15" s="1"/>
      <c r="C15" s="571" t="s">
        <v>184</v>
      </c>
      <c r="D15" s="572"/>
      <c r="E15" s="340"/>
      <c r="F15" s="340"/>
      <c r="G15" s="340"/>
      <c r="H15" s="340"/>
      <c r="I15" s="340"/>
      <c r="J15" s="340"/>
      <c r="K15" s="350"/>
      <c r="L15" s="350"/>
      <c r="M15" s="350"/>
      <c r="N15" s="350"/>
      <c r="O15" s="350"/>
      <c r="P15" s="350"/>
      <c r="Q15" s="350"/>
      <c r="R15" s="350"/>
      <c r="S15" s="350"/>
      <c r="T15" s="350"/>
      <c r="U15" s="350"/>
      <c r="V15" s="350"/>
      <c r="W15" s="350"/>
      <c r="X15" s="350"/>
      <c r="Y15" s="1"/>
      <c r="Z15" s="1"/>
      <c r="AA15" s="1"/>
      <c r="AB15" s="47"/>
      <c r="AC15" s="1"/>
      <c r="AD15" s="1"/>
      <c r="AE15" s="1"/>
      <c r="AF15" s="1"/>
      <c r="AG15" s="1"/>
      <c r="AH15" s="1"/>
      <c r="AI15" s="1"/>
      <c r="AJ15" s="1"/>
    </row>
    <row r="16" spans="1:36" ht="10.25" customHeight="1">
      <c r="A16" s="13"/>
      <c r="B16" s="1"/>
      <c r="C16" s="1"/>
      <c r="D16" s="1"/>
      <c r="E16" s="15"/>
      <c r="F16" s="15"/>
      <c r="G16" s="15"/>
      <c r="H16" s="15"/>
      <c r="I16" s="15"/>
      <c r="J16" s="15"/>
      <c r="K16" s="15"/>
      <c r="L16" s="15"/>
      <c r="M16" s="15"/>
      <c r="N16" s="15"/>
      <c r="O16" s="15"/>
      <c r="P16" s="15"/>
      <c r="Q16" s="89"/>
      <c r="R16" s="89"/>
      <c r="S16" s="15"/>
      <c r="T16" s="1"/>
      <c r="U16" s="1"/>
      <c r="V16" s="1"/>
      <c r="W16" s="1"/>
      <c r="X16" s="1"/>
      <c r="Y16" s="1"/>
      <c r="Z16" s="1"/>
      <c r="AA16" s="1"/>
      <c r="AB16" s="47"/>
      <c r="AC16" s="1"/>
      <c r="AD16" s="1"/>
      <c r="AE16" s="1"/>
      <c r="AF16" s="1"/>
      <c r="AG16" s="1"/>
      <c r="AH16" s="1"/>
      <c r="AI16" s="1"/>
      <c r="AJ16" s="1"/>
    </row>
    <row r="17" spans="1:36">
      <c r="A17" s="13"/>
      <c r="B17" s="621" t="s">
        <v>388</v>
      </c>
      <c r="C17" s="1"/>
      <c r="D17" s="1"/>
      <c r="E17" s="15"/>
      <c r="F17" s="15"/>
      <c r="G17" s="15"/>
      <c r="H17" s="1"/>
      <c r="I17" s="1"/>
      <c r="J17" s="1"/>
      <c r="K17" s="15"/>
      <c r="L17" s="15"/>
      <c r="M17" s="15"/>
      <c r="N17" s="15"/>
      <c r="O17" s="15"/>
      <c r="P17" s="15"/>
      <c r="Q17" s="15"/>
      <c r="R17" s="15"/>
      <c r="S17" s="15"/>
      <c r="T17" s="1"/>
      <c r="U17" s="1"/>
      <c r="V17" s="1"/>
      <c r="W17" s="1"/>
      <c r="X17" s="1"/>
      <c r="Y17" s="1"/>
      <c r="Z17" s="1"/>
      <c r="AA17" s="1"/>
      <c r="AB17" s="47"/>
      <c r="AC17" s="1"/>
      <c r="AD17" s="1"/>
      <c r="AE17" s="1"/>
      <c r="AF17" s="1"/>
      <c r="AG17" s="1"/>
      <c r="AH17" s="1"/>
      <c r="AI17" s="1"/>
      <c r="AJ17" s="1"/>
    </row>
    <row r="18" spans="1:36" ht="20" customHeight="1">
      <c r="A18" s="13"/>
      <c r="B18" s="1"/>
      <c r="C18" s="343" t="s">
        <v>185</v>
      </c>
      <c r="D18" s="344"/>
      <c r="E18" s="343" t="s">
        <v>182</v>
      </c>
      <c r="F18" s="354"/>
      <c r="G18" s="354"/>
      <c r="H18" s="354"/>
      <c r="I18" s="354"/>
      <c r="J18" s="354"/>
      <c r="K18" s="354"/>
      <c r="L18" s="354"/>
      <c r="M18" s="354"/>
      <c r="N18" s="354"/>
      <c r="O18" s="354"/>
      <c r="P18" s="354"/>
      <c r="Q18" s="354"/>
      <c r="R18" s="354"/>
      <c r="S18" s="354"/>
      <c r="T18" s="354"/>
      <c r="U18" s="354"/>
      <c r="V18" s="354"/>
      <c r="W18" s="354"/>
      <c r="X18" s="354"/>
      <c r="Y18" s="354"/>
      <c r="Z18" s="354"/>
      <c r="AA18" s="344"/>
      <c r="AB18" s="47"/>
      <c r="AC18" s="1"/>
      <c r="AD18" s="1"/>
      <c r="AE18" s="1"/>
      <c r="AF18" s="1"/>
      <c r="AG18" s="1"/>
      <c r="AH18" s="1"/>
      <c r="AI18" s="1"/>
      <c r="AJ18" s="1"/>
    </row>
    <row r="19" spans="1:36" ht="35" customHeight="1">
      <c r="A19" s="13"/>
      <c r="B19" s="1"/>
      <c r="C19" s="571" t="s">
        <v>183</v>
      </c>
      <c r="D19" s="572"/>
      <c r="E19" s="532"/>
      <c r="F19" s="533"/>
      <c r="G19" s="533"/>
      <c r="H19" s="533"/>
      <c r="I19" s="533"/>
      <c r="J19" s="533"/>
      <c r="K19" s="533"/>
      <c r="L19" s="533"/>
      <c r="M19" s="533"/>
      <c r="N19" s="533"/>
      <c r="O19" s="533"/>
      <c r="P19" s="533"/>
      <c r="Q19" s="533"/>
      <c r="R19" s="533"/>
      <c r="S19" s="533"/>
      <c r="T19" s="533"/>
      <c r="U19" s="533"/>
      <c r="V19" s="533"/>
      <c r="W19" s="533"/>
      <c r="X19" s="533"/>
      <c r="Y19" s="533"/>
      <c r="Z19" s="533"/>
      <c r="AA19" s="534"/>
      <c r="AB19" s="47"/>
      <c r="AC19" s="1"/>
      <c r="AD19" s="1"/>
      <c r="AE19" s="1"/>
      <c r="AF19" s="1"/>
      <c r="AG19" s="1"/>
      <c r="AH19" s="1"/>
      <c r="AI19" s="1"/>
      <c r="AJ19" s="1"/>
    </row>
    <row r="20" spans="1:36" ht="35" customHeight="1">
      <c r="A20" s="13"/>
      <c r="B20" s="1"/>
      <c r="C20" s="571" t="s">
        <v>184</v>
      </c>
      <c r="D20" s="572"/>
      <c r="E20" s="532"/>
      <c r="F20" s="533"/>
      <c r="G20" s="533"/>
      <c r="H20" s="533"/>
      <c r="I20" s="533"/>
      <c r="J20" s="533"/>
      <c r="K20" s="533"/>
      <c r="L20" s="533"/>
      <c r="M20" s="533"/>
      <c r="N20" s="533"/>
      <c r="O20" s="533"/>
      <c r="P20" s="533"/>
      <c r="Q20" s="533"/>
      <c r="R20" s="533"/>
      <c r="S20" s="533"/>
      <c r="T20" s="533"/>
      <c r="U20" s="533"/>
      <c r="V20" s="533"/>
      <c r="W20" s="533"/>
      <c r="X20" s="533"/>
      <c r="Y20" s="533"/>
      <c r="Z20" s="533"/>
      <c r="AA20" s="534"/>
      <c r="AB20" s="47"/>
      <c r="AC20" s="1"/>
      <c r="AD20" s="1"/>
      <c r="AE20" s="1"/>
      <c r="AF20" s="1"/>
      <c r="AG20" s="1"/>
      <c r="AH20" s="1"/>
      <c r="AI20" s="1"/>
      <c r="AJ20" s="1"/>
    </row>
    <row r="21" spans="1:36" ht="12" customHeight="1">
      <c r="A21" s="13"/>
      <c r="B21" s="1"/>
      <c r="C21" s="15"/>
      <c r="D21" s="15"/>
      <c r="E21" s="15"/>
      <c r="F21" s="15"/>
      <c r="G21" s="15"/>
      <c r="H21" s="15"/>
      <c r="I21" s="15"/>
      <c r="J21" s="15"/>
      <c r="K21" s="15"/>
      <c r="L21" s="15"/>
      <c r="M21" s="15"/>
      <c r="N21" s="15"/>
      <c r="O21" s="15"/>
      <c r="P21" s="15"/>
      <c r="Q21" s="15"/>
      <c r="R21" s="15"/>
      <c r="S21" s="15"/>
      <c r="T21" s="15"/>
      <c r="U21" s="15"/>
      <c r="V21" s="1"/>
      <c r="W21" s="1"/>
      <c r="X21" s="1"/>
      <c r="Y21" s="1"/>
      <c r="Z21" s="1"/>
      <c r="AA21" s="1"/>
      <c r="AB21" s="47"/>
      <c r="AC21" s="1"/>
      <c r="AD21" s="1"/>
      <c r="AE21" s="1"/>
      <c r="AF21" s="1"/>
      <c r="AG21" s="1"/>
      <c r="AH21" s="1"/>
      <c r="AI21" s="1"/>
      <c r="AJ21" s="1"/>
    </row>
    <row r="22" spans="1:36">
      <c r="A22" s="13"/>
      <c r="B22" s="632" t="s">
        <v>202</v>
      </c>
      <c r="C22" s="1"/>
      <c r="D22" s="1"/>
      <c r="E22" s="1"/>
      <c r="F22" s="1"/>
      <c r="G22" s="1"/>
      <c r="H22" s="1"/>
      <c r="I22" s="1"/>
      <c r="J22" s="1"/>
      <c r="K22" s="1"/>
      <c r="L22" s="1"/>
      <c r="M22" s="1"/>
      <c r="N22" s="1"/>
      <c r="O22" s="1"/>
      <c r="P22" s="1"/>
      <c r="Q22" s="1"/>
      <c r="R22" s="1"/>
      <c r="S22" s="1"/>
      <c r="T22" s="1"/>
      <c r="U22" s="1"/>
      <c r="V22" s="1"/>
      <c r="W22" s="1"/>
      <c r="X22" s="1"/>
      <c r="Y22" s="1"/>
      <c r="Z22" s="1"/>
      <c r="AA22" s="1"/>
      <c r="AB22" s="47"/>
      <c r="AC22" s="1"/>
      <c r="AD22" s="1"/>
      <c r="AE22" s="1"/>
      <c r="AF22" s="1"/>
      <c r="AG22" s="1"/>
      <c r="AH22" s="1"/>
      <c r="AI22" s="1"/>
      <c r="AJ22" s="1"/>
    </row>
    <row r="23" spans="1:36" ht="18.75" customHeight="1">
      <c r="A23" s="13"/>
      <c r="B23" s="628" t="s">
        <v>30</v>
      </c>
      <c r="C23" s="621" t="s">
        <v>121</v>
      </c>
      <c r="D23" s="1"/>
      <c r="E23" s="1"/>
      <c r="F23" s="1"/>
      <c r="G23" s="1"/>
      <c r="H23" s="638"/>
      <c r="I23" s="15" t="s">
        <v>310</v>
      </c>
      <c r="J23" s="555">
        <f>R29+R36+R43</f>
        <v>0</v>
      </c>
      <c r="K23" s="556"/>
      <c r="L23" s="18" t="s">
        <v>193</v>
      </c>
      <c r="M23" s="1"/>
      <c r="N23" s="1"/>
      <c r="O23" s="1"/>
      <c r="P23" s="1"/>
      <c r="Q23" s="1"/>
      <c r="R23" s="638"/>
      <c r="S23" s="639"/>
      <c r="T23" s="640"/>
      <c r="U23" s="641"/>
      <c r="V23" s="1"/>
      <c r="W23" s="1"/>
      <c r="X23" s="1"/>
      <c r="Y23" s="1"/>
      <c r="Z23" s="1"/>
      <c r="AA23" s="1"/>
      <c r="AB23" s="47"/>
      <c r="AC23" s="1"/>
      <c r="AD23" s="1"/>
      <c r="AE23" s="1"/>
      <c r="AF23" s="637"/>
      <c r="AG23" s="1"/>
      <c r="AH23" s="1"/>
      <c r="AI23" s="1"/>
      <c r="AJ23" s="1"/>
    </row>
    <row r="24" spans="1:36" ht="28.05" customHeight="1">
      <c r="A24" s="13"/>
      <c r="B24" s="1"/>
      <c r="C24" s="114"/>
      <c r="D24" s="621" t="s">
        <v>122</v>
      </c>
      <c r="E24" s="43"/>
      <c r="F24" s="43"/>
      <c r="G24" s="43"/>
      <c r="H24" s="43"/>
      <c r="I24" s="43"/>
      <c r="J24" s="43"/>
      <c r="K24" s="43"/>
      <c r="L24" s="43"/>
      <c r="M24" s="43"/>
      <c r="N24" s="43"/>
      <c r="O24" s="43"/>
      <c r="P24" s="43"/>
      <c r="Q24" s="43"/>
      <c r="R24" s="43"/>
      <c r="S24" s="43"/>
      <c r="T24" s="43"/>
      <c r="U24" s="1"/>
      <c r="V24" s="1"/>
      <c r="W24" s="1"/>
      <c r="X24" s="1"/>
      <c r="Y24" s="1"/>
      <c r="Z24" s="1"/>
      <c r="AA24" s="1"/>
      <c r="AB24" s="47"/>
      <c r="AC24" s="1"/>
      <c r="AD24" s="1"/>
      <c r="AE24" s="1"/>
      <c r="AF24" s="1"/>
      <c r="AG24" s="1"/>
      <c r="AH24" s="1"/>
      <c r="AI24" s="1"/>
      <c r="AJ24" s="1"/>
    </row>
    <row r="25" spans="1:36" ht="27" customHeight="1">
      <c r="A25" s="13"/>
      <c r="B25" s="1"/>
      <c r="C25" s="19"/>
      <c r="D25" s="33" t="s">
        <v>15</v>
      </c>
      <c r="E25" s="352" t="s">
        <v>186</v>
      </c>
      <c r="F25" s="344"/>
      <c r="G25" s="343" t="s">
        <v>86</v>
      </c>
      <c r="H25" s="354"/>
      <c r="I25" s="354"/>
      <c r="J25" s="354"/>
      <c r="K25" s="354"/>
      <c r="L25" s="354"/>
      <c r="M25" s="354"/>
      <c r="N25" s="354"/>
      <c r="O25" s="354"/>
      <c r="P25" s="354"/>
      <c r="Q25" s="344"/>
      <c r="R25" s="336" t="s">
        <v>145</v>
      </c>
      <c r="S25" s="336"/>
      <c r="T25" s="336"/>
      <c r="U25" s="1"/>
      <c r="V25" s="1"/>
      <c r="W25" s="1"/>
      <c r="X25" s="1"/>
      <c r="Y25" s="1"/>
      <c r="Z25" s="1"/>
      <c r="AA25" s="1"/>
      <c r="AB25" s="47"/>
      <c r="AC25" s="1"/>
      <c r="AD25" s="1"/>
      <c r="AE25" s="1"/>
      <c r="AF25" s="1"/>
      <c r="AG25" s="1"/>
      <c r="AH25" s="1"/>
      <c r="AI25" s="1"/>
      <c r="AJ25" s="1"/>
    </row>
    <row r="26" spans="1:36" ht="30" customHeight="1">
      <c r="A26" s="13"/>
      <c r="B26" s="1"/>
      <c r="C26" s="1"/>
      <c r="D26" s="16">
        <v>1</v>
      </c>
      <c r="E26" s="496"/>
      <c r="F26" s="498"/>
      <c r="G26" s="532"/>
      <c r="H26" s="533"/>
      <c r="I26" s="533"/>
      <c r="J26" s="533"/>
      <c r="K26" s="533"/>
      <c r="L26" s="533"/>
      <c r="M26" s="533"/>
      <c r="N26" s="533"/>
      <c r="O26" s="533"/>
      <c r="P26" s="533"/>
      <c r="Q26" s="534"/>
      <c r="R26" s="328"/>
      <c r="S26" s="328"/>
      <c r="T26" s="328"/>
      <c r="U26" s="1"/>
      <c r="V26" s="1"/>
      <c r="W26" s="1"/>
      <c r="X26" s="1"/>
      <c r="Y26" s="1"/>
      <c r="Z26" s="1"/>
      <c r="AA26" s="1"/>
      <c r="AB26" s="47"/>
      <c r="AC26" s="1"/>
      <c r="AD26" s="1"/>
      <c r="AE26" s="1"/>
      <c r="AF26" s="1"/>
      <c r="AG26" s="1"/>
      <c r="AH26" s="1"/>
      <c r="AI26" s="1"/>
      <c r="AJ26" s="1"/>
    </row>
    <row r="27" spans="1:36" ht="30" customHeight="1">
      <c r="A27" s="13"/>
      <c r="B27" s="1"/>
      <c r="C27" s="1"/>
      <c r="D27" s="16">
        <v>2</v>
      </c>
      <c r="E27" s="496"/>
      <c r="F27" s="498"/>
      <c r="G27" s="532"/>
      <c r="H27" s="533"/>
      <c r="I27" s="533"/>
      <c r="J27" s="533"/>
      <c r="K27" s="533"/>
      <c r="L27" s="533"/>
      <c r="M27" s="533"/>
      <c r="N27" s="533"/>
      <c r="O27" s="533"/>
      <c r="P27" s="533"/>
      <c r="Q27" s="534"/>
      <c r="R27" s="328"/>
      <c r="S27" s="328"/>
      <c r="T27" s="328"/>
      <c r="U27" s="1"/>
      <c r="V27" s="1"/>
      <c r="W27" s="1"/>
      <c r="X27" s="1"/>
      <c r="Y27" s="1"/>
      <c r="Z27" s="1"/>
      <c r="AA27" s="1"/>
      <c r="AB27" s="47"/>
      <c r="AC27" s="1"/>
      <c r="AD27" s="1"/>
      <c r="AE27" s="1"/>
      <c r="AF27" s="1"/>
      <c r="AG27" s="1"/>
      <c r="AH27" s="1"/>
      <c r="AI27" s="1"/>
      <c r="AJ27" s="1"/>
    </row>
    <row r="28" spans="1:36" ht="30" customHeight="1" thickBot="1">
      <c r="A28" s="13"/>
      <c r="B28" s="1"/>
      <c r="C28" s="1"/>
      <c r="D28" s="16">
        <v>3</v>
      </c>
      <c r="E28" s="496"/>
      <c r="F28" s="498"/>
      <c r="G28" s="532"/>
      <c r="H28" s="533"/>
      <c r="I28" s="533"/>
      <c r="J28" s="533"/>
      <c r="K28" s="533"/>
      <c r="L28" s="533"/>
      <c r="M28" s="533"/>
      <c r="N28" s="533"/>
      <c r="O28" s="533"/>
      <c r="P28" s="533"/>
      <c r="Q28" s="534"/>
      <c r="R28" s="328"/>
      <c r="S28" s="328"/>
      <c r="T28" s="328"/>
      <c r="U28" s="1"/>
      <c r="V28" s="1"/>
      <c r="W28" s="1"/>
      <c r="X28" s="1"/>
      <c r="Y28" s="1"/>
      <c r="Z28" s="1"/>
      <c r="AA28" s="1"/>
      <c r="AB28" s="47"/>
      <c r="AC28" s="1"/>
      <c r="AD28" s="1"/>
      <c r="AE28" s="1"/>
      <c r="AF28" s="1"/>
      <c r="AG28" s="1"/>
      <c r="AH28" s="1"/>
      <c r="AI28" s="1"/>
      <c r="AJ28" s="1"/>
    </row>
    <row r="29" spans="1:36" ht="25.05" customHeight="1" thickTop="1">
      <c r="A29" s="13"/>
      <c r="B29" s="1"/>
      <c r="C29" s="1"/>
      <c r="D29" s="323" t="s">
        <v>88</v>
      </c>
      <c r="E29" s="324"/>
      <c r="F29" s="324"/>
      <c r="G29" s="324"/>
      <c r="H29" s="324"/>
      <c r="I29" s="324"/>
      <c r="J29" s="324"/>
      <c r="K29" s="324"/>
      <c r="L29" s="324"/>
      <c r="M29" s="324"/>
      <c r="N29" s="324"/>
      <c r="O29" s="324"/>
      <c r="P29" s="324"/>
      <c r="Q29" s="325"/>
      <c r="R29" s="337">
        <f>SUM(R26:T28)</f>
        <v>0</v>
      </c>
      <c r="S29" s="338"/>
      <c r="T29" s="339"/>
      <c r="U29" s="1"/>
      <c r="V29" s="1"/>
      <c r="W29" s="1"/>
      <c r="X29" s="1"/>
      <c r="Y29" s="1"/>
      <c r="Z29" s="1"/>
      <c r="AA29" s="1"/>
      <c r="AB29" s="47"/>
      <c r="AC29" s="1"/>
      <c r="AD29" s="1"/>
      <c r="AE29" s="1"/>
      <c r="AF29" s="1"/>
      <c r="AG29" s="1"/>
      <c r="AH29" s="1"/>
      <c r="AI29" s="1"/>
      <c r="AJ29" s="1"/>
    </row>
    <row r="30" spans="1:36" ht="15" customHeight="1">
      <c r="A30" s="13"/>
      <c r="B30" s="1"/>
      <c r="C30" s="1"/>
      <c r="D30" s="43"/>
      <c r="E30" s="43"/>
      <c r="F30" s="43"/>
      <c r="G30" s="43"/>
      <c r="H30" s="43"/>
      <c r="I30" s="43"/>
      <c r="J30" s="43"/>
      <c r="K30" s="43"/>
      <c r="L30" s="43"/>
      <c r="M30" s="43"/>
      <c r="N30" s="43"/>
      <c r="O30" s="43"/>
      <c r="P30" s="43"/>
      <c r="Q30" s="43"/>
      <c r="R30" s="43"/>
      <c r="S30" s="43"/>
      <c r="T30" s="43"/>
      <c r="U30" s="1"/>
      <c r="V30" s="1"/>
      <c r="W30" s="1"/>
      <c r="X30" s="1"/>
      <c r="Y30" s="1"/>
      <c r="Z30" s="1"/>
      <c r="AA30" s="1"/>
      <c r="AB30" s="47"/>
      <c r="AC30" s="1"/>
      <c r="AD30" s="1"/>
      <c r="AE30" s="1"/>
      <c r="AF30" s="1"/>
      <c r="AG30" s="1"/>
      <c r="AH30" s="1"/>
      <c r="AI30" s="1"/>
      <c r="AJ30" s="1"/>
    </row>
    <row r="31" spans="1:36" ht="28.05" customHeight="1">
      <c r="A31" s="13"/>
      <c r="B31" s="1"/>
      <c r="C31" s="114"/>
      <c r="D31" s="621" t="s">
        <v>123</v>
      </c>
      <c r="E31" s="1"/>
      <c r="F31" s="1"/>
      <c r="G31" s="1"/>
      <c r="H31" s="1"/>
      <c r="I31" s="1"/>
      <c r="J31" s="1"/>
      <c r="K31" s="1"/>
      <c r="L31" s="1"/>
      <c r="M31" s="1"/>
      <c r="N31" s="1"/>
      <c r="O31" s="1"/>
      <c r="P31" s="1"/>
      <c r="Q31" s="1"/>
      <c r="R31" s="1"/>
      <c r="S31" s="1"/>
      <c r="T31" s="1"/>
      <c r="U31" s="1"/>
      <c r="V31" s="1"/>
      <c r="W31" s="1"/>
      <c r="X31" s="1"/>
      <c r="Y31" s="1"/>
      <c r="Z31" s="1"/>
      <c r="AA31" s="1"/>
      <c r="AB31" s="47"/>
      <c r="AC31" s="1"/>
      <c r="AD31" s="1"/>
      <c r="AE31" s="1"/>
      <c r="AF31" s="1"/>
      <c r="AG31" s="1"/>
      <c r="AH31" s="1"/>
      <c r="AI31" s="1"/>
      <c r="AJ31" s="1"/>
    </row>
    <row r="32" spans="1:36" ht="27" customHeight="1">
      <c r="A32" s="13"/>
      <c r="B32" s="1"/>
      <c r="C32" s="19"/>
      <c r="D32" s="33" t="s">
        <v>15</v>
      </c>
      <c r="E32" s="352" t="s">
        <v>186</v>
      </c>
      <c r="F32" s="344"/>
      <c r="G32" s="343" t="s">
        <v>59</v>
      </c>
      <c r="H32" s="354"/>
      <c r="I32" s="354"/>
      <c r="J32" s="354"/>
      <c r="K32" s="354"/>
      <c r="L32" s="354"/>
      <c r="M32" s="354"/>
      <c r="N32" s="354"/>
      <c r="O32" s="354"/>
      <c r="P32" s="354"/>
      <c r="Q32" s="344"/>
      <c r="R32" s="336" t="s">
        <v>145</v>
      </c>
      <c r="S32" s="336"/>
      <c r="T32" s="336"/>
      <c r="U32" s="1"/>
      <c r="V32" s="1"/>
      <c r="W32" s="1"/>
      <c r="X32" s="1"/>
      <c r="Y32" s="1"/>
      <c r="Z32" s="1"/>
      <c r="AA32" s="1"/>
      <c r="AB32" s="47"/>
      <c r="AC32" s="1"/>
      <c r="AD32" s="1"/>
      <c r="AE32" s="1"/>
      <c r="AF32" s="1"/>
      <c r="AG32" s="1"/>
      <c r="AH32" s="1"/>
      <c r="AI32" s="1"/>
      <c r="AJ32" s="1"/>
    </row>
    <row r="33" spans="1:37" ht="30" customHeight="1">
      <c r="A33" s="13"/>
      <c r="B33" s="1"/>
      <c r="C33" s="1"/>
      <c r="D33" s="16">
        <v>1</v>
      </c>
      <c r="E33" s="496"/>
      <c r="F33" s="498"/>
      <c r="G33" s="532"/>
      <c r="H33" s="533"/>
      <c r="I33" s="533"/>
      <c r="J33" s="533"/>
      <c r="K33" s="533"/>
      <c r="L33" s="533"/>
      <c r="M33" s="533"/>
      <c r="N33" s="533"/>
      <c r="O33" s="533"/>
      <c r="P33" s="533"/>
      <c r="Q33" s="534"/>
      <c r="R33" s="328"/>
      <c r="S33" s="328"/>
      <c r="T33" s="328"/>
      <c r="U33" s="1"/>
      <c r="V33" s="1"/>
      <c r="W33" s="1"/>
      <c r="X33" s="1"/>
      <c r="Y33" s="1"/>
      <c r="Z33" s="1"/>
      <c r="AA33" s="1"/>
      <c r="AB33" s="47"/>
      <c r="AC33" s="1"/>
      <c r="AD33" s="1"/>
      <c r="AE33" s="1"/>
      <c r="AF33" s="1"/>
      <c r="AG33" s="1"/>
      <c r="AH33" s="1"/>
      <c r="AI33" s="1"/>
      <c r="AJ33" s="1"/>
    </row>
    <row r="34" spans="1:37" ht="30" customHeight="1">
      <c r="A34" s="13"/>
      <c r="B34" s="1"/>
      <c r="C34" s="1"/>
      <c r="D34" s="16">
        <v>2</v>
      </c>
      <c r="E34" s="496"/>
      <c r="F34" s="498"/>
      <c r="G34" s="532"/>
      <c r="H34" s="533"/>
      <c r="I34" s="533"/>
      <c r="J34" s="533"/>
      <c r="K34" s="533"/>
      <c r="L34" s="533"/>
      <c r="M34" s="533"/>
      <c r="N34" s="533"/>
      <c r="O34" s="533"/>
      <c r="P34" s="533"/>
      <c r="Q34" s="534"/>
      <c r="R34" s="328"/>
      <c r="S34" s="328"/>
      <c r="T34" s="328"/>
      <c r="U34" s="1"/>
      <c r="V34" s="1"/>
      <c r="W34" s="1"/>
      <c r="X34" s="1"/>
      <c r="Y34" s="1"/>
      <c r="Z34" s="1"/>
      <c r="AA34" s="1"/>
      <c r="AB34" s="47"/>
      <c r="AC34" s="1"/>
      <c r="AD34" s="1"/>
      <c r="AE34" s="1"/>
      <c r="AF34" s="1"/>
      <c r="AG34" s="1"/>
      <c r="AH34" s="1"/>
      <c r="AI34" s="1"/>
      <c r="AJ34" s="1"/>
    </row>
    <row r="35" spans="1:37" ht="30" customHeight="1" thickBot="1">
      <c r="A35" s="13"/>
      <c r="B35" s="1"/>
      <c r="C35" s="1"/>
      <c r="D35" s="16">
        <v>3</v>
      </c>
      <c r="E35" s="496"/>
      <c r="F35" s="498"/>
      <c r="G35" s="532"/>
      <c r="H35" s="533"/>
      <c r="I35" s="533"/>
      <c r="J35" s="533"/>
      <c r="K35" s="533"/>
      <c r="L35" s="533"/>
      <c r="M35" s="533"/>
      <c r="N35" s="533"/>
      <c r="O35" s="533"/>
      <c r="P35" s="533"/>
      <c r="Q35" s="534"/>
      <c r="R35" s="328"/>
      <c r="S35" s="328"/>
      <c r="T35" s="328"/>
      <c r="U35" s="1"/>
      <c r="V35" s="1"/>
      <c r="W35" s="1"/>
      <c r="X35" s="1"/>
      <c r="Y35" s="1"/>
      <c r="Z35" s="1"/>
      <c r="AA35" s="1"/>
      <c r="AB35" s="47"/>
      <c r="AC35" s="1"/>
      <c r="AD35" s="1"/>
      <c r="AE35" s="1"/>
      <c r="AF35" s="1"/>
      <c r="AG35" s="1"/>
      <c r="AH35" s="1"/>
      <c r="AI35" s="1"/>
      <c r="AJ35" s="1"/>
    </row>
    <row r="36" spans="1:37" ht="25.05" customHeight="1" thickTop="1">
      <c r="A36" s="13"/>
      <c r="B36" s="1"/>
      <c r="C36" s="1"/>
      <c r="D36" s="323" t="s">
        <v>45</v>
      </c>
      <c r="E36" s="324"/>
      <c r="F36" s="324"/>
      <c r="G36" s="324"/>
      <c r="H36" s="324"/>
      <c r="I36" s="324"/>
      <c r="J36" s="324"/>
      <c r="K36" s="324"/>
      <c r="L36" s="324"/>
      <c r="M36" s="324"/>
      <c r="N36" s="324"/>
      <c r="O36" s="324"/>
      <c r="P36" s="324"/>
      <c r="Q36" s="325"/>
      <c r="R36" s="337">
        <f>SUM(R33:T35)</f>
        <v>0</v>
      </c>
      <c r="S36" s="338"/>
      <c r="T36" s="339"/>
      <c r="U36" s="1"/>
      <c r="V36" s="1"/>
      <c r="W36" s="1"/>
      <c r="X36" s="1"/>
      <c r="Y36" s="1"/>
      <c r="Z36" s="1"/>
      <c r="AA36" s="1"/>
      <c r="AB36" s="47"/>
      <c r="AC36" s="1"/>
      <c r="AD36" s="1"/>
      <c r="AE36" s="1"/>
      <c r="AF36" s="1"/>
      <c r="AG36" s="1"/>
      <c r="AH36" s="1"/>
      <c r="AI36" s="1"/>
      <c r="AJ36" s="1"/>
    </row>
    <row r="37" spans="1:37" ht="14.25" customHeight="1">
      <c r="A37" s="13"/>
      <c r="B37" s="1"/>
      <c r="C37" s="1"/>
      <c r="D37" s="15"/>
      <c r="E37" s="15"/>
      <c r="F37" s="15"/>
      <c r="G37" s="15"/>
      <c r="H37" s="15"/>
      <c r="I37" s="15"/>
      <c r="J37" s="15"/>
      <c r="K37" s="15"/>
      <c r="L37" s="15"/>
      <c r="M37" s="15"/>
      <c r="N37" s="15"/>
      <c r="O37" s="15"/>
      <c r="P37" s="15"/>
      <c r="Q37" s="15"/>
      <c r="R37" s="15"/>
      <c r="S37" s="15"/>
      <c r="T37" s="15"/>
      <c r="U37" s="1"/>
      <c r="V37" s="1"/>
      <c r="W37" s="1"/>
      <c r="X37" s="1"/>
      <c r="Y37" s="1"/>
      <c r="Z37" s="1"/>
      <c r="AA37" s="1"/>
      <c r="AB37" s="47"/>
      <c r="AC37" s="1"/>
      <c r="AD37" s="1"/>
      <c r="AE37" s="1"/>
      <c r="AF37" s="1"/>
      <c r="AG37" s="1"/>
      <c r="AH37" s="1"/>
      <c r="AI37" s="1"/>
      <c r="AJ37" s="1"/>
    </row>
    <row r="38" spans="1:37" ht="28.05" customHeight="1">
      <c r="A38" s="13"/>
      <c r="B38" s="1"/>
      <c r="C38" s="114"/>
      <c r="D38" s="621" t="s">
        <v>124</v>
      </c>
      <c r="E38" s="43"/>
      <c r="F38" s="43"/>
      <c r="G38" s="43"/>
      <c r="H38" s="43"/>
      <c r="I38" s="43"/>
      <c r="J38" s="43"/>
      <c r="K38" s="43"/>
      <c r="L38" s="43"/>
      <c r="M38" s="43"/>
      <c r="N38" s="43"/>
      <c r="O38" s="43"/>
      <c r="P38" s="43"/>
      <c r="Q38" s="43"/>
      <c r="R38" s="43"/>
      <c r="S38" s="43"/>
      <c r="T38" s="43"/>
      <c r="U38" s="1"/>
      <c r="V38" s="1"/>
      <c r="W38" s="1"/>
      <c r="X38" s="1"/>
      <c r="Y38" s="1"/>
      <c r="Z38" s="1"/>
      <c r="AA38" s="1"/>
      <c r="AB38" s="47"/>
      <c r="AC38" s="1"/>
      <c r="AD38" s="1"/>
      <c r="AE38" s="1"/>
      <c r="AF38" s="1"/>
      <c r="AG38" s="1"/>
      <c r="AH38" s="1"/>
      <c r="AI38" s="1"/>
      <c r="AJ38" s="1"/>
    </row>
    <row r="39" spans="1:37" ht="27" customHeight="1">
      <c r="A39" s="13"/>
      <c r="B39" s="1"/>
      <c r="C39" s="19"/>
      <c r="D39" s="33" t="s">
        <v>15</v>
      </c>
      <c r="E39" s="352" t="s">
        <v>186</v>
      </c>
      <c r="F39" s="344"/>
      <c r="G39" s="343" t="s">
        <v>59</v>
      </c>
      <c r="H39" s="354"/>
      <c r="I39" s="354"/>
      <c r="J39" s="354"/>
      <c r="K39" s="354"/>
      <c r="L39" s="354"/>
      <c r="M39" s="354"/>
      <c r="N39" s="354"/>
      <c r="O39" s="354"/>
      <c r="P39" s="354"/>
      <c r="Q39" s="344"/>
      <c r="R39" s="336" t="s">
        <v>145</v>
      </c>
      <c r="S39" s="336"/>
      <c r="T39" s="336"/>
      <c r="U39" s="1"/>
      <c r="V39" s="1"/>
      <c r="W39" s="1"/>
      <c r="X39" s="1"/>
      <c r="Y39" s="1"/>
      <c r="Z39" s="1"/>
      <c r="AA39" s="1"/>
      <c r="AB39" s="47"/>
      <c r="AC39" s="1"/>
      <c r="AD39" s="1"/>
      <c r="AE39" s="1"/>
      <c r="AF39" s="1"/>
      <c r="AG39" s="1"/>
      <c r="AH39" s="1"/>
      <c r="AI39" s="1"/>
      <c r="AJ39" s="1"/>
    </row>
    <row r="40" spans="1:37" ht="30" customHeight="1">
      <c r="A40" s="13"/>
      <c r="B40" s="1"/>
      <c r="C40" s="1"/>
      <c r="D40" s="16">
        <v>1</v>
      </c>
      <c r="E40" s="496"/>
      <c r="F40" s="498"/>
      <c r="G40" s="532"/>
      <c r="H40" s="533"/>
      <c r="I40" s="533"/>
      <c r="J40" s="533"/>
      <c r="K40" s="533"/>
      <c r="L40" s="533"/>
      <c r="M40" s="533"/>
      <c r="N40" s="533"/>
      <c r="O40" s="533"/>
      <c r="P40" s="533"/>
      <c r="Q40" s="534"/>
      <c r="R40" s="328"/>
      <c r="S40" s="328"/>
      <c r="T40" s="328"/>
      <c r="U40" s="1"/>
      <c r="V40" s="1"/>
      <c r="W40" s="1"/>
      <c r="X40" s="1"/>
      <c r="Y40" s="1"/>
      <c r="Z40" s="1"/>
      <c r="AA40" s="1"/>
      <c r="AB40" s="47"/>
      <c r="AC40" s="1"/>
      <c r="AD40" s="1"/>
      <c r="AE40" s="1"/>
      <c r="AF40" s="1"/>
      <c r="AG40" s="1"/>
      <c r="AH40" s="1"/>
      <c r="AI40" s="1"/>
      <c r="AJ40" s="1"/>
    </row>
    <row r="41" spans="1:37" ht="30" customHeight="1">
      <c r="A41" s="13"/>
      <c r="B41" s="1"/>
      <c r="C41" s="1"/>
      <c r="D41" s="16">
        <v>2</v>
      </c>
      <c r="E41" s="496"/>
      <c r="F41" s="498"/>
      <c r="G41" s="532"/>
      <c r="H41" s="533"/>
      <c r="I41" s="533"/>
      <c r="J41" s="533"/>
      <c r="K41" s="533"/>
      <c r="L41" s="533"/>
      <c r="M41" s="533"/>
      <c r="N41" s="533"/>
      <c r="O41" s="533"/>
      <c r="P41" s="533"/>
      <c r="Q41" s="534"/>
      <c r="R41" s="328"/>
      <c r="S41" s="328"/>
      <c r="T41" s="328"/>
      <c r="U41" s="1"/>
      <c r="V41" s="1"/>
      <c r="W41" s="1"/>
      <c r="X41" s="1"/>
      <c r="Y41" s="1"/>
      <c r="Z41" s="1"/>
      <c r="AA41" s="1"/>
      <c r="AB41" s="47"/>
      <c r="AC41" s="1"/>
      <c r="AD41" s="1"/>
      <c r="AE41" s="1"/>
      <c r="AF41" s="1"/>
      <c r="AG41" s="1"/>
      <c r="AH41" s="1"/>
      <c r="AI41" s="1"/>
      <c r="AJ41" s="1"/>
    </row>
    <row r="42" spans="1:37" ht="30" customHeight="1" thickBot="1">
      <c r="A42" s="13"/>
      <c r="B42" s="1"/>
      <c r="C42" s="1"/>
      <c r="D42" s="16">
        <v>3</v>
      </c>
      <c r="E42" s="496"/>
      <c r="F42" s="498"/>
      <c r="G42" s="532"/>
      <c r="H42" s="533"/>
      <c r="I42" s="533"/>
      <c r="J42" s="533"/>
      <c r="K42" s="533"/>
      <c r="L42" s="533"/>
      <c r="M42" s="533"/>
      <c r="N42" s="533"/>
      <c r="O42" s="533"/>
      <c r="P42" s="533"/>
      <c r="Q42" s="534"/>
      <c r="R42" s="328"/>
      <c r="S42" s="328"/>
      <c r="T42" s="328"/>
      <c r="U42" s="1"/>
      <c r="V42" s="1"/>
      <c r="W42" s="1"/>
      <c r="X42" s="1"/>
      <c r="Y42" s="1"/>
      <c r="Z42" s="1"/>
      <c r="AA42" s="1"/>
      <c r="AB42" s="47"/>
      <c r="AC42" s="1"/>
      <c r="AD42" s="1"/>
      <c r="AE42" s="1"/>
      <c r="AF42" s="1"/>
      <c r="AG42" s="1"/>
      <c r="AH42" s="1"/>
      <c r="AI42" s="1"/>
      <c r="AJ42" s="1"/>
    </row>
    <row r="43" spans="1:37" ht="25.05" customHeight="1" thickTop="1">
      <c r="A43" s="13"/>
      <c r="B43" s="1"/>
      <c r="C43" s="1"/>
      <c r="D43" s="323" t="s">
        <v>45</v>
      </c>
      <c r="E43" s="324"/>
      <c r="F43" s="324"/>
      <c r="G43" s="324"/>
      <c r="H43" s="324"/>
      <c r="I43" s="324"/>
      <c r="J43" s="324"/>
      <c r="K43" s="324"/>
      <c r="L43" s="324"/>
      <c r="M43" s="324"/>
      <c r="N43" s="324"/>
      <c r="O43" s="324"/>
      <c r="P43" s="324"/>
      <c r="Q43" s="325"/>
      <c r="R43" s="337">
        <f>SUM(R40:T42)</f>
        <v>0</v>
      </c>
      <c r="S43" s="338"/>
      <c r="T43" s="339"/>
      <c r="U43" s="1"/>
      <c r="V43" s="1"/>
      <c r="W43" s="1"/>
      <c r="X43" s="1"/>
      <c r="Y43" s="1"/>
      <c r="Z43" s="1"/>
      <c r="AA43" s="1"/>
      <c r="AB43" s="47"/>
      <c r="AC43" s="1"/>
      <c r="AD43" s="1"/>
      <c r="AE43" s="1"/>
      <c r="AF43" s="1"/>
      <c r="AG43" s="1"/>
      <c r="AH43" s="1"/>
      <c r="AI43" s="1"/>
      <c r="AJ43" s="1"/>
    </row>
    <row r="44" spans="1:37" ht="10.25" customHeight="1" thickBot="1">
      <c r="A44" s="23"/>
      <c r="B44" s="24"/>
      <c r="C44" s="24"/>
      <c r="D44" s="76"/>
      <c r="E44" s="76"/>
      <c r="F44" s="76"/>
      <c r="G44" s="76"/>
      <c r="H44" s="76"/>
      <c r="I44" s="76"/>
      <c r="J44" s="76"/>
      <c r="K44" s="76"/>
      <c r="L44" s="76"/>
      <c r="M44" s="76"/>
      <c r="N44" s="76"/>
      <c r="O44" s="76"/>
      <c r="P44" s="76"/>
      <c r="Q44" s="76"/>
      <c r="R44" s="76"/>
      <c r="S44" s="76"/>
      <c r="T44" s="76"/>
      <c r="U44" s="24"/>
      <c r="V44" s="24"/>
      <c r="W44" s="24"/>
      <c r="X44" s="24"/>
      <c r="Y44" s="24"/>
      <c r="Z44" s="24"/>
      <c r="AA44" s="24"/>
      <c r="AB44" s="65"/>
      <c r="AC44" s="1"/>
      <c r="AD44" s="1"/>
      <c r="AE44" s="1"/>
      <c r="AF44" s="1"/>
      <c r="AG44" s="1"/>
      <c r="AH44" s="1"/>
      <c r="AI44" s="1"/>
      <c r="AJ44" s="1"/>
    </row>
    <row r="45" spans="1:37" ht="6.5" customHeight="1">
      <c r="A45" s="27"/>
      <c r="B45" s="28"/>
      <c r="C45" s="28"/>
      <c r="D45" s="82"/>
      <c r="E45" s="82"/>
      <c r="F45" s="82"/>
      <c r="G45" s="82"/>
      <c r="H45" s="82"/>
      <c r="I45" s="82"/>
      <c r="J45" s="82"/>
      <c r="K45" s="82"/>
      <c r="L45" s="82"/>
      <c r="M45" s="82"/>
      <c r="N45" s="82"/>
      <c r="O45" s="82"/>
      <c r="P45" s="82"/>
      <c r="Q45" s="82"/>
      <c r="R45" s="82"/>
      <c r="S45" s="82"/>
      <c r="T45" s="82"/>
      <c r="U45" s="28"/>
      <c r="V45" s="28"/>
      <c r="W45" s="28"/>
      <c r="X45" s="28"/>
      <c r="Y45" s="28"/>
      <c r="Z45" s="28"/>
      <c r="AA45" s="28"/>
      <c r="AB45" s="45"/>
      <c r="AC45" s="1"/>
      <c r="AD45" s="1"/>
      <c r="AE45" s="1"/>
      <c r="AF45" s="1"/>
      <c r="AG45" s="1"/>
      <c r="AH45" s="1"/>
      <c r="AI45" s="1"/>
      <c r="AJ45" s="1"/>
    </row>
    <row r="46" spans="1:37" ht="20" customHeight="1">
      <c r="A46" s="13"/>
      <c r="B46" s="628" t="s">
        <v>37</v>
      </c>
      <c r="C46" s="624" t="s">
        <v>125</v>
      </c>
      <c r="D46" s="18"/>
      <c r="E46" s="15"/>
      <c r="F46" s="15"/>
      <c r="G46" s="15"/>
      <c r="H46" s="15"/>
      <c r="I46" s="15"/>
      <c r="J46" s="15"/>
      <c r="K46" s="15"/>
      <c r="L46" s="15"/>
      <c r="M46" s="30"/>
      <c r="N46" s="30"/>
      <c r="O46" s="30"/>
      <c r="P46" s="30"/>
      <c r="Q46" s="30"/>
      <c r="R46" s="30"/>
      <c r="S46" s="30"/>
      <c r="T46" s="30"/>
      <c r="U46" s="1"/>
      <c r="V46" s="1"/>
      <c r="W46" s="1"/>
      <c r="X46" s="1"/>
      <c r="Y46" s="1"/>
      <c r="Z46" s="1"/>
      <c r="AA46" s="1"/>
      <c r="AB46" s="47"/>
      <c r="AC46" s="1"/>
      <c r="AD46" s="1"/>
      <c r="AE46" s="1"/>
      <c r="AF46" s="1"/>
      <c r="AG46" s="1"/>
      <c r="AH46" s="1"/>
      <c r="AI46" s="1"/>
      <c r="AJ46" s="1"/>
    </row>
    <row r="47" spans="1:37" ht="28.05" customHeight="1">
      <c r="A47" s="13"/>
      <c r="B47" s="1"/>
      <c r="C47" s="114"/>
      <c r="D47" s="621" t="s">
        <v>126</v>
      </c>
      <c r="E47" s="60"/>
      <c r="F47" s="60"/>
      <c r="G47" s="60"/>
      <c r="H47" s="60"/>
      <c r="I47" s="60"/>
      <c r="J47" s="60"/>
      <c r="K47" s="60"/>
      <c r="L47" s="60"/>
      <c r="M47" s="60"/>
      <c r="N47" s="60"/>
      <c r="O47" s="60"/>
      <c r="P47" s="60"/>
      <c r="Q47" s="60"/>
      <c r="R47" s="60"/>
      <c r="S47" s="60"/>
      <c r="T47" s="60"/>
      <c r="U47" s="1"/>
      <c r="V47" s="1"/>
      <c r="W47" s="1"/>
      <c r="X47" s="1"/>
      <c r="Y47" s="1"/>
      <c r="Z47" s="1"/>
      <c r="AA47" s="1"/>
      <c r="AB47" s="47"/>
      <c r="AC47" s="1"/>
      <c r="AD47" s="1"/>
      <c r="AE47" s="1"/>
      <c r="AF47" s="1"/>
      <c r="AG47" s="1"/>
      <c r="AH47" s="1"/>
      <c r="AI47" s="1"/>
      <c r="AJ47" s="1"/>
    </row>
    <row r="48" spans="1:37" ht="20" customHeight="1">
      <c r="A48" s="13"/>
      <c r="B48" s="1"/>
      <c r="C48" s="19"/>
      <c r="D48" s="536" t="s">
        <v>187</v>
      </c>
      <c r="E48" s="429"/>
      <c r="F48" s="456" t="s">
        <v>170</v>
      </c>
      <c r="G48" s="457"/>
      <c r="H48" s="457"/>
      <c r="I48" s="565"/>
      <c r="J48" s="341"/>
      <c r="K48" s="341"/>
      <c r="L48" s="341"/>
      <c r="M48" s="341"/>
      <c r="N48" s="341"/>
      <c r="O48" s="559"/>
      <c r="P48" s="560"/>
      <c r="Q48" s="560"/>
      <c r="R48" s="560"/>
      <c r="S48" s="560"/>
      <c r="T48" s="560"/>
      <c r="U48" s="560"/>
      <c r="V48" s="560"/>
      <c r="W48" s="560"/>
      <c r="X48" s="560"/>
      <c r="Y48" s="560"/>
      <c r="Z48" s="560"/>
      <c r="AA48" s="560"/>
      <c r="AB48" s="47"/>
      <c r="AC48" s="60"/>
      <c r="AD48" s="60"/>
      <c r="AE48" s="60"/>
      <c r="AF48" s="60"/>
      <c r="AG48" s="60"/>
      <c r="AH48" s="60"/>
      <c r="AI48" s="60"/>
      <c r="AJ48" s="60"/>
      <c r="AK48" s="60"/>
    </row>
    <row r="49" spans="1:38" ht="20" customHeight="1">
      <c r="A49" s="13"/>
      <c r="B49" s="1"/>
      <c r="C49" s="1"/>
      <c r="D49" s="429"/>
      <c r="E49" s="429"/>
      <c r="F49" s="459"/>
      <c r="G49" s="460"/>
      <c r="H49" s="460"/>
      <c r="I49" s="341" t="s">
        <v>139</v>
      </c>
      <c r="J49" s="341"/>
      <c r="K49" s="341"/>
      <c r="L49" s="336" t="s">
        <v>140</v>
      </c>
      <c r="M49" s="336"/>
      <c r="N49" s="336"/>
      <c r="O49" s="559"/>
      <c r="P49" s="560"/>
      <c r="Q49" s="560"/>
      <c r="R49" s="560"/>
      <c r="S49" s="560"/>
      <c r="T49" s="560"/>
      <c r="U49" s="560"/>
      <c r="V49" s="560"/>
      <c r="W49" s="560"/>
      <c r="X49" s="560"/>
      <c r="Y49" s="560"/>
      <c r="Z49" s="560"/>
      <c r="AA49" s="560"/>
      <c r="AB49" s="47"/>
      <c r="AC49" s="60"/>
      <c r="AD49" s="60"/>
      <c r="AE49" s="60"/>
      <c r="AF49" s="60"/>
      <c r="AG49" s="60"/>
      <c r="AH49" s="60"/>
      <c r="AI49" s="1"/>
      <c r="AJ49" s="1"/>
      <c r="AK49" s="1"/>
    </row>
    <row r="50" spans="1:38" ht="25.05" customHeight="1">
      <c r="A50" s="13"/>
      <c r="B50" s="1"/>
      <c r="C50" s="1"/>
      <c r="D50" s="566"/>
      <c r="E50" s="566"/>
      <c r="F50" s="567">
        <f>SUM(I50:N50)</f>
        <v>0</v>
      </c>
      <c r="G50" s="567"/>
      <c r="H50" s="568"/>
      <c r="I50" s="569">
        <f>D54+H54+L54+P54+T54+X54</f>
        <v>0</v>
      </c>
      <c r="J50" s="569"/>
      <c r="K50" s="569"/>
      <c r="L50" s="570">
        <f>F54+J54+N54+R54+V54+Z54</f>
        <v>0</v>
      </c>
      <c r="M50" s="570"/>
      <c r="N50" s="570"/>
      <c r="O50" s="561"/>
      <c r="P50" s="562"/>
      <c r="Q50" s="562"/>
      <c r="R50" s="562"/>
      <c r="S50" s="562"/>
      <c r="T50" s="562"/>
      <c r="U50" s="562"/>
      <c r="V50" s="562"/>
      <c r="W50" s="562"/>
      <c r="X50" s="562"/>
      <c r="Y50" s="562"/>
      <c r="Z50" s="562"/>
      <c r="AA50" s="562"/>
      <c r="AB50" s="47"/>
      <c r="AC50" s="60"/>
      <c r="AD50" s="60"/>
      <c r="AE50" s="60"/>
      <c r="AF50" s="60"/>
      <c r="AG50" s="60"/>
      <c r="AH50" s="60"/>
      <c r="AI50" s="1"/>
      <c r="AJ50" s="1"/>
      <c r="AK50" s="1"/>
    </row>
    <row r="51" spans="1:38" ht="20" customHeight="1">
      <c r="A51" s="13"/>
      <c r="B51" s="1"/>
      <c r="C51" s="1"/>
      <c r="D51" s="429" t="s">
        <v>171</v>
      </c>
      <c r="E51" s="429"/>
      <c r="F51" s="429"/>
      <c r="G51" s="429"/>
      <c r="H51" s="429"/>
      <c r="I51" s="429"/>
      <c r="J51" s="429"/>
      <c r="K51" s="429"/>
      <c r="L51" s="429"/>
      <c r="M51" s="429"/>
      <c r="N51" s="429"/>
      <c r="O51" s="429"/>
      <c r="P51" s="429"/>
      <c r="Q51" s="429"/>
      <c r="R51" s="429"/>
      <c r="S51" s="429"/>
      <c r="T51" s="429"/>
      <c r="U51" s="429"/>
      <c r="V51" s="429"/>
      <c r="W51" s="429"/>
      <c r="X51" s="429"/>
      <c r="Y51" s="429"/>
      <c r="Z51" s="429"/>
      <c r="AA51" s="429"/>
      <c r="AB51" s="48"/>
      <c r="AC51" s="43"/>
      <c r="AD51" s="43"/>
      <c r="AE51" s="43"/>
      <c r="AF51" s="1"/>
      <c r="AG51" s="1"/>
      <c r="AH51" s="1"/>
      <c r="AI51" s="1"/>
      <c r="AJ51" s="1"/>
    </row>
    <row r="52" spans="1:38" ht="20" customHeight="1">
      <c r="A52" s="13"/>
      <c r="B52" s="1"/>
      <c r="C52" s="1"/>
      <c r="D52" s="429" t="s">
        <v>133</v>
      </c>
      <c r="E52" s="429"/>
      <c r="F52" s="429"/>
      <c r="G52" s="429"/>
      <c r="H52" s="429" t="s">
        <v>134</v>
      </c>
      <c r="I52" s="429"/>
      <c r="J52" s="429"/>
      <c r="K52" s="429"/>
      <c r="L52" s="429" t="s">
        <v>135</v>
      </c>
      <c r="M52" s="429"/>
      <c r="N52" s="429"/>
      <c r="O52" s="429"/>
      <c r="P52" s="429" t="s">
        <v>136</v>
      </c>
      <c r="Q52" s="429"/>
      <c r="R52" s="429"/>
      <c r="S52" s="429"/>
      <c r="T52" s="429" t="s">
        <v>137</v>
      </c>
      <c r="U52" s="429"/>
      <c r="V52" s="429"/>
      <c r="W52" s="429"/>
      <c r="X52" s="429" t="s">
        <v>138</v>
      </c>
      <c r="Y52" s="429"/>
      <c r="Z52" s="429"/>
      <c r="AA52" s="429"/>
      <c r="AB52" s="48"/>
      <c r="AC52" s="43"/>
      <c r="AD52" s="43"/>
      <c r="AE52" s="43"/>
      <c r="AF52" s="1"/>
      <c r="AG52" s="1"/>
      <c r="AH52" s="1"/>
      <c r="AI52" s="1"/>
      <c r="AJ52" s="1"/>
    </row>
    <row r="53" spans="1:38" ht="20" customHeight="1">
      <c r="A53" s="13"/>
      <c r="B53" s="1"/>
      <c r="C53" s="1"/>
      <c r="D53" s="429" t="s">
        <v>139</v>
      </c>
      <c r="E53" s="429"/>
      <c r="F53" s="341" t="s">
        <v>140</v>
      </c>
      <c r="G53" s="341"/>
      <c r="H53" s="429" t="s">
        <v>139</v>
      </c>
      <c r="I53" s="429"/>
      <c r="J53" s="341" t="s">
        <v>140</v>
      </c>
      <c r="K53" s="341"/>
      <c r="L53" s="429" t="s">
        <v>139</v>
      </c>
      <c r="M53" s="429"/>
      <c r="N53" s="341" t="s">
        <v>140</v>
      </c>
      <c r="O53" s="341"/>
      <c r="P53" s="429" t="s">
        <v>139</v>
      </c>
      <c r="Q53" s="429"/>
      <c r="R53" s="341" t="s">
        <v>140</v>
      </c>
      <c r="S53" s="341"/>
      <c r="T53" s="429" t="s">
        <v>139</v>
      </c>
      <c r="U53" s="429"/>
      <c r="V53" s="341" t="s">
        <v>140</v>
      </c>
      <c r="W53" s="341"/>
      <c r="X53" s="429" t="s">
        <v>139</v>
      </c>
      <c r="Y53" s="429"/>
      <c r="Z53" s="341" t="s">
        <v>140</v>
      </c>
      <c r="AA53" s="341"/>
      <c r="AB53" s="48"/>
      <c r="AC53" s="43"/>
      <c r="AD53" s="60"/>
      <c r="AE53" s="60"/>
      <c r="AF53" s="1"/>
      <c r="AG53" s="1"/>
      <c r="AH53" s="1"/>
      <c r="AI53" s="1"/>
      <c r="AJ53" s="1"/>
    </row>
    <row r="54" spans="1:38" ht="25.05" customHeight="1">
      <c r="A54" s="13"/>
      <c r="B54" s="1"/>
      <c r="C54" s="1"/>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48"/>
      <c r="AC54" s="43"/>
      <c r="AD54" s="43"/>
      <c r="AE54" s="43"/>
      <c r="AF54" s="1"/>
      <c r="AG54" s="1"/>
      <c r="AH54" s="1"/>
      <c r="AI54" s="1"/>
      <c r="AJ54" s="1"/>
    </row>
    <row r="55" spans="1:38" ht="20" customHeight="1">
      <c r="A55" s="13"/>
      <c r="B55" s="1"/>
      <c r="C55" s="8"/>
      <c r="D55" s="536" t="s">
        <v>187</v>
      </c>
      <c r="E55" s="429"/>
      <c r="F55" s="456" t="s">
        <v>170</v>
      </c>
      <c r="G55" s="457"/>
      <c r="H55" s="457"/>
      <c r="I55" s="565"/>
      <c r="J55" s="341"/>
      <c r="K55" s="341"/>
      <c r="L55" s="341"/>
      <c r="M55" s="341"/>
      <c r="N55" s="341"/>
      <c r="O55" s="563"/>
      <c r="P55" s="564"/>
      <c r="Q55" s="564"/>
      <c r="R55" s="564"/>
      <c r="S55" s="564"/>
      <c r="T55" s="564"/>
      <c r="U55" s="564"/>
      <c r="V55" s="564"/>
      <c r="W55" s="564"/>
      <c r="X55" s="564"/>
      <c r="Y55" s="564"/>
      <c r="Z55" s="564"/>
      <c r="AA55" s="564"/>
      <c r="AB55" s="47"/>
      <c r="AC55" s="60"/>
      <c r="AD55" s="60"/>
      <c r="AE55" s="60"/>
      <c r="AF55" s="60"/>
      <c r="AG55" s="60"/>
      <c r="AH55" s="60"/>
      <c r="AI55" s="60"/>
      <c r="AJ55" s="60"/>
      <c r="AK55" s="60"/>
    </row>
    <row r="56" spans="1:38" ht="20" customHeight="1">
      <c r="A56" s="13"/>
      <c r="B56" s="1"/>
      <c r="C56" s="8"/>
      <c r="D56" s="429"/>
      <c r="E56" s="429"/>
      <c r="F56" s="459"/>
      <c r="G56" s="460"/>
      <c r="H56" s="460"/>
      <c r="I56" s="341" t="s">
        <v>139</v>
      </c>
      <c r="J56" s="341"/>
      <c r="K56" s="341"/>
      <c r="L56" s="336" t="s">
        <v>140</v>
      </c>
      <c r="M56" s="336"/>
      <c r="N56" s="336"/>
      <c r="O56" s="559"/>
      <c r="P56" s="560"/>
      <c r="Q56" s="560"/>
      <c r="R56" s="560"/>
      <c r="S56" s="560"/>
      <c r="T56" s="560"/>
      <c r="U56" s="560"/>
      <c r="V56" s="560"/>
      <c r="W56" s="560"/>
      <c r="X56" s="560"/>
      <c r="Y56" s="560"/>
      <c r="Z56" s="560"/>
      <c r="AA56" s="560"/>
      <c r="AB56" s="47"/>
      <c r="AC56" s="60"/>
      <c r="AD56" s="60"/>
      <c r="AE56" s="60"/>
      <c r="AF56" s="60"/>
      <c r="AG56" s="60"/>
      <c r="AH56" s="60"/>
      <c r="AI56" s="1"/>
      <c r="AJ56" s="1"/>
      <c r="AK56" s="1"/>
    </row>
    <row r="57" spans="1:38" ht="25.05" customHeight="1">
      <c r="A57" s="13"/>
      <c r="B57" s="1"/>
      <c r="C57" s="8"/>
      <c r="D57" s="566"/>
      <c r="E57" s="566"/>
      <c r="F57" s="567">
        <f>SUM(I57:N57)</f>
        <v>0</v>
      </c>
      <c r="G57" s="567"/>
      <c r="H57" s="568"/>
      <c r="I57" s="569">
        <f>D61+H61+L61+P61+T61+X61</f>
        <v>0</v>
      </c>
      <c r="J57" s="569"/>
      <c r="K57" s="569"/>
      <c r="L57" s="570">
        <f>F61+J61+N61+R61+V61+Z61</f>
        <v>0</v>
      </c>
      <c r="M57" s="570"/>
      <c r="N57" s="570"/>
      <c r="O57" s="561"/>
      <c r="P57" s="562"/>
      <c r="Q57" s="562"/>
      <c r="R57" s="562"/>
      <c r="S57" s="562"/>
      <c r="T57" s="562"/>
      <c r="U57" s="562"/>
      <c r="V57" s="562"/>
      <c r="W57" s="562"/>
      <c r="X57" s="562"/>
      <c r="Y57" s="562"/>
      <c r="Z57" s="562"/>
      <c r="AA57" s="562"/>
      <c r="AB57" s="47"/>
      <c r="AC57" s="60"/>
      <c r="AD57" s="60"/>
      <c r="AE57" s="60"/>
      <c r="AF57" s="60"/>
      <c r="AG57" s="60"/>
      <c r="AH57" s="60"/>
      <c r="AI57" s="1"/>
      <c r="AJ57" s="1"/>
      <c r="AK57" s="1"/>
    </row>
    <row r="58" spans="1:38" ht="20" customHeight="1">
      <c r="A58" s="13"/>
      <c r="B58" s="1"/>
      <c r="C58" s="8"/>
      <c r="D58" s="429" t="s">
        <v>171</v>
      </c>
      <c r="E58" s="429"/>
      <c r="F58" s="429"/>
      <c r="G58" s="429"/>
      <c r="H58" s="429"/>
      <c r="I58" s="429"/>
      <c r="J58" s="429"/>
      <c r="K58" s="429"/>
      <c r="L58" s="429"/>
      <c r="M58" s="429"/>
      <c r="N58" s="429"/>
      <c r="O58" s="429"/>
      <c r="P58" s="429"/>
      <c r="Q58" s="429"/>
      <c r="R58" s="429"/>
      <c r="S58" s="429"/>
      <c r="T58" s="429"/>
      <c r="U58" s="429"/>
      <c r="V58" s="429"/>
      <c r="W58" s="429"/>
      <c r="X58" s="429"/>
      <c r="Y58" s="429"/>
      <c r="Z58" s="429"/>
      <c r="AA58" s="429"/>
      <c r="AB58" s="48"/>
      <c r="AC58" s="43"/>
      <c r="AD58" s="43"/>
      <c r="AE58" s="43"/>
      <c r="AF58" s="1"/>
      <c r="AG58" s="1"/>
      <c r="AH58" s="1"/>
      <c r="AI58" s="1"/>
      <c r="AJ58" s="1"/>
    </row>
    <row r="59" spans="1:38" ht="20" customHeight="1">
      <c r="A59" s="13"/>
      <c r="B59" s="1"/>
      <c r="C59" s="8"/>
      <c r="D59" s="429" t="s">
        <v>133</v>
      </c>
      <c r="E59" s="429"/>
      <c r="F59" s="429"/>
      <c r="G59" s="429"/>
      <c r="H59" s="429" t="s">
        <v>134</v>
      </c>
      <c r="I59" s="429"/>
      <c r="J59" s="429"/>
      <c r="K59" s="429"/>
      <c r="L59" s="429" t="s">
        <v>135</v>
      </c>
      <c r="M59" s="429"/>
      <c r="N59" s="429"/>
      <c r="O59" s="429"/>
      <c r="P59" s="429" t="s">
        <v>136</v>
      </c>
      <c r="Q59" s="429"/>
      <c r="R59" s="429"/>
      <c r="S59" s="429"/>
      <c r="T59" s="429" t="s">
        <v>137</v>
      </c>
      <c r="U59" s="429"/>
      <c r="V59" s="429"/>
      <c r="W59" s="429"/>
      <c r="X59" s="429" t="s">
        <v>138</v>
      </c>
      <c r="Y59" s="429"/>
      <c r="Z59" s="429"/>
      <c r="AA59" s="429"/>
      <c r="AB59" s="48"/>
      <c r="AC59" s="43"/>
      <c r="AD59" s="43"/>
      <c r="AE59" s="43"/>
      <c r="AF59" s="1"/>
      <c r="AG59" s="1"/>
      <c r="AH59" s="1"/>
      <c r="AI59" s="1"/>
      <c r="AJ59" s="1"/>
    </row>
    <row r="60" spans="1:38" ht="20" customHeight="1">
      <c r="A60" s="13"/>
      <c r="B60" s="1"/>
      <c r="C60" s="8"/>
      <c r="D60" s="429" t="s">
        <v>139</v>
      </c>
      <c r="E60" s="429"/>
      <c r="F60" s="341" t="s">
        <v>140</v>
      </c>
      <c r="G60" s="341"/>
      <c r="H60" s="429" t="s">
        <v>139</v>
      </c>
      <c r="I60" s="429"/>
      <c r="J60" s="341" t="s">
        <v>140</v>
      </c>
      <c r="K60" s="341"/>
      <c r="L60" s="429" t="s">
        <v>139</v>
      </c>
      <c r="M60" s="429"/>
      <c r="N60" s="341" t="s">
        <v>140</v>
      </c>
      <c r="O60" s="341"/>
      <c r="P60" s="429" t="s">
        <v>139</v>
      </c>
      <c r="Q60" s="429"/>
      <c r="R60" s="341" t="s">
        <v>140</v>
      </c>
      <c r="S60" s="341"/>
      <c r="T60" s="429" t="s">
        <v>139</v>
      </c>
      <c r="U60" s="429"/>
      <c r="V60" s="341" t="s">
        <v>140</v>
      </c>
      <c r="W60" s="341"/>
      <c r="X60" s="429" t="s">
        <v>139</v>
      </c>
      <c r="Y60" s="429"/>
      <c r="Z60" s="341" t="s">
        <v>140</v>
      </c>
      <c r="AA60" s="341"/>
      <c r="AB60" s="48"/>
      <c r="AC60" s="43"/>
      <c r="AD60" s="60"/>
      <c r="AE60" s="60"/>
      <c r="AF60" s="1"/>
      <c r="AG60" s="1"/>
      <c r="AH60" s="1"/>
      <c r="AI60" s="1"/>
      <c r="AJ60" s="1"/>
    </row>
    <row r="61" spans="1:38" ht="25.05" customHeight="1">
      <c r="A61" s="13"/>
      <c r="B61" s="1"/>
      <c r="C61" s="8"/>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48"/>
      <c r="AC61" s="43"/>
      <c r="AD61" s="43"/>
      <c r="AE61" s="43"/>
      <c r="AF61" s="1"/>
      <c r="AG61" s="1"/>
      <c r="AH61" s="1"/>
      <c r="AI61" s="1"/>
      <c r="AJ61" s="1"/>
    </row>
    <row r="62" spans="1:38" ht="15" customHeight="1">
      <c r="A62" s="13"/>
      <c r="B62" s="1"/>
      <c r="C62" s="20"/>
      <c r="D62" s="43"/>
      <c r="E62" s="60"/>
      <c r="F62" s="60"/>
      <c r="G62" s="60"/>
      <c r="H62" s="60"/>
      <c r="I62" s="60"/>
      <c r="J62" s="60"/>
      <c r="K62" s="60"/>
      <c r="L62" s="60"/>
      <c r="M62" s="60"/>
      <c r="N62" s="60"/>
      <c r="O62" s="60"/>
      <c r="P62" s="60"/>
      <c r="Q62" s="60"/>
      <c r="R62" s="60"/>
      <c r="S62" s="60"/>
      <c r="T62" s="60"/>
      <c r="U62" s="1"/>
      <c r="V62" s="1"/>
      <c r="W62" s="1"/>
      <c r="X62" s="1"/>
      <c r="Y62" s="1"/>
      <c r="Z62" s="1"/>
      <c r="AA62" s="1"/>
      <c r="AB62" s="47"/>
      <c r="AC62" s="1"/>
      <c r="AD62" s="1"/>
      <c r="AE62" s="1"/>
      <c r="AF62" s="1"/>
      <c r="AG62" s="1"/>
      <c r="AH62" s="1"/>
      <c r="AI62" s="1"/>
      <c r="AJ62" s="1"/>
    </row>
    <row r="63" spans="1:38" ht="28.05" customHeight="1">
      <c r="A63" s="13"/>
      <c r="B63" s="1"/>
      <c r="C63" s="114"/>
      <c r="D63" s="621" t="s">
        <v>127</v>
      </c>
      <c r="E63" s="1"/>
      <c r="F63" s="1"/>
      <c r="G63" s="1"/>
      <c r="H63" s="1"/>
      <c r="I63" s="1"/>
      <c r="J63" s="1"/>
      <c r="K63" s="1"/>
      <c r="L63" s="1"/>
      <c r="M63" s="1"/>
      <c r="N63" s="1"/>
      <c r="O63" s="1"/>
      <c r="P63" s="1"/>
      <c r="Q63" s="1"/>
      <c r="R63" s="1"/>
      <c r="S63" s="1"/>
      <c r="T63" s="1"/>
      <c r="U63" s="1"/>
      <c r="V63" s="1"/>
      <c r="W63" s="638"/>
      <c r="X63" s="15" t="s">
        <v>310</v>
      </c>
      <c r="Y63" s="555">
        <f>F66+F78</f>
        <v>0</v>
      </c>
      <c r="Z63" s="556"/>
      <c r="AA63" s="18" t="s">
        <v>193</v>
      </c>
      <c r="AB63" s="47"/>
      <c r="AC63" s="1"/>
      <c r="AD63" s="1"/>
      <c r="AE63" s="637"/>
      <c r="AF63" s="1"/>
      <c r="AG63" s="1"/>
      <c r="AH63" s="1"/>
      <c r="AI63" s="638"/>
      <c r="AJ63" s="639"/>
      <c r="AK63" s="640"/>
      <c r="AL63" s="641"/>
    </row>
    <row r="64" spans="1:38" ht="20" customHeight="1">
      <c r="A64" s="13"/>
      <c r="B64" s="1"/>
      <c r="C64" s="1"/>
      <c r="D64" s="341" t="s">
        <v>189</v>
      </c>
      <c r="E64" s="336"/>
      <c r="F64" s="336" t="s">
        <v>172</v>
      </c>
      <c r="G64" s="336"/>
      <c r="H64" s="343"/>
      <c r="I64" s="354"/>
      <c r="J64" s="354"/>
      <c r="K64" s="354"/>
      <c r="L64" s="354"/>
      <c r="M64" s="354"/>
      <c r="N64" s="354"/>
      <c r="O64" s="354"/>
      <c r="P64" s="354"/>
      <c r="Q64" s="354"/>
      <c r="R64" s="354"/>
      <c r="S64" s="354"/>
      <c r="T64" s="344"/>
      <c r="U64" s="361"/>
      <c r="V64" s="326"/>
      <c r="W64" s="326"/>
      <c r="X64" s="326"/>
      <c r="Y64" s="326"/>
      <c r="Z64" s="326"/>
      <c r="AA64" s="326"/>
      <c r="AB64" s="47"/>
      <c r="AC64" s="1"/>
      <c r="AD64" s="1"/>
      <c r="AE64" s="1"/>
      <c r="AF64" s="1"/>
      <c r="AG64" s="1"/>
      <c r="AH64" s="1"/>
      <c r="AI64" s="1"/>
      <c r="AJ64" s="1"/>
    </row>
    <row r="65" spans="1:36" ht="20" customHeight="1">
      <c r="A65" s="13"/>
      <c r="B65" s="1"/>
      <c r="C65" s="1"/>
      <c r="D65" s="336"/>
      <c r="E65" s="336"/>
      <c r="F65" s="336"/>
      <c r="G65" s="336"/>
      <c r="H65" s="336"/>
      <c r="I65" s="336" t="s">
        <v>49</v>
      </c>
      <c r="J65" s="336"/>
      <c r="K65" s="336"/>
      <c r="L65" s="336" t="s">
        <v>141</v>
      </c>
      <c r="M65" s="336"/>
      <c r="N65" s="336"/>
      <c r="O65" s="336" t="s">
        <v>142</v>
      </c>
      <c r="P65" s="336"/>
      <c r="Q65" s="336"/>
      <c r="R65" s="336" t="s">
        <v>52</v>
      </c>
      <c r="S65" s="336"/>
      <c r="T65" s="336"/>
      <c r="U65" s="361"/>
      <c r="V65" s="326"/>
      <c r="W65" s="326"/>
      <c r="X65" s="326"/>
      <c r="Y65" s="326"/>
      <c r="Z65" s="326"/>
      <c r="AA65" s="326"/>
      <c r="AB65" s="47"/>
      <c r="AC65" s="1"/>
      <c r="AD65" s="1"/>
      <c r="AE65" s="1"/>
      <c r="AF65" s="1"/>
      <c r="AG65" s="1"/>
      <c r="AH65" s="1"/>
      <c r="AI65" s="1"/>
      <c r="AJ65" s="1"/>
    </row>
    <row r="66" spans="1:36" ht="28.05" customHeight="1">
      <c r="A66" s="13"/>
      <c r="B66" s="1"/>
      <c r="C66" s="1"/>
      <c r="D66" s="340"/>
      <c r="E66" s="340"/>
      <c r="F66" s="558">
        <f>SUM(I66:T66)</f>
        <v>0</v>
      </c>
      <c r="G66" s="558"/>
      <c r="H66" s="558"/>
      <c r="I66" s="558">
        <f>D70+L70+T70+D74+L74+T74</f>
        <v>0</v>
      </c>
      <c r="J66" s="558"/>
      <c r="K66" s="558"/>
      <c r="L66" s="558">
        <f>F70+N70+V70+F74+N74+V74</f>
        <v>0</v>
      </c>
      <c r="M66" s="558"/>
      <c r="N66" s="558"/>
      <c r="O66" s="558">
        <f>H70+P70+X70+H74+P74+X74</f>
        <v>0</v>
      </c>
      <c r="P66" s="558"/>
      <c r="Q66" s="558"/>
      <c r="R66" s="558">
        <f>J70+R70+Z70+J74+R74+Z74</f>
        <v>0</v>
      </c>
      <c r="S66" s="558"/>
      <c r="T66" s="558"/>
      <c r="U66" s="366"/>
      <c r="V66" s="367"/>
      <c r="W66" s="367"/>
      <c r="X66" s="367"/>
      <c r="Y66" s="367"/>
      <c r="Z66" s="367"/>
      <c r="AA66" s="367"/>
      <c r="AB66" s="47"/>
      <c r="AC66" s="1"/>
      <c r="AD66" s="1"/>
      <c r="AE66" s="1"/>
      <c r="AF66" s="1"/>
      <c r="AG66" s="1"/>
      <c r="AH66" s="1"/>
      <c r="AI66" s="1"/>
      <c r="AJ66" s="1"/>
    </row>
    <row r="67" spans="1:36" ht="20" customHeight="1">
      <c r="A67" s="13"/>
      <c r="B67" s="1"/>
      <c r="C67" s="1"/>
      <c r="D67" s="336" t="s">
        <v>173</v>
      </c>
      <c r="E67" s="336"/>
      <c r="F67" s="336"/>
      <c r="G67" s="336"/>
      <c r="H67" s="336"/>
      <c r="I67" s="336"/>
      <c r="J67" s="336"/>
      <c r="K67" s="336"/>
      <c r="L67" s="336"/>
      <c r="M67" s="336"/>
      <c r="N67" s="336"/>
      <c r="O67" s="336"/>
      <c r="P67" s="336"/>
      <c r="Q67" s="336"/>
      <c r="R67" s="336"/>
      <c r="S67" s="336"/>
      <c r="T67" s="336"/>
      <c r="U67" s="336"/>
      <c r="V67" s="336"/>
      <c r="W67" s="336"/>
      <c r="X67" s="336"/>
      <c r="Y67" s="336"/>
      <c r="Z67" s="336"/>
      <c r="AA67" s="336"/>
      <c r="AB67" s="47"/>
      <c r="AC67" s="1"/>
      <c r="AD67" s="1"/>
      <c r="AE67" s="1"/>
      <c r="AF67" s="1"/>
      <c r="AG67" s="1"/>
      <c r="AH67" s="1"/>
      <c r="AI67" s="1"/>
      <c r="AJ67" s="1"/>
    </row>
    <row r="68" spans="1:36" ht="20" customHeight="1">
      <c r="A68" s="13"/>
      <c r="B68" s="1"/>
      <c r="C68" s="1"/>
      <c r="D68" s="429" t="s">
        <v>133</v>
      </c>
      <c r="E68" s="429"/>
      <c r="F68" s="429"/>
      <c r="G68" s="429"/>
      <c r="H68" s="429"/>
      <c r="I68" s="429"/>
      <c r="J68" s="429"/>
      <c r="K68" s="429"/>
      <c r="L68" s="429" t="s">
        <v>134</v>
      </c>
      <c r="M68" s="429"/>
      <c r="N68" s="429"/>
      <c r="O68" s="429"/>
      <c r="P68" s="429"/>
      <c r="Q68" s="429"/>
      <c r="R68" s="429"/>
      <c r="S68" s="429"/>
      <c r="T68" s="429" t="s">
        <v>135</v>
      </c>
      <c r="U68" s="429"/>
      <c r="V68" s="429"/>
      <c r="W68" s="429"/>
      <c r="X68" s="429"/>
      <c r="Y68" s="429"/>
      <c r="Z68" s="429"/>
      <c r="AA68" s="429"/>
      <c r="AB68" s="48"/>
      <c r="AC68" s="43"/>
      <c r="AD68" s="43"/>
      <c r="AE68" s="43"/>
      <c r="AF68" s="43"/>
      <c r="AG68" s="43"/>
      <c r="AH68" s="43"/>
      <c r="AI68" s="43"/>
      <c r="AJ68" s="1"/>
    </row>
    <row r="69" spans="1:36" ht="20" customHeight="1">
      <c r="A69" s="13"/>
      <c r="B69" s="1"/>
      <c r="C69" s="1"/>
      <c r="D69" s="429" t="s">
        <v>49</v>
      </c>
      <c r="E69" s="429"/>
      <c r="F69" s="557" t="s">
        <v>141</v>
      </c>
      <c r="G69" s="557"/>
      <c r="H69" s="336" t="s">
        <v>142</v>
      </c>
      <c r="I69" s="336"/>
      <c r="J69" s="336" t="s">
        <v>52</v>
      </c>
      <c r="K69" s="336"/>
      <c r="L69" s="429" t="s">
        <v>49</v>
      </c>
      <c r="M69" s="429"/>
      <c r="N69" s="557" t="s">
        <v>141</v>
      </c>
      <c r="O69" s="557"/>
      <c r="P69" s="336" t="s">
        <v>142</v>
      </c>
      <c r="Q69" s="336"/>
      <c r="R69" s="336" t="s">
        <v>52</v>
      </c>
      <c r="S69" s="336"/>
      <c r="T69" s="429" t="s">
        <v>49</v>
      </c>
      <c r="U69" s="429"/>
      <c r="V69" s="557" t="s">
        <v>141</v>
      </c>
      <c r="W69" s="557"/>
      <c r="X69" s="336" t="s">
        <v>142</v>
      </c>
      <c r="Y69" s="336"/>
      <c r="Z69" s="336" t="s">
        <v>52</v>
      </c>
      <c r="AA69" s="336"/>
      <c r="AB69" s="48"/>
      <c r="AC69" s="43"/>
      <c r="AD69" s="74"/>
      <c r="AE69" s="74"/>
      <c r="AF69" s="1"/>
      <c r="AG69" s="1"/>
      <c r="AH69" s="1"/>
      <c r="AI69" s="1"/>
      <c r="AJ69" s="1"/>
    </row>
    <row r="70" spans="1:36" ht="25.05" customHeight="1">
      <c r="A70" s="13"/>
      <c r="B70" s="1"/>
      <c r="C70" s="1"/>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A70" s="370"/>
      <c r="AB70" s="48"/>
      <c r="AC70" s="43"/>
      <c r="AD70" s="43"/>
      <c r="AE70" s="43"/>
      <c r="AF70" s="43"/>
      <c r="AG70" s="43"/>
      <c r="AH70" s="43"/>
      <c r="AI70" s="43"/>
      <c r="AJ70" s="1"/>
    </row>
    <row r="71" spans="1:36" ht="25.05" customHeight="1">
      <c r="A71" s="13"/>
      <c r="B71" s="1"/>
      <c r="C71" s="1"/>
      <c r="D71" s="429" t="s">
        <v>143</v>
      </c>
      <c r="E71" s="429"/>
      <c r="F71" s="429"/>
      <c r="G71" s="334"/>
      <c r="H71" s="334"/>
      <c r="I71" s="334"/>
      <c r="J71" s="334"/>
      <c r="K71" s="334"/>
      <c r="L71" s="429" t="s">
        <v>143</v>
      </c>
      <c r="M71" s="429"/>
      <c r="N71" s="429"/>
      <c r="O71" s="334"/>
      <c r="P71" s="334"/>
      <c r="Q71" s="334"/>
      <c r="R71" s="334"/>
      <c r="S71" s="334"/>
      <c r="T71" s="429" t="s">
        <v>143</v>
      </c>
      <c r="U71" s="429"/>
      <c r="V71" s="429"/>
      <c r="W71" s="334"/>
      <c r="X71" s="334"/>
      <c r="Y71" s="334"/>
      <c r="Z71" s="334"/>
      <c r="AA71" s="334"/>
      <c r="AB71" s="48"/>
      <c r="AC71" s="43"/>
      <c r="AD71" s="43"/>
      <c r="AE71" s="1"/>
      <c r="AF71" s="1"/>
      <c r="AG71" s="1"/>
      <c r="AH71" s="1"/>
      <c r="AI71" s="1"/>
      <c r="AJ71" s="1"/>
    </row>
    <row r="72" spans="1:36" ht="20" customHeight="1">
      <c r="A72" s="13"/>
      <c r="B72" s="1"/>
      <c r="C72" s="1"/>
      <c r="D72" s="429" t="s">
        <v>136</v>
      </c>
      <c r="E72" s="429"/>
      <c r="F72" s="429"/>
      <c r="G72" s="429"/>
      <c r="H72" s="429"/>
      <c r="I72" s="429"/>
      <c r="J72" s="429"/>
      <c r="K72" s="429"/>
      <c r="L72" s="429" t="s">
        <v>137</v>
      </c>
      <c r="M72" s="429"/>
      <c r="N72" s="429"/>
      <c r="O72" s="429"/>
      <c r="P72" s="429"/>
      <c r="Q72" s="429"/>
      <c r="R72" s="429"/>
      <c r="S72" s="429"/>
      <c r="T72" s="429" t="s">
        <v>138</v>
      </c>
      <c r="U72" s="429"/>
      <c r="V72" s="429"/>
      <c r="W72" s="429"/>
      <c r="X72" s="429"/>
      <c r="Y72" s="429"/>
      <c r="Z72" s="429"/>
      <c r="AA72" s="429"/>
      <c r="AB72" s="47"/>
      <c r="AC72" s="1"/>
      <c r="AD72" s="1"/>
      <c r="AE72" s="1"/>
      <c r="AF72" s="1"/>
      <c r="AG72" s="1"/>
      <c r="AH72" s="1"/>
      <c r="AI72" s="1"/>
      <c r="AJ72" s="1"/>
    </row>
    <row r="73" spans="1:36" ht="20" customHeight="1">
      <c r="A73" s="13"/>
      <c r="B73" s="1"/>
      <c r="C73" s="1"/>
      <c r="D73" s="429" t="s">
        <v>49</v>
      </c>
      <c r="E73" s="429"/>
      <c r="F73" s="557" t="s">
        <v>141</v>
      </c>
      <c r="G73" s="557"/>
      <c r="H73" s="336" t="s">
        <v>142</v>
      </c>
      <c r="I73" s="336"/>
      <c r="J73" s="336" t="s">
        <v>52</v>
      </c>
      <c r="K73" s="336"/>
      <c r="L73" s="429" t="s">
        <v>49</v>
      </c>
      <c r="M73" s="429"/>
      <c r="N73" s="557" t="s">
        <v>141</v>
      </c>
      <c r="O73" s="557"/>
      <c r="P73" s="336" t="s">
        <v>142</v>
      </c>
      <c r="Q73" s="336"/>
      <c r="R73" s="336" t="s">
        <v>52</v>
      </c>
      <c r="S73" s="336"/>
      <c r="T73" s="429" t="s">
        <v>49</v>
      </c>
      <c r="U73" s="429"/>
      <c r="V73" s="557" t="s">
        <v>141</v>
      </c>
      <c r="W73" s="557"/>
      <c r="X73" s="336" t="s">
        <v>142</v>
      </c>
      <c r="Y73" s="336"/>
      <c r="Z73" s="336" t="s">
        <v>52</v>
      </c>
      <c r="AA73" s="336"/>
      <c r="AB73" s="47"/>
      <c r="AC73" s="1"/>
      <c r="AD73" s="1"/>
      <c r="AE73" s="1"/>
      <c r="AF73" s="1"/>
      <c r="AG73" s="1"/>
      <c r="AH73" s="1"/>
      <c r="AI73" s="1"/>
      <c r="AJ73" s="1"/>
    </row>
    <row r="74" spans="1:36" ht="25.05" customHeight="1">
      <c r="A74" s="13"/>
      <c r="B74" s="1"/>
      <c r="C74" s="1"/>
      <c r="D74" s="370"/>
      <c r="E74" s="370"/>
      <c r="F74" s="370"/>
      <c r="G74" s="370"/>
      <c r="H74" s="370"/>
      <c r="I74" s="370"/>
      <c r="J74" s="370"/>
      <c r="K74" s="370"/>
      <c r="L74" s="370"/>
      <c r="M74" s="370"/>
      <c r="N74" s="370"/>
      <c r="O74" s="370"/>
      <c r="P74" s="370"/>
      <c r="Q74" s="370"/>
      <c r="R74" s="370"/>
      <c r="S74" s="370"/>
      <c r="T74" s="370"/>
      <c r="U74" s="370"/>
      <c r="V74" s="370"/>
      <c r="W74" s="370"/>
      <c r="X74" s="370"/>
      <c r="Y74" s="370"/>
      <c r="Z74" s="370"/>
      <c r="AA74" s="370"/>
      <c r="AB74" s="47"/>
      <c r="AC74" s="1"/>
      <c r="AD74" s="1"/>
      <c r="AE74" s="1"/>
      <c r="AF74" s="1"/>
      <c r="AG74" s="1"/>
      <c r="AH74" s="1"/>
      <c r="AI74" s="1"/>
      <c r="AJ74" s="1"/>
    </row>
    <row r="75" spans="1:36" ht="25.05" customHeight="1">
      <c r="A75" s="13"/>
      <c r="B75" s="1"/>
      <c r="C75" s="1"/>
      <c r="D75" s="429" t="s">
        <v>143</v>
      </c>
      <c r="E75" s="429"/>
      <c r="F75" s="429"/>
      <c r="G75" s="334"/>
      <c r="H75" s="334"/>
      <c r="I75" s="334"/>
      <c r="J75" s="334"/>
      <c r="K75" s="334"/>
      <c r="L75" s="429" t="s">
        <v>143</v>
      </c>
      <c r="M75" s="429"/>
      <c r="N75" s="429"/>
      <c r="O75" s="334"/>
      <c r="P75" s="334"/>
      <c r="Q75" s="334"/>
      <c r="R75" s="334"/>
      <c r="S75" s="334"/>
      <c r="T75" s="429" t="s">
        <v>143</v>
      </c>
      <c r="U75" s="429"/>
      <c r="V75" s="429"/>
      <c r="W75" s="334"/>
      <c r="X75" s="334"/>
      <c r="Y75" s="334"/>
      <c r="Z75" s="334"/>
      <c r="AA75" s="334"/>
      <c r="AB75" s="47"/>
      <c r="AC75" s="1"/>
      <c r="AD75" s="1"/>
      <c r="AE75" s="1"/>
      <c r="AF75" s="1"/>
      <c r="AG75" s="1"/>
      <c r="AH75" s="1"/>
      <c r="AI75" s="1"/>
      <c r="AJ75" s="1"/>
    </row>
    <row r="76" spans="1:36" ht="20" customHeight="1">
      <c r="A76" s="13"/>
      <c r="B76" s="1"/>
      <c r="C76" s="1"/>
      <c r="D76" s="341" t="s">
        <v>189</v>
      </c>
      <c r="E76" s="336"/>
      <c r="F76" s="336" t="s">
        <v>172</v>
      </c>
      <c r="G76" s="336"/>
      <c r="H76" s="343"/>
      <c r="I76" s="354"/>
      <c r="J76" s="354"/>
      <c r="K76" s="354"/>
      <c r="L76" s="354"/>
      <c r="M76" s="354"/>
      <c r="N76" s="354"/>
      <c r="O76" s="354"/>
      <c r="P76" s="354"/>
      <c r="Q76" s="354"/>
      <c r="R76" s="354"/>
      <c r="S76" s="354"/>
      <c r="T76" s="344"/>
      <c r="U76" s="361"/>
      <c r="V76" s="326"/>
      <c r="W76" s="326"/>
      <c r="X76" s="326"/>
      <c r="Y76" s="326"/>
      <c r="Z76" s="326"/>
      <c r="AA76" s="326"/>
      <c r="AB76" s="47"/>
      <c r="AC76" s="1"/>
      <c r="AD76" s="1"/>
      <c r="AE76" s="1"/>
      <c r="AF76" s="1"/>
      <c r="AG76" s="1"/>
      <c r="AH76" s="1"/>
      <c r="AI76" s="1"/>
      <c r="AJ76" s="1"/>
    </row>
    <row r="77" spans="1:36" ht="20" customHeight="1">
      <c r="A77" s="13"/>
      <c r="B77" s="1"/>
      <c r="C77" s="1"/>
      <c r="D77" s="336"/>
      <c r="E77" s="336"/>
      <c r="F77" s="336"/>
      <c r="G77" s="336"/>
      <c r="H77" s="336"/>
      <c r="I77" s="336" t="s">
        <v>49</v>
      </c>
      <c r="J77" s="336"/>
      <c r="K77" s="336"/>
      <c r="L77" s="336" t="s">
        <v>141</v>
      </c>
      <c r="M77" s="336"/>
      <c r="N77" s="336"/>
      <c r="O77" s="336" t="s">
        <v>142</v>
      </c>
      <c r="P77" s="336"/>
      <c r="Q77" s="336"/>
      <c r="R77" s="336" t="s">
        <v>52</v>
      </c>
      <c r="S77" s="336"/>
      <c r="T77" s="336"/>
      <c r="U77" s="361"/>
      <c r="V77" s="326"/>
      <c r="W77" s="326"/>
      <c r="X77" s="326"/>
      <c r="Y77" s="326"/>
      <c r="Z77" s="326"/>
      <c r="AA77" s="326"/>
      <c r="AB77" s="47"/>
      <c r="AC77" s="1"/>
      <c r="AD77" s="1"/>
      <c r="AE77" s="1"/>
      <c r="AF77" s="1"/>
      <c r="AG77" s="1"/>
      <c r="AH77" s="1"/>
      <c r="AI77" s="1"/>
      <c r="AJ77" s="1"/>
    </row>
    <row r="78" spans="1:36" ht="28.05" customHeight="1">
      <c r="A78" s="13"/>
      <c r="B78" s="1"/>
      <c r="C78" s="1"/>
      <c r="D78" s="455"/>
      <c r="E78" s="455"/>
      <c r="F78" s="558">
        <f>SUM(I78:T78)</f>
        <v>0</v>
      </c>
      <c r="G78" s="558"/>
      <c r="H78" s="558"/>
      <c r="I78" s="558">
        <f>D82+L82+T82+D86+L86+T86</f>
        <v>0</v>
      </c>
      <c r="J78" s="558"/>
      <c r="K78" s="558"/>
      <c r="L78" s="558">
        <f>F82+N82+V82+F86+N86+V86</f>
        <v>0</v>
      </c>
      <c r="M78" s="558"/>
      <c r="N78" s="558"/>
      <c r="O78" s="558">
        <f>H82+P82+X82+H86+P86+X86</f>
        <v>0</v>
      </c>
      <c r="P78" s="558"/>
      <c r="Q78" s="558"/>
      <c r="R78" s="558">
        <f>J82+R82+Z82+J86+R86+Z86</f>
        <v>0</v>
      </c>
      <c r="S78" s="558"/>
      <c r="T78" s="558"/>
      <c r="U78" s="366"/>
      <c r="V78" s="367"/>
      <c r="W78" s="367"/>
      <c r="X78" s="367"/>
      <c r="Y78" s="367"/>
      <c r="Z78" s="367"/>
      <c r="AA78" s="367"/>
      <c r="AB78" s="47"/>
      <c r="AC78" s="1"/>
      <c r="AD78" s="1"/>
      <c r="AE78" s="1"/>
      <c r="AF78" s="1"/>
      <c r="AG78" s="1"/>
      <c r="AH78" s="1"/>
      <c r="AI78" s="1"/>
      <c r="AJ78" s="1"/>
    </row>
    <row r="79" spans="1:36" ht="20" customHeight="1">
      <c r="A79" s="13"/>
      <c r="B79" s="1"/>
      <c r="C79" s="1"/>
      <c r="D79" s="336" t="s">
        <v>173</v>
      </c>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47"/>
      <c r="AC79" s="1"/>
      <c r="AD79" s="1"/>
      <c r="AE79" s="1"/>
      <c r="AF79" s="1"/>
      <c r="AG79" s="1"/>
      <c r="AH79" s="1"/>
      <c r="AI79" s="1"/>
      <c r="AJ79" s="1"/>
    </row>
    <row r="80" spans="1:36" ht="20" customHeight="1">
      <c r="A80" s="13"/>
      <c r="B80" s="1"/>
      <c r="C80" s="1"/>
      <c r="D80" s="429" t="s">
        <v>133</v>
      </c>
      <c r="E80" s="429"/>
      <c r="F80" s="429"/>
      <c r="G80" s="429"/>
      <c r="H80" s="429"/>
      <c r="I80" s="429"/>
      <c r="J80" s="429"/>
      <c r="K80" s="429"/>
      <c r="L80" s="429" t="s">
        <v>134</v>
      </c>
      <c r="M80" s="429"/>
      <c r="N80" s="429"/>
      <c r="O80" s="429"/>
      <c r="P80" s="429"/>
      <c r="Q80" s="429"/>
      <c r="R80" s="429"/>
      <c r="S80" s="429"/>
      <c r="T80" s="429" t="s">
        <v>135</v>
      </c>
      <c r="U80" s="429"/>
      <c r="V80" s="429"/>
      <c r="W80" s="429"/>
      <c r="X80" s="429"/>
      <c r="Y80" s="429"/>
      <c r="Z80" s="429"/>
      <c r="AA80" s="429"/>
      <c r="AB80" s="48"/>
      <c r="AC80" s="43"/>
      <c r="AD80" s="43"/>
      <c r="AE80" s="43"/>
      <c r="AF80" s="43"/>
      <c r="AG80" s="43"/>
      <c r="AH80" s="43"/>
      <c r="AI80" s="43"/>
      <c r="AJ80" s="1"/>
    </row>
    <row r="81" spans="1:36" ht="20" customHeight="1">
      <c r="A81" s="13"/>
      <c r="B81" s="1"/>
      <c r="C81" s="1"/>
      <c r="D81" s="429" t="s">
        <v>49</v>
      </c>
      <c r="E81" s="429"/>
      <c r="F81" s="557" t="s">
        <v>141</v>
      </c>
      <c r="G81" s="557"/>
      <c r="H81" s="336" t="s">
        <v>142</v>
      </c>
      <c r="I81" s="336"/>
      <c r="J81" s="336" t="s">
        <v>52</v>
      </c>
      <c r="K81" s="336"/>
      <c r="L81" s="429" t="s">
        <v>49</v>
      </c>
      <c r="M81" s="429"/>
      <c r="N81" s="557" t="s">
        <v>141</v>
      </c>
      <c r="O81" s="557"/>
      <c r="P81" s="336" t="s">
        <v>142</v>
      </c>
      <c r="Q81" s="336"/>
      <c r="R81" s="336" t="s">
        <v>52</v>
      </c>
      <c r="S81" s="336"/>
      <c r="T81" s="429" t="s">
        <v>49</v>
      </c>
      <c r="U81" s="429"/>
      <c r="V81" s="557" t="s">
        <v>141</v>
      </c>
      <c r="W81" s="557"/>
      <c r="X81" s="336" t="s">
        <v>142</v>
      </c>
      <c r="Y81" s="336"/>
      <c r="Z81" s="336" t="s">
        <v>52</v>
      </c>
      <c r="AA81" s="336"/>
      <c r="AB81" s="48"/>
      <c r="AC81" s="43"/>
      <c r="AD81" s="74"/>
      <c r="AE81" s="74"/>
      <c r="AF81" s="1"/>
      <c r="AG81" s="1"/>
      <c r="AH81" s="1"/>
      <c r="AI81" s="1"/>
      <c r="AJ81" s="1"/>
    </row>
    <row r="82" spans="1:36" ht="25.05" customHeight="1">
      <c r="A82" s="13"/>
      <c r="B82" s="1"/>
      <c r="C82" s="1"/>
      <c r="D82" s="370"/>
      <c r="E82" s="370"/>
      <c r="F82" s="370"/>
      <c r="G82" s="370"/>
      <c r="H82" s="370"/>
      <c r="I82" s="370"/>
      <c r="J82" s="370"/>
      <c r="K82" s="370"/>
      <c r="L82" s="370"/>
      <c r="M82" s="370"/>
      <c r="N82" s="370"/>
      <c r="O82" s="370"/>
      <c r="P82" s="370"/>
      <c r="Q82" s="370"/>
      <c r="R82" s="370"/>
      <c r="S82" s="370"/>
      <c r="T82" s="370"/>
      <c r="U82" s="370"/>
      <c r="V82" s="370"/>
      <c r="W82" s="370"/>
      <c r="X82" s="370"/>
      <c r="Y82" s="370"/>
      <c r="Z82" s="370"/>
      <c r="AA82" s="370"/>
      <c r="AB82" s="48"/>
      <c r="AC82" s="43"/>
      <c r="AD82" s="43"/>
      <c r="AE82" s="43"/>
      <c r="AF82" s="43"/>
      <c r="AG82" s="43"/>
      <c r="AH82" s="43"/>
      <c r="AI82" s="43"/>
      <c r="AJ82" s="1"/>
    </row>
    <row r="83" spans="1:36" ht="25.05" customHeight="1">
      <c r="A83" s="13"/>
      <c r="B83" s="1"/>
      <c r="C83" s="1"/>
      <c r="D83" s="429" t="s">
        <v>143</v>
      </c>
      <c r="E83" s="429"/>
      <c r="F83" s="429"/>
      <c r="G83" s="334"/>
      <c r="H83" s="334"/>
      <c r="I83" s="334"/>
      <c r="J83" s="334"/>
      <c r="K83" s="334"/>
      <c r="L83" s="429" t="s">
        <v>143</v>
      </c>
      <c r="M83" s="429"/>
      <c r="N83" s="429"/>
      <c r="O83" s="334"/>
      <c r="P83" s="334"/>
      <c r="Q83" s="334"/>
      <c r="R83" s="334"/>
      <c r="S83" s="334"/>
      <c r="T83" s="429" t="s">
        <v>143</v>
      </c>
      <c r="U83" s="429"/>
      <c r="V83" s="429"/>
      <c r="W83" s="334"/>
      <c r="X83" s="334"/>
      <c r="Y83" s="334"/>
      <c r="Z83" s="334"/>
      <c r="AA83" s="334"/>
      <c r="AB83" s="48"/>
      <c r="AC83" s="43"/>
      <c r="AD83" s="43"/>
      <c r="AE83" s="1"/>
      <c r="AF83" s="1"/>
      <c r="AG83" s="1"/>
      <c r="AH83" s="1"/>
      <c r="AI83" s="1"/>
      <c r="AJ83" s="1"/>
    </row>
    <row r="84" spans="1:36" ht="20" customHeight="1">
      <c r="A84" s="13"/>
      <c r="B84" s="1"/>
      <c r="C84" s="1"/>
      <c r="D84" s="429" t="s">
        <v>136</v>
      </c>
      <c r="E84" s="429"/>
      <c r="F84" s="429"/>
      <c r="G84" s="429"/>
      <c r="H84" s="429"/>
      <c r="I84" s="429"/>
      <c r="J84" s="429"/>
      <c r="K84" s="429"/>
      <c r="L84" s="429" t="s">
        <v>137</v>
      </c>
      <c r="M84" s="429"/>
      <c r="N84" s="429"/>
      <c r="O84" s="429"/>
      <c r="P84" s="429"/>
      <c r="Q84" s="429"/>
      <c r="R84" s="429"/>
      <c r="S84" s="429"/>
      <c r="T84" s="429" t="s">
        <v>138</v>
      </c>
      <c r="U84" s="429"/>
      <c r="V84" s="429"/>
      <c r="W84" s="429"/>
      <c r="X84" s="429"/>
      <c r="Y84" s="429"/>
      <c r="Z84" s="429"/>
      <c r="AA84" s="429"/>
      <c r="AB84" s="47"/>
      <c r="AC84" s="1"/>
      <c r="AD84" s="1"/>
      <c r="AE84" s="1"/>
      <c r="AF84" s="1"/>
      <c r="AG84" s="1"/>
      <c r="AH84" s="1"/>
      <c r="AI84" s="1"/>
      <c r="AJ84" s="1"/>
    </row>
    <row r="85" spans="1:36" ht="20" customHeight="1">
      <c r="A85" s="13"/>
      <c r="B85" s="1"/>
      <c r="C85" s="1"/>
      <c r="D85" s="429" t="s">
        <v>49</v>
      </c>
      <c r="E85" s="429"/>
      <c r="F85" s="557" t="s">
        <v>141</v>
      </c>
      <c r="G85" s="557"/>
      <c r="H85" s="336" t="s">
        <v>142</v>
      </c>
      <c r="I85" s="336"/>
      <c r="J85" s="336" t="s">
        <v>52</v>
      </c>
      <c r="K85" s="336"/>
      <c r="L85" s="429" t="s">
        <v>49</v>
      </c>
      <c r="M85" s="429"/>
      <c r="N85" s="557" t="s">
        <v>141</v>
      </c>
      <c r="O85" s="557"/>
      <c r="P85" s="336" t="s">
        <v>142</v>
      </c>
      <c r="Q85" s="336"/>
      <c r="R85" s="336" t="s">
        <v>52</v>
      </c>
      <c r="S85" s="336"/>
      <c r="T85" s="429" t="s">
        <v>49</v>
      </c>
      <c r="U85" s="429"/>
      <c r="V85" s="557" t="s">
        <v>141</v>
      </c>
      <c r="W85" s="557"/>
      <c r="X85" s="336" t="s">
        <v>142</v>
      </c>
      <c r="Y85" s="336"/>
      <c r="Z85" s="336" t="s">
        <v>52</v>
      </c>
      <c r="AA85" s="336"/>
      <c r="AB85" s="47"/>
      <c r="AC85" s="1"/>
      <c r="AD85" s="1"/>
      <c r="AE85" s="1"/>
      <c r="AF85" s="1"/>
      <c r="AG85" s="1"/>
      <c r="AH85" s="1"/>
      <c r="AI85" s="1"/>
      <c r="AJ85" s="1"/>
    </row>
    <row r="86" spans="1:36" ht="25.05" customHeight="1">
      <c r="A86" s="13"/>
      <c r="B86" s="1"/>
      <c r="C86" s="1"/>
      <c r="D86" s="370"/>
      <c r="E86" s="370"/>
      <c r="F86" s="370"/>
      <c r="G86" s="370"/>
      <c r="H86" s="370"/>
      <c r="I86" s="370"/>
      <c r="J86" s="370"/>
      <c r="K86" s="370"/>
      <c r="L86" s="370"/>
      <c r="M86" s="370"/>
      <c r="N86" s="370"/>
      <c r="O86" s="370"/>
      <c r="P86" s="370"/>
      <c r="Q86" s="370"/>
      <c r="R86" s="370"/>
      <c r="S86" s="370"/>
      <c r="T86" s="370"/>
      <c r="U86" s="370"/>
      <c r="V86" s="370"/>
      <c r="W86" s="370"/>
      <c r="X86" s="370"/>
      <c r="Y86" s="370"/>
      <c r="Z86" s="370"/>
      <c r="AA86" s="370"/>
      <c r="AB86" s="47"/>
      <c r="AC86" s="1"/>
      <c r="AD86" s="1"/>
      <c r="AE86" s="1"/>
      <c r="AF86" s="1"/>
      <c r="AG86" s="1"/>
      <c r="AH86" s="1"/>
      <c r="AI86" s="1"/>
      <c r="AJ86" s="1"/>
    </row>
    <row r="87" spans="1:36" ht="25.05" customHeight="1">
      <c r="A87" s="13"/>
      <c r="B87" s="1"/>
      <c r="C87" s="1"/>
      <c r="D87" s="429" t="s">
        <v>143</v>
      </c>
      <c r="E87" s="429"/>
      <c r="F87" s="429"/>
      <c r="G87" s="334"/>
      <c r="H87" s="334"/>
      <c r="I87" s="334"/>
      <c r="J87" s="334"/>
      <c r="K87" s="334"/>
      <c r="L87" s="429" t="s">
        <v>143</v>
      </c>
      <c r="M87" s="429"/>
      <c r="N87" s="429"/>
      <c r="O87" s="334"/>
      <c r="P87" s="334"/>
      <c r="Q87" s="334"/>
      <c r="R87" s="334"/>
      <c r="S87" s="334"/>
      <c r="T87" s="429" t="s">
        <v>143</v>
      </c>
      <c r="U87" s="429"/>
      <c r="V87" s="429"/>
      <c r="W87" s="334"/>
      <c r="X87" s="334"/>
      <c r="Y87" s="334"/>
      <c r="Z87" s="334"/>
      <c r="AA87" s="334"/>
      <c r="AB87" s="47"/>
      <c r="AC87" s="1"/>
      <c r="AD87" s="1"/>
      <c r="AE87" s="1"/>
      <c r="AF87" s="1"/>
      <c r="AG87" s="1"/>
      <c r="AH87" s="1"/>
      <c r="AI87" s="1"/>
      <c r="AJ87" s="1"/>
    </row>
    <row r="88" spans="1:36" ht="20" customHeight="1">
      <c r="A88" s="13"/>
      <c r="B88" s="1"/>
      <c r="C88" s="1"/>
      <c r="D88" s="1"/>
      <c r="E88" s="1"/>
      <c r="F88" s="1"/>
      <c r="G88" s="1"/>
      <c r="H88" s="1"/>
      <c r="I88" s="1"/>
      <c r="J88" s="1"/>
      <c r="K88" s="1"/>
      <c r="L88" s="1"/>
      <c r="M88" s="1"/>
      <c r="N88" s="1"/>
      <c r="O88" s="1"/>
      <c r="P88" s="1"/>
      <c r="Q88" s="1"/>
      <c r="R88" s="1"/>
      <c r="S88" s="1"/>
      <c r="T88" s="1"/>
      <c r="U88" s="1"/>
      <c r="V88" s="1"/>
      <c r="W88" s="1"/>
      <c r="X88" s="1"/>
      <c r="Y88" s="1"/>
      <c r="Z88" s="1"/>
      <c r="AA88" s="1"/>
      <c r="AB88" s="47"/>
      <c r="AC88" s="1"/>
      <c r="AD88" s="1"/>
      <c r="AE88" s="1"/>
      <c r="AF88" s="1"/>
      <c r="AG88" s="1"/>
      <c r="AH88" s="1"/>
      <c r="AI88" s="1"/>
      <c r="AJ88" s="1"/>
    </row>
    <row r="89" spans="1:36" s="1" customFormat="1" ht="20" customHeight="1">
      <c r="A89" s="13"/>
      <c r="B89" s="621" t="s">
        <v>203</v>
      </c>
      <c r="E89" s="452">
        <f>R29+R36+R43+F50+F57+F66+F78</f>
        <v>0</v>
      </c>
      <c r="F89" s="453"/>
      <c r="G89" s="454"/>
      <c r="H89" s="1" t="s">
        <v>194</v>
      </c>
      <c r="AB89" s="47"/>
    </row>
    <row r="90" spans="1:36" ht="18" thickBot="1">
      <c r="A90" s="3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25"/>
    </row>
  </sheetData>
  <mergeCells count="311">
    <mergeCell ref="Y63:Z63"/>
    <mergeCell ref="X52:AA52"/>
    <mergeCell ref="T53:U53"/>
    <mergeCell ref="V53:W53"/>
    <mergeCell ref="X53:Y53"/>
    <mergeCell ref="Z53:AA53"/>
    <mergeCell ref="P54:Q54"/>
    <mergeCell ref="R54:S54"/>
    <mergeCell ref="T54:U54"/>
    <mergeCell ref="V54:W54"/>
    <mergeCell ref="X54:Y54"/>
    <mergeCell ref="Z54:AA54"/>
    <mergeCell ref="R4:AA4"/>
    <mergeCell ref="R5:AA5"/>
    <mergeCell ref="R6:AA6"/>
    <mergeCell ref="A2:AB2"/>
    <mergeCell ref="D51:AA51"/>
    <mergeCell ref="P53:Q53"/>
    <mergeCell ref="E26:F26"/>
    <mergeCell ref="E27:F27"/>
    <mergeCell ref="E28:F28"/>
    <mergeCell ref="E32:F32"/>
    <mergeCell ref="G32:Q32"/>
    <mergeCell ref="D36:Q36"/>
    <mergeCell ref="R53:S53"/>
    <mergeCell ref="D52:G52"/>
    <mergeCell ref="H52:K52"/>
    <mergeCell ref="L52:O52"/>
    <mergeCell ref="P52:S52"/>
    <mergeCell ref="D53:E53"/>
    <mergeCell ref="F53:G53"/>
    <mergeCell ref="H53:I53"/>
    <mergeCell ref="J53:K53"/>
    <mergeCell ref="L53:M53"/>
    <mergeCell ref="N53:O53"/>
    <mergeCell ref="T52:W52"/>
    <mergeCell ref="O4:Q4"/>
    <mergeCell ref="O5:Q5"/>
    <mergeCell ref="O6:Q6"/>
    <mergeCell ref="C13:D13"/>
    <mergeCell ref="C14:D14"/>
    <mergeCell ref="C15:D15"/>
    <mergeCell ref="E13:J13"/>
    <mergeCell ref="E14:J14"/>
    <mergeCell ref="E15:J15"/>
    <mergeCell ref="G25:Q25"/>
    <mergeCell ref="G26:Q26"/>
    <mergeCell ref="G27:Q27"/>
    <mergeCell ref="G28:Q28"/>
    <mergeCell ref="D29:Q29"/>
    <mergeCell ref="E18:AA18"/>
    <mergeCell ref="E19:AA19"/>
    <mergeCell ref="E20:AA20"/>
    <mergeCell ref="C18:D18"/>
    <mergeCell ref="C19:D19"/>
    <mergeCell ref="C20:D20"/>
    <mergeCell ref="E25:F25"/>
    <mergeCell ref="R25:T25"/>
    <mergeCell ref="J23:K23"/>
    <mergeCell ref="G34:Q34"/>
    <mergeCell ref="R34:T34"/>
    <mergeCell ref="E35:F35"/>
    <mergeCell ref="G35:Q35"/>
    <mergeCell ref="R35:T35"/>
    <mergeCell ref="R26:T26"/>
    <mergeCell ref="R27:T27"/>
    <mergeCell ref="R28:T28"/>
    <mergeCell ref="R29:T29"/>
    <mergeCell ref="R32:T32"/>
    <mergeCell ref="E33:F33"/>
    <mergeCell ref="G33:Q33"/>
    <mergeCell ref="R33:T33"/>
    <mergeCell ref="E34:F34"/>
    <mergeCell ref="E42:F42"/>
    <mergeCell ref="G42:Q42"/>
    <mergeCell ref="R42:T42"/>
    <mergeCell ref="D43:Q43"/>
    <mergeCell ref="R43:T43"/>
    <mergeCell ref="R36:T36"/>
    <mergeCell ref="E39:F39"/>
    <mergeCell ref="G39:Q39"/>
    <mergeCell ref="R39:T39"/>
    <mergeCell ref="E40:F40"/>
    <mergeCell ref="G40:Q40"/>
    <mergeCell ref="R40:T40"/>
    <mergeCell ref="E41:F41"/>
    <mergeCell ref="G41:Q41"/>
    <mergeCell ref="R41:T41"/>
    <mergeCell ref="D48:E49"/>
    <mergeCell ref="D50:E50"/>
    <mergeCell ref="F48:H49"/>
    <mergeCell ref="I48:N48"/>
    <mergeCell ref="I49:K49"/>
    <mergeCell ref="L49:N49"/>
    <mergeCell ref="F50:H50"/>
    <mergeCell ref="I50:K50"/>
    <mergeCell ref="L50:N50"/>
    <mergeCell ref="V82:W82"/>
    <mergeCell ref="X82:Y82"/>
    <mergeCell ref="Z82:AA82"/>
    <mergeCell ref="D60:E60"/>
    <mergeCell ref="F60:G60"/>
    <mergeCell ref="H60:I60"/>
    <mergeCell ref="J60:K60"/>
    <mergeCell ref="D55:E56"/>
    <mergeCell ref="R78:T78"/>
    <mergeCell ref="D81:E81"/>
    <mergeCell ref="F81:G81"/>
    <mergeCell ref="H81:I81"/>
    <mergeCell ref="J81:K81"/>
    <mergeCell ref="L81:M81"/>
    <mergeCell ref="N81:O81"/>
    <mergeCell ref="P81:Q81"/>
    <mergeCell ref="R81:S81"/>
    <mergeCell ref="T81:U81"/>
    <mergeCell ref="D58:AA58"/>
    <mergeCell ref="D59:G59"/>
    <mergeCell ref="H59:K59"/>
    <mergeCell ref="L59:O59"/>
    <mergeCell ref="P59:S59"/>
    <mergeCell ref="F55:H56"/>
    <mergeCell ref="D79:AA79"/>
    <mergeCell ref="D80:K80"/>
    <mergeCell ref="D76:E77"/>
    <mergeCell ref="F76:H77"/>
    <mergeCell ref="D78:E78"/>
    <mergeCell ref="F78:H78"/>
    <mergeCell ref="L78:N78"/>
    <mergeCell ref="O78:Q78"/>
    <mergeCell ref="D54:E54"/>
    <mergeCell ref="F54:G54"/>
    <mergeCell ref="H54:I54"/>
    <mergeCell ref="J54:K54"/>
    <mergeCell ref="L54:M54"/>
    <mergeCell ref="N54:O54"/>
    <mergeCell ref="I55:N55"/>
    <mergeCell ref="I56:K56"/>
    <mergeCell ref="L56:N56"/>
    <mergeCell ref="D57:E57"/>
    <mergeCell ref="F57:H57"/>
    <mergeCell ref="I57:K57"/>
    <mergeCell ref="L57:N57"/>
    <mergeCell ref="V61:W61"/>
    <mergeCell ref="X61:Y61"/>
    <mergeCell ref="Z61:AA61"/>
    <mergeCell ref="D61:E61"/>
    <mergeCell ref="F61:G61"/>
    <mergeCell ref="H61:I61"/>
    <mergeCell ref="J61:K61"/>
    <mergeCell ref="L61:M61"/>
    <mergeCell ref="N61:O61"/>
    <mergeCell ref="P61:Q61"/>
    <mergeCell ref="R61:S61"/>
    <mergeCell ref="T61:U61"/>
    <mergeCell ref="O48:AA50"/>
    <mergeCell ref="O55:AA57"/>
    <mergeCell ref="L80:S80"/>
    <mergeCell ref="T80:AA80"/>
    <mergeCell ref="V81:W81"/>
    <mergeCell ref="X81:Y81"/>
    <mergeCell ref="Z81:AA81"/>
    <mergeCell ref="T59:W59"/>
    <mergeCell ref="X59:AA59"/>
    <mergeCell ref="L60:M60"/>
    <mergeCell ref="N60:O60"/>
    <mergeCell ref="P60:Q60"/>
    <mergeCell ref="R60:S60"/>
    <mergeCell ref="T60:U60"/>
    <mergeCell ref="V60:W60"/>
    <mergeCell ref="X60:Y60"/>
    <mergeCell ref="Z60:AA60"/>
    <mergeCell ref="I76:T76"/>
    <mergeCell ref="U76:AA78"/>
    <mergeCell ref="I77:K77"/>
    <mergeCell ref="L77:N77"/>
    <mergeCell ref="O77:Q77"/>
    <mergeCell ref="R77:T77"/>
    <mergeCell ref="I78:K78"/>
    <mergeCell ref="D82:E82"/>
    <mergeCell ref="F82:G82"/>
    <mergeCell ref="H82:I82"/>
    <mergeCell ref="J82:K82"/>
    <mergeCell ref="L82:M82"/>
    <mergeCell ref="N82:O82"/>
    <mergeCell ref="P82:Q82"/>
    <mergeCell ref="R82:S82"/>
    <mergeCell ref="T82:U82"/>
    <mergeCell ref="T83:V83"/>
    <mergeCell ref="W83:AA83"/>
    <mergeCell ref="D84:K84"/>
    <mergeCell ref="L84:S84"/>
    <mergeCell ref="T84:AA84"/>
    <mergeCell ref="D85:E85"/>
    <mergeCell ref="F85:G85"/>
    <mergeCell ref="H85:I85"/>
    <mergeCell ref="J85:K85"/>
    <mergeCell ref="L85:M85"/>
    <mergeCell ref="N85:O85"/>
    <mergeCell ref="P85:Q85"/>
    <mergeCell ref="R85:S85"/>
    <mergeCell ref="T85:U85"/>
    <mergeCell ref="V85:W85"/>
    <mergeCell ref="X85:Y85"/>
    <mergeCell ref="Z85:AA85"/>
    <mergeCell ref="D83:F83"/>
    <mergeCell ref="G83:K83"/>
    <mergeCell ref="L83:N83"/>
    <mergeCell ref="O83:S83"/>
    <mergeCell ref="V86:W86"/>
    <mergeCell ref="X86:Y86"/>
    <mergeCell ref="Z86:AA86"/>
    <mergeCell ref="D87:F87"/>
    <mergeCell ref="G87:K87"/>
    <mergeCell ref="L87:N87"/>
    <mergeCell ref="O87:S87"/>
    <mergeCell ref="T87:V87"/>
    <mergeCell ref="W87:AA87"/>
    <mergeCell ref="D86:E86"/>
    <mergeCell ref="F86:G86"/>
    <mergeCell ref="H86:I86"/>
    <mergeCell ref="J86:K86"/>
    <mergeCell ref="L86:M86"/>
    <mergeCell ref="N86:O86"/>
    <mergeCell ref="P86:Q86"/>
    <mergeCell ref="R86:S86"/>
    <mergeCell ref="T86:U86"/>
    <mergeCell ref="D64:E65"/>
    <mergeCell ref="F64:H65"/>
    <mergeCell ref="I64:T64"/>
    <mergeCell ref="U64:AA66"/>
    <mergeCell ref="I65:K65"/>
    <mergeCell ref="L65:N65"/>
    <mergeCell ref="O65:Q65"/>
    <mergeCell ref="R65:T65"/>
    <mergeCell ref="D66:E66"/>
    <mergeCell ref="F66:H66"/>
    <mergeCell ref="I66:K66"/>
    <mergeCell ref="L66:N66"/>
    <mergeCell ref="O66:Q66"/>
    <mergeCell ref="R66:T66"/>
    <mergeCell ref="D67:AA67"/>
    <mergeCell ref="D68:K68"/>
    <mergeCell ref="L68:S68"/>
    <mergeCell ref="T68:AA68"/>
    <mergeCell ref="D69:E69"/>
    <mergeCell ref="F69:G69"/>
    <mergeCell ref="H69:I69"/>
    <mergeCell ref="J69:K69"/>
    <mergeCell ref="L69:M69"/>
    <mergeCell ref="N69:O69"/>
    <mergeCell ref="P69:Q69"/>
    <mergeCell ref="R69:S69"/>
    <mergeCell ref="T69:U69"/>
    <mergeCell ref="V69:W69"/>
    <mergeCell ref="X69:Y69"/>
    <mergeCell ref="Z69:AA69"/>
    <mergeCell ref="V70:W70"/>
    <mergeCell ref="X70:Y70"/>
    <mergeCell ref="Z70:AA70"/>
    <mergeCell ref="D71:F71"/>
    <mergeCell ref="G71:K71"/>
    <mergeCell ref="L71:N71"/>
    <mergeCell ref="O71:S71"/>
    <mergeCell ref="T71:V71"/>
    <mergeCell ref="W71:AA71"/>
    <mergeCell ref="D70:E70"/>
    <mergeCell ref="F70:G70"/>
    <mergeCell ref="H70:I70"/>
    <mergeCell ref="J70:K70"/>
    <mergeCell ref="L70:M70"/>
    <mergeCell ref="N70:O70"/>
    <mergeCell ref="P70:Q70"/>
    <mergeCell ref="R70:S70"/>
    <mergeCell ref="T70:U70"/>
    <mergeCell ref="L72:S72"/>
    <mergeCell ref="T72:AA72"/>
    <mergeCell ref="D73:E73"/>
    <mergeCell ref="F73:G73"/>
    <mergeCell ref="H73:I73"/>
    <mergeCell ref="J73:K73"/>
    <mergeCell ref="L73:M73"/>
    <mergeCell ref="N73:O73"/>
    <mergeCell ref="P73:Q73"/>
    <mergeCell ref="R73:S73"/>
    <mergeCell ref="T73:U73"/>
    <mergeCell ref="V73:W73"/>
    <mergeCell ref="X73:Y73"/>
    <mergeCell ref="Z73:AA73"/>
    <mergeCell ref="E89:G89"/>
    <mergeCell ref="K13:X13"/>
    <mergeCell ref="K14:X14"/>
    <mergeCell ref="K15:X15"/>
    <mergeCell ref="V74:W74"/>
    <mergeCell ref="X74:Y74"/>
    <mergeCell ref="Z74:AA74"/>
    <mergeCell ref="D75:F75"/>
    <mergeCell ref="G75:K75"/>
    <mergeCell ref="L75:N75"/>
    <mergeCell ref="O75:S75"/>
    <mergeCell ref="T75:V75"/>
    <mergeCell ref="W75:AA75"/>
    <mergeCell ref="D74:E74"/>
    <mergeCell ref="F74:G74"/>
    <mergeCell ref="H74:I74"/>
    <mergeCell ref="J74:K74"/>
    <mergeCell ref="L74:M74"/>
    <mergeCell ref="N74:O74"/>
    <mergeCell ref="P74:Q74"/>
    <mergeCell ref="R74:S74"/>
    <mergeCell ref="T74:U74"/>
    <mergeCell ref="D72:K72"/>
  </mergeCells>
  <phoneticPr fontId="4"/>
  <dataValidations count="1">
    <dataValidation type="list" allowBlank="1" showInputMessage="1" showErrorMessage="1" sqref="C63 C31 C38 C47 C24" xr:uid="{C5A976D7-2D7F-4661-9543-68CFBF881400}">
      <formula1>"〇"</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rowBreaks count="1" manualBreakCount="1">
    <brk id="44" max="27"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E5E10-FD81-4207-9D8E-520EC0D83F6A}">
  <sheetPr>
    <pageSetUpPr fitToPage="1"/>
  </sheetPr>
  <dimension ref="A1:Q130"/>
  <sheetViews>
    <sheetView showZeros="0" view="pageBreakPreview" zoomScale="80" zoomScaleSheetLayoutView="80" workbookViewId="0">
      <selection activeCell="C14" sqref="C14"/>
    </sheetView>
  </sheetViews>
  <sheetFormatPr defaultColWidth="9" defaultRowHeight="12.75"/>
  <cols>
    <col min="1" max="1" width="6.625" style="127" customWidth="1"/>
    <col min="2" max="9" width="13.875" style="127" customWidth="1"/>
    <col min="10" max="10" width="2.875" style="127" customWidth="1"/>
    <col min="11" max="11" width="13.875" style="126" customWidth="1"/>
    <col min="12" max="12" width="9" style="126" bestFit="1" customWidth="1"/>
    <col min="13" max="17" width="9" style="126"/>
    <col min="18" max="16384" width="9" style="127"/>
  </cols>
  <sheetData>
    <row r="1" spans="1:17" ht="19.5" customHeight="1">
      <c r="A1" s="122" t="s">
        <v>340</v>
      </c>
      <c r="B1" s="123"/>
      <c r="C1" s="123"/>
      <c r="D1" s="124"/>
      <c r="E1" s="124"/>
      <c r="F1" s="588"/>
      <c r="G1" s="588"/>
      <c r="H1" s="588"/>
      <c r="I1" s="588"/>
      <c r="J1" s="588"/>
      <c r="K1" s="125"/>
    </row>
    <row r="2" spans="1:17" ht="26.25" customHeight="1">
      <c r="A2" s="589" t="s">
        <v>384</v>
      </c>
      <c r="B2" s="589"/>
      <c r="C2" s="589"/>
      <c r="D2" s="589"/>
      <c r="E2" s="589"/>
      <c r="F2" s="589"/>
      <c r="G2" s="589"/>
      <c r="H2" s="589"/>
      <c r="I2" s="589"/>
      <c r="J2" s="589"/>
      <c r="K2" s="129"/>
      <c r="L2" s="129"/>
      <c r="M2" s="129"/>
      <c r="N2" s="129"/>
      <c r="O2" s="129"/>
      <c r="P2" s="129"/>
      <c r="Q2" s="129"/>
    </row>
    <row r="3" spans="1:17" ht="14" customHeight="1">
      <c r="A3" s="128"/>
      <c r="B3" s="128"/>
      <c r="C3" s="128"/>
      <c r="D3" s="128"/>
      <c r="E3" s="128"/>
      <c r="F3" s="128"/>
      <c r="G3" s="128"/>
      <c r="H3" s="128"/>
      <c r="I3" s="128"/>
      <c r="J3" s="128"/>
      <c r="K3" s="587"/>
      <c r="L3" s="587"/>
      <c r="M3" s="587"/>
      <c r="N3" s="587"/>
      <c r="O3" s="587"/>
      <c r="P3" s="587"/>
      <c r="Q3" s="587"/>
    </row>
    <row r="4" spans="1:17" ht="23" customHeight="1">
      <c r="A4" s="128"/>
      <c r="B4" s="128"/>
      <c r="C4" s="128"/>
      <c r="D4" s="130"/>
      <c r="E4" s="131" t="s">
        <v>254</v>
      </c>
      <c r="F4" s="590">
        <f>総括表!C3</f>
        <v>0</v>
      </c>
      <c r="G4" s="590"/>
      <c r="H4" s="590"/>
      <c r="I4" s="590"/>
      <c r="J4" s="128"/>
      <c r="K4" s="587"/>
      <c r="L4" s="587"/>
      <c r="M4" s="587"/>
      <c r="N4" s="587"/>
      <c r="O4" s="587"/>
      <c r="P4" s="587"/>
      <c r="Q4" s="587"/>
    </row>
    <row r="5" spans="1:17" ht="23" customHeight="1">
      <c r="A5" s="128"/>
      <c r="B5" s="128"/>
      <c r="C5" s="128"/>
      <c r="D5" s="130"/>
      <c r="E5" s="131" t="s">
        <v>255</v>
      </c>
      <c r="F5" s="590">
        <f>総括表!C6</f>
        <v>0</v>
      </c>
      <c r="G5" s="590"/>
      <c r="H5" s="590"/>
      <c r="I5" s="590"/>
      <c r="J5" s="128"/>
      <c r="K5" s="587"/>
      <c r="L5" s="587"/>
      <c r="M5" s="587"/>
      <c r="N5" s="587"/>
      <c r="O5" s="587"/>
      <c r="P5" s="587"/>
      <c r="Q5" s="587"/>
    </row>
    <row r="6" spans="1:17" ht="23" customHeight="1">
      <c r="A6" s="128"/>
      <c r="B6" s="128"/>
      <c r="C6" s="128"/>
      <c r="D6" s="130"/>
      <c r="E6" s="131" t="s">
        <v>256</v>
      </c>
      <c r="F6" s="590">
        <f>総括表!C9</f>
        <v>0</v>
      </c>
      <c r="G6" s="590"/>
      <c r="H6" s="590"/>
      <c r="I6" s="590"/>
      <c r="J6" s="128"/>
      <c r="K6" s="582"/>
      <c r="L6" s="582"/>
      <c r="M6" s="582"/>
      <c r="N6" s="582"/>
      <c r="O6" s="582"/>
      <c r="P6" s="582"/>
      <c r="Q6" s="582"/>
    </row>
    <row r="7" spans="1:17" ht="10.9" customHeight="1">
      <c r="A7" s="133"/>
      <c r="B7" s="133"/>
      <c r="C7" s="133"/>
      <c r="D7" s="133"/>
      <c r="E7" s="134"/>
      <c r="F7" s="135"/>
      <c r="G7" s="135"/>
      <c r="H7" s="135"/>
      <c r="I7" s="135"/>
      <c r="J7" s="136"/>
    </row>
    <row r="8" spans="1:17" ht="16.5" customHeight="1" thickBot="1">
      <c r="A8" s="137"/>
      <c r="B8" s="137"/>
      <c r="C8" s="137"/>
      <c r="D8" s="137"/>
      <c r="E8" s="138"/>
      <c r="F8" s="139"/>
      <c r="G8" s="139"/>
      <c r="H8" s="139"/>
      <c r="I8" s="140"/>
      <c r="J8" s="141" t="s">
        <v>147</v>
      </c>
    </row>
    <row r="9" spans="1:17" ht="22.5" customHeight="1">
      <c r="A9" s="142" t="s">
        <v>257</v>
      </c>
      <c r="B9" s="143"/>
      <c r="C9" s="143"/>
      <c r="D9" s="144"/>
      <c r="E9" s="145"/>
      <c r="F9" s="146"/>
      <c r="G9" s="147"/>
      <c r="H9" s="148"/>
      <c r="I9" s="148"/>
      <c r="J9" s="149"/>
      <c r="K9" s="591"/>
      <c r="L9" s="587"/>
      <c r="M9" s="587"/>
      <c r="N9" s="587"/>
      <c r="O9" s="587"/>
      <c r="P9" s="587"/>
      <c r="Q9" s="587"/>
    </row>
    <row r="10" spans="1:17" ht="19.05" customHeight="1">
      <c r="A10" s="635" t="s">
        <v>258</v>
      </c>
      <c r="B10" s="151"/>
      <c r="C10" s="151"/>
      <c r="D10" s="151"/>
      <c r="E10" s="152"/>
      <c r="F10" s="152"/>
      <c r="G10" s="153"/>
      <c r="H10" s="153"/>
      <c r="I10" s="153"/>
      <c r="J10" s="154"/>
      <c r="K10" s="591"/>
      <c r="L10" s="587"/>
      <c r="M10" s="587"/>
      <c r="N10" s="587"/>
      <c r="O10" s="587"/>
      <c r="P10" s="587"/>
      <c r="Q10" s="587"/>
    </row>
    <row r="11" spans="1:17" ht="6" customHeight="1">
      <c r="A11" s="155"/>
      <c r="B11" s="255"/>
      <c r="C11" s="255"/>
      <c r="D11" s="255"/>
      <c r="E11" s="256"/>
      <c r="F11" s="257"/>
      <c r="G11" s="257"/>
      <c r="H11" s="258"/>
      <c r="I11" s="258"/>
      <c r="J11" s="154"/>
    </row>
    <row r="12" spans="1:17" s="158" customFormat="1" ht="36">
      <c r="A12" s="156"/>
      <c r="B12" s="259" t="s">
        <v>259</v>
      </c>
      <c r="C12" s="259" t="s">
        <v>260</v>
      </c>
      <c r="D12" s="259" t="s">
        <v>261</v>
      </c>
      <c r="E12" s="259" t="s">
        <v>343</v>
      </c>
      <c r="F12" s="259" t="s">
        <v>262</v>
      </c>
      <c r="G12" s="259" t="s">
        <v>263</v>
      </c>
      <c r="H12" s="259" t="s">
        <v>264</v>
      </c>
      <c r="I12" s="259" t="s">
        <v>265</v>
      </c>
      <c r="J12" s="157"/>
      <c r="K12" s="587"/>
      <c r="L12" s="587"/>
      <c r="M12" s="587"/>
      <c r="N12" s="587"/>
      <c r="O12" s="587"/>
      <c r="P12" s="587"/>
      <c r="Q12" s="587"/>
    </row>
    <row r="13" spans="1:17" s="158" customFormat="1" ht="20.100000000000001" customHeight="1">
      <c r="A13" s="159"/>
      <c r="B13" s="260" t="s">
        <v>266</v>
      </c>
      <c r="C13" s="260" t="s">
        <v>267</v>
      </c>
      <c r="D13" s="260" t="s">
        <v>268</v>
      </c>
      <c r="E13" s="260" t="s">
        <v>269</v>
      </c>
      <c r="F13" s="260" t="s">
        <v>270</v>
      </c>
      <c r="G13" s="260" t="s">
        <v>271</v>
      </c>
      <c r="H13" s="260" t="s">
        <v>272</v>
      </c>
      <c r="I13" s="260" t="s">
        <v>273</v>
      </c>
      <c r="J13" s="157"/>
      <c r="K13" s="126"/>
      <c r="L13" s="160"/>
      <c r="M13" s="160"/>
      <c r="N13" s="160"/>
      <c r="O13" s="126"/>
      <c r="P13" s="126"/>
      <c r="Q13" s="126"/>
    </row>
    <row r="14" spans="1:17" s="158" customFormat="1" ht="22.5" customHeight="1">
      <c r="A14" s="161"/>
      <c r="B14" s="162">
        <f>'報告書(研修体制)'!E50</f>
        <v>0</v>
      </c>
      <c r="C14" s="244"/>
      <c r="D14" s="162">
        <f>B14-C14</f>
        <v>0</v>
      </c>
      <c r="E14" s="162">
        <f>D14</f>
        <v>0</v>
      </c>
      <c r="F14" s="162">
        <v>100000</v>
      </c>
      <c r="G14" s="162">
        <f>MIN(E14,F14)</f>
        <v>0</v>
      </c>
      <c r="H14" s="162">
        <f>ROUNDDOWN(G14,-3)</f>
        <v>0</v>
      </c>
      <c r="I14" s="162">
        <f>IF(SUM(H14,H19,H24,H29,H35,H40,H45,H54,H59,H64,H69)&lt;=500000,H14,ROUND(H14*500000/SUM(H14,H19,H24,H29,H35,H40,H45,H54,H59,H64,H69),-3))</f>
        <v>0</v>
      </c>
      <c r="J14" s="157"/>
      <c r="K14" s="591"/>
      <c r="L14" s="587"/>
      <c r="M14" s="587"/>
      <c r="N14" s="587"/>
      <c r="O14" s="587"/>
      <c r="P14" s="587"/>
      <c r="Q14" s="587"/>
    </row>
    <row r="15" spans="1:17" s="158" customFormat="1" ht="19.05" customHeight="1">
      <c r="A15" s="635" t="s">
        <v>274</v>
      </c>
      <c r="B15" s="163"/>
      <c r="C15" s="163"/>
      <c r="D15" s="163"/>
      <c r="E15" s="163"/>
      <c r="F15" s="163"/>
      <c r="G15" s="163"/>
      <c r="H15" s="163"/>
      <c r="I15" s="163"/>
      <c r="J15" s="157"/>
      <c r="K15" s="591"/>
      <c r="L15" s="587"/>
      <c r="M15" s="587"/>
      <c r="N15" s="587"/>
      <c r="O15" s="587"/>
      <c r="P15" s="587"/>
      <c r="Q15" s="587"/>
    </row>
    <row r="16" spans="1:17" ht="6" customHeight="1">
      <c r="A16" s="155"/>
      <c r="B16" s="255"/>
      <c r="C16" s="255"/>
      <c r="D16" s="255"/>
      <c r="E16" s="256"/>
      <c r="F16" s="257"/>
      <c r="G16" s="257"/>
      <c r="H16" s="258"/>
      <c r="I16" s="258"/>
      <c r="J16" s="154"/>
    </row>
    <row r="17" spans="1:17" s="158" customFormat="1" ht="36" customHeight="1">
      <c r="A17" s="156"/>
      <c r="B17" s="259" t="s">
        <v>259</v>
      </c>
      <c r="C17" s="259" t="s">
        <v>260</v>
      </c>
      <c r="D17" s="259" t="s">
        <v>261</v>
      </c>
      <c r="E17" s="259" t="s">
        <v>343</v>
      </c>
      <c r="F17" s="259" t="s">
        <v>262</v>
      </c>
      <c r="G17" s="259" t="s">
        <v>263</v>
      </c>
      <c r="H17" s="259" t="s">
        <v>264</v>
      </c>
      <c r="I17" s="259" t="s">
        <v>265</v>
      </c>
      <c r="J17" s="157"/>
      <c r="K17" s="587"/>
      <c r="L17" s="587"/>
      <c r="M17" s="587"/>
      <c r="N17" s="587"/>
      <c r="O17" s="587"/>
      <c r="P17" s="587"/>
      <c r="Q17" s="587"/>
    </row>
    <row r="18" spans="1:17" s="158" customFormat="1" ht="20.100000000000001" customHeight="1">
      <c r="A18" s="159"/>
      <c r="B18" s="260" t="s">
        <v>266</v>
      </c>
      <c r="C18" s="260" t="s">
        <v>267</v>
      </c>
      <c r="D18" s="260" t="s">
        <v>268</v>
      </c>
      <c r="E18" s="260" t="s">
        <v>269</v>
      </c>
      <c r="F18" s="260" t="s">
        <v>270</v>
      </c>
      <c r="G18" s="260" t="s">
        <v>271</v>
      </c>
      <c r="H18" s="260" t="s">
        <v>272</v>
      </c>
      <c r="I18" s="260" t="s">
        <v>273</v>
      </c>
      <c r="J18" s="157"/>
      <c r="K18" s="126"/>
      <c r="L18" s="160"/>
      <c r="M18" s="160"/>
      <c r="N18" s="160"/>
      <c r="O18" s="126"/>
      <c r="P18" s="126"/>
      <c r="Q18" s="126"/>
    </row>
    <row r="19" spans="1:17" s="158" customFormat="1" ht="22.5" customHeight="1">
      <c r="A19" s="161"/>
      <c r="B19" s="164">
        <f>'報告書(採用活動)'!E40</f>
        <v>0</v>
      </c>
      <c r="C19" s="245"/>
      <c r="D19" s="164">
        <f>B19-C19</f>
        <v>0</v>
      </c>
      <c r="E19" s="162">
        <f>D19</f>
        <v>0</v>
      </c>
      <c r="F19" s="164">
        <v>300000</v>
      </c>
      <c r="G19" s="162">
        <f>MIN(E19,F19)</f>
        <v>0</v>
      </c>
      <c r="H19" s="162">
        <f>ROUNDDOWN(G19,-3)</f>
        <v>0</v>
      </c>
      <c r="I19" s="162">
        <f>IF(SUM(H14,H19,H24,H29,H35,H40,H45,H54,H59,H64,H69)&lt;=500000,H19,ROUND(H19*500000/SUM(H14,H19,H24,H29,H35,H40,H45,H54,H59,H64,H69),-3))</f>
        <v>0</v>
      </c>
      <c r="J19" s="157"/>
      <c r="K19" s="582"/>
      <c r="L19" s="582"/>
      <c r="M19" s="582"/>
      <c r="N19" s="582"/>
      <c r="O19" s="582"/>
      <c r="P19" s="582"/>
      <c r="Q19" s="582"/>
    </row>
    <row r="20" spans="1:17" ht="19.05" customHeight="1">
      <c r="A20" s="635" t="s">
        <v>386</v>
      </c>
      <c r="B20" s="165"/>
      <c r="C20" s="165"/>
      <c r="D20" s="165"/>
      <c r="E20" s="165"/>
      <c r="F20" s="165"/>
      <c r="G20" s="165"/>
      <c r="H20" s="165"/>
      <c r="I20" s="165"/>
      <c r="J20" s="154"/>
      <c r="K20" s="166"/>
    </row>
    <row r="21" spans="1:17" ht="6" customHeight="1">
      <c r="A21" s="155"/>
      <c r="B21" s="255"/>
      <c r="C21" s="255"/>
      <c r="D21" s="255"/>
      <c r="E21" s="256"/>
      <c r="F21" s="257"/>
      <c r="G21" s="257"/>
      <c r="H21" s="258"/>
      <c r="I21" s="258"/>
      <c r="J21" s="154"/>
    </row>
    <row r="22" spans="1:17" s="158" customFormat="1" ht="36">
      <c r="A22" s="156"/>
      <c r="B22" s="259" t="s">
        <v>259</v>
      </c>
      <c r="C22" s="259" t="s">
        <v>260</v>
      </c>
      <c r="D22" s="259" t="s">
        <v>261</v>
      </c>
      <c r="E22" s="259" t="s">
        <v>343</v>
      </c>
      <c r="F22" s="259" t="s">
        <v>262</v>
      </c>
      <c r="G22" s="259" t="s">
        <v>263</v>
      </c>
      <c r="H22" s="259" t="s">
        <v>264</v>
      </c>
      <c r="I22" s="259" t="s">
        <v>265</v>
      </c>
      <c r="J22" s="157"/>
      <c r="K22" s="126"/>
      <c r="L22" s="160"/>
      <c r="M22" s="160"/>
      <c r="N22" s="160"/>
      <c r="O22" s="126"/>
      <c r="P22" s="126"/>
      <c r="Q22" s="126"/>
    </row>
    <row r="23" spans="1:17" s="158" customFormat="1" ht="20.100000000000001" customHeight="1">
      <c r="A23" s="159"/>
      <c r="B23" s="260" t="s">
        <v>266</v>
      </c>
      <c r="C23" s="260" t="s">
        <v>267</v>
      </c>
      <c r="D23" s="260" t="s">
        <v>268</v>
      </c>
      <c r="E23" s="260" t="s">
        <v>269</v>
      </c>
      <c r="F23" s="260" t="s">
        <v>270</v>
      </c>
      <c r="G23" s="260" t="s">
        <v>271</v>
      </c>
      <c r="H23" s="260" t="s">
        <v>272</v>
      </c>
      <c r="I23" s="260" t="s">
        <v>273</v>
      </c>
      <c r="J23" s="157"/>
      <c r="K23" s="126"/>
      <c r="L23" s="160"/>
      <c r="M23" s="160"/>
      <c r="N23" s="160"/>
      <c r="O23" s="126"/>
      <c r="P23" s="126"/>
      <c r="Q23" s="126"/>
    </row>
    <row r="24" spans="1:17" s="158" customFormat="1" ht="22.5" customHeight="1">
      <c r="A24" s="161"/>
      <c r="B24" s="164">
        <f>IF('報告書(同行支援)'!H12="中山間地域等・離島等地域",'報告書(同行支援)'!E34,)</f>
        <v>0</v>
      </c>
      <c r="C24" s="245"/>
      <c r="D24" s="164">
        <f>B24-C24</f>
        <v>0</v>
      </c>
      <c r="E24" s="162">
        <f>D24</f>
        <v>0</v>
      </c>
      <c r="F24" s="164">
        <f>IF('報告書(同行支援)'!H12="中山間地域等・離島等地域",'報告書(同行支援)'!AF32*5000,)</f>
        <v>0</v>
      </c>
      <c r="G24" s="162">
        <f>MIN(E24,F24)</f>
        <v>0</v>
      </c>
      <c r="H24" s="162">
        <f>ROUNDDOWN(G24,-3)</f>
        <v>0</v>
      </c>
      <c r="I24" s="162">
        <f>IF(SUM(H14,H19,H24,H29,H35,H40,H45,H54,H59,H64,H69)&lt;=500000,H24,ROUND(H24*500000/SUM(H14,H19,H24,H29,H35,H40,H45,H54,H59,H64,H69),-3))</f>
        <v>0</v>
      </c>
      <c r="J24" s="157"/>
      <c r="K24" s="126"/>
      <c r="L24" s="160"/>
      <c r="M24" s="160"/>
      <c r="N24" s="160"/>
      <c r="O24" s="126"/>
      <c r="P24" s="126"/>
      <c r="Q24" s="126"/>
    </row>
    <row r="25" spans="1:17" s="158" customFormat="1" ht="19.05" customHeight="1">
      <c r="A25" s="635" t="s">
        <v>387</v>
      </c>
      <c r="B25" s="165"/>
      <c r="C25" s="165"/>
      <c r="D25" s="165"/>
      <c r="E25" s="165"/>
      <c r="F25" s="165"/>
      <c r="G25" s="165"/>
      <c r="H25" s="165"/>
      <c r="I25" s="165"/>
      <c r="J25" s="157"/>
      <c r="K25" s="126"/>
      <c r="L25" s="160"/>
      <c r="M25" s="160"/>
      <c r="N25" s="160"/>
      <c r="O25" s="126"/>
      <c r="P25" s="126"/>
      <c r="Q25" s="126"/>
    </row>
    <row r="26" spans="1:17" s="158" customFormat="1" ht="6" customHeight="1">
      <c r="A26" s="155"/>
      <c r="B26" s="255"/>
      <c r="C26" s="255"/>
      <c r="D26" s="255"/>
      <c r="E26" s="256"/>
      <c r="F26" s="257"/>
      <c r="G26" s="257"/>
      <c r="H26" s="258"/>
      <c r="I26" s="258"/>
      <c r="J26" s="157"/>
      <c r="K26" s="126"/>
      <c r="L26" s="160"/>
      <c r="M26" s="160"/>
      <c r="N26" s="160"/>
      <c r="O26" s="126"/>
      <c r="P26" s="126"/>
      <c r="Q26" s="126"/>
    </row>
    <row r="27" spans="1:17" s="158" customFormat="1" ht="36" customHeight="1">
      <c r="A27" s="156"/>
      <c r="B27" s="259" t="s">
        <v>259</v>
      </c>
      <c r="C27" s="259" t="s">
        <v>260</v>
      </c>
      <c r="D27" s="259" t="s">
        <v>261</v>
      </c>
      <c r="E27" s="259" t="s">
        <v>343</v>
      </c>
      <c r="F27" s="259" t="s">
        <v>262</v>
      </c>
      <c r="G27" s="259" t="s">
        <v>263</v>
      </c>
      <c r="H27" s="259" t="s">
        <v>264</v>
      </c>
      <c r="I27" s="259" t="s">
        <v>265</v>
      </c>
      <c r="J27" s="157"/>
      <c r="K27" s="126"/>
      <c r="L27" s="160"/>
      <c r="M27" s="160"/>
      <c r="N27" s="160"/>
      <c r="O27" s="126"/>
      <c r="P27" s="126"/>
      <c r="Q27" s="126"/>
    </row>
    <row r="28" spans="1:17" s="158" customFormat="1" ht="22.5" customHeight="1">
      <c r="A28" s="159"/>
      <c r="B28" s="260" t="s">
        <v>266</v>
      </c>
      <c r="C28" s="260" t="s">
        <v>267</v>
      </c>
      <c r="D28" s="260" t="s">
        <v>268</v>
      </c>
      <c r="E28" s="260" t="s">
        <v>269</v>
      </c>
      <c r="F28" s="260" t="s">
        <v>270</v>
      </c>
      <c r="G28" s="260" t="s">
        <v>271</v>
      </c>
      <c r="H28" s="260" t="s">
        <v>272</v>
      </c>
      <c r="I28" s="260" t="s">
        <v>273</v>
      </c>
      <c r="J28" s="157"/>
      <c r="K28" s="126"/>
      <c r="L28" s="160"/>
      <c r="M28" s="160"/>
      <c r="N28" s="160"/>
      <c r="O28" s="126"/>
      <c r="P28" s="126"/>
      <c r="Q28" s="126"/>
    </row>
    <row r="29" spans="1:17" s="158" customFormat="1" ht="22.5" customHeight="1">
      <c r="A29" s="161"/>
      <c r="B29" s="164">
        <f>IF('報告書(同行支援)'!H12="中山間地域等・離島等地域以外",'報告書(同行支援)'!E34,)</f>
        <v>0</v>
      </c>
      <c r="C29" s="245"/>
      <c r="D29" s="164">
        <f>B29-C29</f>
        <v>0</v>
      </c>
      <c r="E29" s="162">
        <f>D29</f>
        <v>0</v>
      </c>
      <c r="F29" s="164">
        <f>IF('報告書(同行支援)'!H12="中山間地域等・離島等地域以外",'報告書(同行支援)'!AF32*4000,)</f>
        <v>0</v>
      </c>
      <c r="G29" s="162">
        <f>MIN(E29,F29)</f>
        <v>0</v>
      </c>
      <c r="H29" s="162">
        <f>ROUNDDOWN(G29,-3)</f>
        <v>0</v>
      </c>
      <c r="I29" s="162">
        <f>IF(SUM(H14,H19,H24,H29,H35,H40,H45,H54,H59,H64,H69)&lt;=500000,H29,ROUND(H29*500000/SUM(H14,H19,H24,H29,H35,H40,H45,H54,H59,H64,H69),-3))</f>
        <v>0</v>
      </c>
      <c r="J29" s="157"/>
      <c r="K29" s="126"/>
      <c r="L29" s="160"/>
      <c r="M29" s="160"/>
      <c r="N29" s="160"/>
      <c r="O29" s="126"/>
      <c r="P29" s="126"/>
      <c r="Q29" s="126"/>
    </row>
    <row r="30" spans="1:17" s="158" customFormat="1" ht="19.05" customHeight="1">
      <c r="A30" s="635" t="s">
        <v>275</v>
      </c>
      <c r="B30" s="165"/>
      <c r="C30" s="165"/>
      <c r="D30" s="165"/>
      <c r="E30" s="165"/>
      <c r="F30" s="165"/>
      <c r="G30" s="165"/>
      <c r="H30" s="165"/>
      <c r="I30" s="165"/>
      <c r="J30" s="157"/>
      <c r="K30" s="126"/>
      <c r="L30" s="160"/>
      <c r="M30" s="160"/>
      <c r="N30" s="160"/>
      <c r="O30" s="126"/>
      <c r="P30" s="126"/>
      <c r="Q30" s="126"/>
    </row>
    <row r="31" spans="1:17" s="158" customFormat="1" ht="19.05" customHeight="1">
      <c r="A31" s="636" t="s">
        <v>325</v>
      </c>
      <c r="B31" s="122"/>
      <c r="C31" s="165"/>
      <c r="D31" s="165"/>
      <c r="E31" s="165"/>
      <c r="F31" s="165"/>
      <c r="G31" s="165"/>
      <c r="H31" s="165"/>
      <c r="I31" s="165"/>
      <c r="J31" s="157"/>
      <c r="K31" s="126"/>
      <c r="L31" s="160"/>
      <c r="M31" s="160"/>
      <c r="N31" s="160"/>
      <c r="O31" s="126"/>
      <c r="P31" s="126"/>
      <c r="Q31" s="126"/>
    </row>
    <row r="32" spans="1:17" s="158" customFormat="1" ht="6" customHeight="1">
      <c r="A32" s="150"/>
      <c r="B32" s="255"/>
      <c r="C32" s="255"/>
      <c r="D32" s="255"/>
      <c r="E32" s="256"/>
      <c r="F32" s="257"/>
      <c r="G32" s="257"/>
      <c r="H32" s="258"/>
      <c r="I32" s="258"/>
      <c r="J32" s="157"/>
      <c r="K32" s="126"/>
      <c r="L32" s="160"/>
      <c r="M32" s="160"/>
      <c r="N32" s="160"/>
      <c r="O32" s="126"/>
      <c r="P32" s="126"/>
      <c r="Q32" s="126"/>
    </row>
    <row r="33" spans="1:17" s="158" customFormat="1" ht="36" customHeight="1">
      <c r="A33" s="150"/>
      <c r="B33" s="259" t="s">
        <v>259</v>
      </c>
      <c r="C33" s="259" t="s">
        <v>260</v>
      </c>
      <c r="D33" s="259" t="s">
        <v>261</v>
      </c>
      <c r="E33" s="259" t="s">
        <v>343</v>
      </c>
      <c r="F33" s="259" t="s">
        <v>262</v>
      </c>
      <c r="G33" s="259" t="s">
        <v>263</v>
      </c>
      <c r="H33" s="259" t="s">
        <v>264</v>
      </c>
      <c r="I33" s="259" t="s">
        <v>265</v>
      </c>
      <c r="J33" s="157"/>
      <c r="K33" s="126"/>
      <c r="L33" s="160"/>
      <c r="M33" s="160"/>
      <c r="N33" s="160"/>
      <c r="O33" s="126"/>
      <c r="P33" s="126"/>
      <c r="Q33" s="126"/>
    </row>
    <row r="34" spans="1:17" s="158" customFormat="1" ht="22.5" customHeight="1">
      <c r="A34" s="150"/>
      <c r="B34" s="260" t="s">
        <v>266</v>
      </c>
      <c r="C34" s="260" t="s">
        <v>267</v>
      </c>
      <c r="D34" s="260" t="s">
        <v>268</v>
      </c>
      <c r="E34" s="260" t="s">
        <v>269</v>
      </c>
      <c r="F34" s="260" t="s">
        <v>270</v>
      </c>
      <c r="G34" s="260" t="s">
        <v>271</v>
      </c>
      <c r="H34" s="260" t="s">
        <v>272</v>
      </c>
      <c r="I34" s="260" t="s">
        <v>273</v>
      </c>
      <c r="J34" s="157"/>
      <c r="K34" s="126"/>
      <c r="L34" s="160"/>
      <c r="M34" s="160"/>
      <c r="N34" s="160"/>
      <c r="O34" s="126"/>
      <c r="P34" s="126"/>
      <c r="Q34" s="126"/>
    </row>
    <row r="35" spans="1:17" s="158" customFormat="1" ht="22.5" customHeight="1">
      <c r="A35" s="150"/>
      <c r="B35" s="164">
        <f>'報告書(休廃止(人材確保))'!L30+'報告書(休廃止(人材確保))'!L68</f>
        <v>0</v>
      </c>
      <c r="C35" s="245"/>
      <c r="D35" s="164">
        <f>B35-C35</f>
        <v>0</v>
      </c>
      <c r="E35" s="162">
        <f>D35</f>
        <v>0</v>
      </c>
      <c r="F35" s="164">
        <v>300000</v>
      </c>
      <c r="G35" s="162">
        <f>MIN(E35,F35)</f>
        <v>0</v>
      </c>
      <c r="H35" s="162">
        <f>ROUNDDOWN(G35,-3)</f>
        <v>0</v>
      </c>
      <c r="I35" s="162">
        <f>IF(SUM(H14,H19,H24,H29,H35,H40,H45,H54,H59,H64,H69)&lt;=500000,H35,ROUND(H35*500000/SUM(H14,H19,H24,H29,H35,H40,H45,H54,H59,H64,H69),-3))</f>
        <v>0</v>
      </c>
      <c r="J35" s="157"/>
      <c r="K35" s="126"/>
      <c r="L35" s="160"/>
      <c r="M35" s="160"/>
      <c r="N35" s="160"/>
      <c r="O35" s="126"/>
      <c r="P35" s="126"/>
      <c r="Q35" s="126"/>
    </row>
    <row r="36" spans="1:17" s="158" customFormat="1" ht="19.05" customHeight="1">
      <c r="A36" s="636" t="s">
        <v>326</v>
      </c>
      <c r="B36" s="246"/>
      <c r="C36" s="246"/>
      <c r="D36" s="246"/>
      <c r="E36" s="247"/>
      <c r="F36" s="246"/>
      <c r="G36" s="247"/>
      <c r="H36" s="247"/>
      <c r="I36" s="247"/>
      <c r="J36" s="157"/>
      <c r="K36" s="126"/>
      <c r="L36" s="160"/>
      <c r="M36" s="160"/>
      <c r="N36" s="160"/>
      <c r="O36" s="126"/>
      <c r="P36" s="126"/>
      <c r="Q36" s="126"/>
    </row>
    <row r="37" spans="1:17" s="158" customFormat="1" ht="6" customHeight="1">
      <c r="A37" s="150"/>
      <c r="B37" s="255"/>
      <c r="C37" s="255"/>
      <c r="D37" s="255"/>
      <c r="E37" s="256"/>
      <c r="F37" s="257"/>
      <c r="G37" s="257"/>
      <c r="H37" s="258"/>
      <c r="I37" s="258"/>
      <c r="J37" s="157"/>
      <c r="K37" s="126"/>
      <c r="L37" s="160"/>
      <c r="M37" s="160"/>
      <c r="N37" s="160"/>
      <c r="O37" s="126"/>
      <c r="P37" s="126"/>
      <c r="Q37" s="126"/>
    </row>
    <row r="38" spans="1:17" s="158" customFormat="1" ht="36" customHeight="1">
      <c r="A38" s="150"/>
      <c r="B38" s="259" t="s">
        <v>259</v>
      </c>
      <c r="C38" s="259" t="s">
        <v>260</v>
      </c>
      <c r="D38" s="259" t="s">
        <v>261</v>
      </c>
      <c r="E38" s="259" t="s">
        <v>343</v>
      </c>
      <c r="F38" s="259" t="s">
        <v>262</v>
      </c>
      <c r="G38" s="259" t="s">
        <v>263</v>
      </c>
      <c r="H38" s="259" t="s">
        <v>264</v>
      </c>
      <c r="I38" s="259" t="s">
        <v>265</v>
      </c>
      <c r="J38" s="157"/>
      <c r="K38" s="126"/>
      <c r="L38" s="160"/>
      <c r="M38" s="160"/>
      <c r="N38" s="160"/>
      <c r="O38" s="126"/>
      <c r="P38" s="126"/>
      <c r="Q38" s="126"/>
    </row>
    <row r="39" spans="1:17" s="158" customFormat="1" ht="22.5" customHeight="1">
      <c r="A39" s="150"/>
      <c r="B39" s="260" t="s">
        <v>266</v>
      </c>
      <c r="C39" s="260" t="s">
        <v>267</v>
      </c>
      <c r="D39" s="260" t="s">
        <v>268</v>
      </c>
      <c r="E39" s="260" t="s">
        <v>269</v>
      </c>
      <c r="F39" s="260" t="s">
        <v>270</v>
      </c>
      <c r="G39" s="260" t="s">
        <v>271</v>
      </c>
      <c r="H39" s="260" t="s">
        <v>272</v>
      </c>
      <c r="I39" s="260" t="s">
        <v>273</v>
      </c>
      <c r="J39" s="157"/>
      <c r="K39" s="126"/>
      <c r="L39" s="160"/>
      <c r="M39" s="160"/>
      <c r="N39" s="160"/>
      <c r="O39" s="126"/>
      <c r="P39" s="126"/>
      <c r="Q39" s="126"/>
    </row>
    <row r="40" spans="1:17" s="158" customFormat="1" ht="22.5" customHeight="1">
      <c r="A40" s="150"/>
      <c r="B40" s="250">
        <f>'報告書(休廃止(人材確保))'!U87</f>
        <v>0</v>
      </c>
      <c r="C40" s="252"/>
      <c r="D40" s="250">
        <f>B40-C40</f>
        <v>0</v>
      </c>
      <c r="E40" s="251">
        <f>D40</f>
        <v>0</v>
      </c>
      <c r="F40" s="250">
        <v>200000</v>
      </c>
      <c r="G40" s="251">
        <f>MIN(E40,F40)</f>
        <v>0</v>
      </c>
      <c r="H40" s="251">
        <f>ROUNDDOWN(G40,-3)</f>
        <v>0</v>
      </c>
      <c r="I40" s="251">
        <f>IF(SUM(H14,H19,H24,H29,H35,H40,H45,H54,H59,H64,H69)&lt;=500000,H40,ROUND(H40*500000/SUM(H14,H19,H24,H29,H35,H40,H45,H54,H59,H64,H69),-3))</f>
        <v>0</v>
      </c>
      <c r="J40" s="157"/>
      <c r="K40" s="126"/>
      <c r="L40" s="160"/>
      <c r="M40" s="160"/>
      <c r="N40" s="160"/>
      <c r="O40" s="126"/>
      <c r="P40" s="126"/>
      <c r="Q40" s="126"/>
    </row>
    <row r="41" spans="1:17" s="158" customFormat="1" ht="19.05" customHeight="1">
      <c r="A41" s="636" t="s">
        <v>327</v>
      </c>
      <c r="B41" s="248"/>
      <c r="C41" s="248"/>
      <c r="D41" s="248"/>
      <c r="E41" s="249"/>
      <c r="F41" s="248"/>
      <c r="G41" s="249"/>
      <c r="H41" s="249"/>
      <c r="I41" s="249"/>
      <c r="J41" s="157"/>
      <c r="K41" s="126"/>
      <c r="L41" s="160"/>
      <c r="M41" s="160"/>
      <c r="N41" s="160"/>
      <c r="O41" s="126"/>
      <c r="P41" s="126"/>
      <c r="Q41" s="126"/>
    </row>
    <row r="42" spans="1:17" s="158" customFormat="1" ht="6" customHeight="1">
      <c r="A42" s="155"/>
      <c r="B42" s="255"/>
      <c r="C42" s="255"/>
      <c r="D42" s="255"/>
      <c r="E42" s="256"/>
      <c r="F42" s="257"/>
      <c r="G42" s="257"/>
      <c r="H42" s="258"/>
      <c r="I42" s="258"/>
      <c r="J42" s="157"/>
      <c r="K42" s="126"/>
      <c r="L42" s="160"/>
      <c r="M42" s="160"/>
      <c r="N42" s="160"/>
      <c r="O42" s="126"/>
      <c r="P42" s="126"/>
      <c r="Q42" s="126"/>
    </row>
    <row r="43" spans="1:17" s="158" customFormat="1" ht="36" customHeight="1">
      <c r="A43" s="156"/>
      <c r="B43" s="259" t="s">
        <v>259</v>
      </c>
      <c r="C43" s="259" t="s">
        <v>260</v>
      </c>
      <c r="D43" s="259" t="s">
        <v>261</v>
      </c>
      <c r="E43" s="259" t="s">
        <v>343</v>
      </c>
      <c r="F43" s="259" t="s">
        <v>262</v>
      </c>
      <c r="G43" s="259" t="s">
        <v>263</v>
      </c>
      <c r="H43" s="259" t="s">
        <v>264</v>
      </c>
      <c r="I43" s="259" t="s">
        <v>265</v>
      </c>
      <c r="J43" s="157"/>
      <c r="K43" s="126"/>
      <c r="L43" s="160"/>
      <c r="M43" s="160"/>
      <c r="N43" s="160"/>
      <c r="O43" s="126"/>
      <c r="P43" s="126"/>
      <c r="Q43" s="126"/>
    </row>
    <row r="44" spans="1:17" s="158" customFormat="1" ht="22.5" customHeight="1">
      <c r="A44" s="159"/>
      <c r="B44" s="260" t="s">
        <v>266</v>
      </c>
      <c r="C44" s="260" t="s">
        <v>267</v>
      </c>
      <c r="D44" s="260" t="s">
        <v>268</v>
      </c>
      <c r="E44" s="260" t="s">
        <v>269</v>
      </c>
      <c r="F44" s="260" t="s">
        <v>270</v>
      </c>
      <c r="G44" s="260" t="s">
        <v>271</v>
      </c>
      <c r="H44" s="260" t="s">
        <v>272</v>
      </c>
      <c r="I44" s="260" t="s">
        <v>273</v>
      </c>
      <c r="J44" s="157"/>
      <c r="K44" s="126"/>
      <c r="L44" s="160"/>
      <c r="M44" s="160"/>
      <c r="N44" s="160"/>
      <c r="O44" s="126"/>
      <c r="P44" s="126"/>
      <c r="Q44" s="126"/>
    </row>
    <row r="45" spans="1:17" s="158" customFormat="1" ht="22.5" customHeight="1">
      <c r="A45" s="161"/>
      <c r="B45" s="164">
        <f>'報告書(休廃止(人材確保))'!AA96</f>
        <v>0</v>
      </c>
      <c r="C45" s="245"/>
      <c r="D45" s="164">
        <f>B45-C45</f>
        <v>0</v>
      </c>
      <c r="E45" s="162">
        <f>D45</f>
        <v>0</v>
      </c>
      <c r="F45" s="164">
        <v>100000</v>
      </c>
      <c r="G45" s="162">
        <f>MIN(E45,F45)</f>
        <v>0</v>
      </c>
      <c r="H45" s="162">
        <f>ROUNDDOWN(G45,-3)</f>
        <v>0</v>
      </c>
      <c r="I45" s="162">
        <f>IF(SUM(H14,H19,H24,H29,H35,H40,H45,H54,H59,H64,H69)&lt;=500000,H45,ROUND(H45*500000/SUM(H14,H19,H24,H29,H35,H40,H45,H54,H59,H64,H69),-3))</f>
        <v>0</v>
      </c>
      <c r="J45" s="157"/>
      <c r="K45" s="126"/>
      <c r="L45" s="160"/>
      <c r="M45" s="160"/>
      <c r="N45" s="160"/>
      <c r="O45" s="126"/>
      <c r="P45" s="126"/>
      <c r="Q45" s="126"/>
    </row>
    <row r="46" spans="1:17" s="158" customFormat="1" ht="6.75" customHeight="1">
      <c r="A46" s="167"/>
      <c r="B46" s="168"/>
      <c r="C46" s="168"/>
      <c r="D46" s="168"/>
      <c r="E46" s="168"/>
      <c r="F46" s="168"/>
      <c r="G46" s="168"/>
      <c r="H46" s="168"/>
      <c r="I46" s="168"/>
      <c r="J46" s="157"/>
      <c r="K46" s="126"/>
      <c r="L46" s="160"/>
      <c r="M46" s="160"/>
      <c r="N46" s="160"/>
      <c r="O46" s="126"/>
      <c r="P46" s="126"/>
      <c r="Q46" s="126"/>
    </row>
    <row r="47" spans="1:17" s="158" customFormat="1" ht="22.5" customHeight="1">
      <c r="A47" s="583" t="s">
        <v>276</v>
      </c>
      <c r="B47" s="584"/>
      <c r="C47" s="169">
        <f>I14+I19+I24+I29+I35+I40+I45</f>
        <v>0</v>
      </c>
      <c r="D47" s="170" t="s">
        <v>193</v>
      </c>
      <c r="E47" s="168"/>
      <c r="F47" s="168"/>
      <c r="G47" s="171"/>
      <c r="H47" s="171"/>
      <c r="I47" s="171"/>
      <c r="J47" s="172"/>
      <c r="K47" s="126"/>
      <c r="L47" s="160"/>
      <c r="M47" s="160"/>
      <c r="N47" s="160"/>
      <c r="O47" s="126"/>
      <c r="P47" s="126"/>
      <c r="Q47" s="126"/>
    </row>
    <row r="48" spans="1:17" s="158" customFormat="1" ht="8.65" customHeight="1" thickBot="1">
      <c r="A48" s="173"/>
      <c r="B48" s="174"/>
      <c r="C48" s="174"/>
      <c r="D48" s="174"/>
      <c r="E48" s="175"/>
      <c r="F48" s="175"/>
      <c r="G48" s="176"/>
      <c r="H48" s="176"/>
      <c r="I48" s="176"/>
      <c r="J48" s="177"/>
      <c r="K48" s="126"/>
      <c r="L48" s="160"/>
      <c r="M48" s="160"/>
      <c r="N48" s="160"/>
      <c r="O48" s="126"/>
      <c r="P48" s="126"/>
      <c r="Q48" s="126"/>
    </row>
    <row r="49" spans="1:17" ht="22.5" customHeight="1">
      <c r="A49" s="142" t="s">
        <v>277</v>
      </c>
      <c r="B49" s="178"/>
      <c r="C49" s="178"/>
      <c r="D49" s="178"/>
      <c r="E49" s="178"/>
      <c r="F49" s="178"/>
      <c r="G49" s="178"/>
      <c r="H49" s="148"/>
      <c r="I49" s="148"/>
      <c r="J49" s="179"/>
      <c r="K49" s="166"/>
    </row>
    <row r="50" spans="1:17" s="184" customFormat="1" ht="20" customHeight="1">
      <c r="A50" s="635" t="s">
        <v>278</v>
      </c>
      <c r="B50" s="180"/>
      <c r="C50" s="180"/>
      <c r="D50" s="180"/>
      <c r="E50" s="180"/>
      <c r="F50" s="180"/>
      <c r="G50" s="180"/>
      <c r="H50" s="180"/>
      <c r="I50" s="180"/>
      <c r="J50" s="181"/>
      <c r="K50" s="182"/>
      <c r="L50" s="183"/>
      <c r="M50" s="183"/>
      <c r="N50" s="183"/>
      <c r="O50" s="183"/>
      <c r="P50" s="183"/>
      <c r="Q50" s="183"/>
    </row>
    <row r="51" spans="1:17" ht="6" customHeight="1">
      <c r="A51" s="155"/>
      <c r="B51" s="255"/>
      <c r="C51" s="255"/>
      <c r="D51" s="255"/>
      <c r="E51" s="256"/>
      <c r="F51" s="257"/>
      <c r="G51" s="257"/>
      <c r="H51" s="258"/>
      <c r="I51" s="258"/>
      <c r="J51" s="154"/>
    </row>
    <row r="52" spans="1:17" s="158" customFormat="1" ht="36">
      <c r="A52" s="156"/>
      <c r="B52" s="259" t="s">
        <v>259</v>
      </c>
      <c r="C52" s="259" t="s">
        <v>260</v>
      </c>
      <c r="D52" s="259" t="s">
        <v>261</v>
      </c>
      <c r="E52" s="259" t="s">
        <v>343</v>
      </c>
      <c r="F52" s="259" t="s">
        <v>262</v>
      </c>
      <c r="G52" s="259" t="s">
        <v>263</v>
      </c>
      <c r="H52" s="259" t="s">
        <v>264</v>
      </c>
      <c r="I52" s="259" t="s">
        <v>265</v>
      </c>
      <c r="J52" s="157"/>
      <c r="K52" s="126"/>
      <c r="L52" s="160"/>
      <c r="M52" s="160"/>
      <c r="N52" s="160"/>
      <c r="O52" s="126"/>
      <c r="P52" s="126"/>
      <c r="Q52" s="126"/>
    </row>
    <row r="53" spans="1:17" s="158" customFormat="1" ht="20.100000000000001" customHeight="1">
      <c r="A53" s="159"/>
      <c r="B53" s="260" t="s">
        <v>266</v>
      </c>
      <c r="C53" s="260" t="s">
        <v>267</v>
      </c>
      <c r="D53" s="260" t="s">
        <v>268</v>
      </c>
      <c r="E53" s="260" t="s">
        <v>269</v>
      </c>
      <c r="F53" s="260" t="s">
        <v>270</v>
      </c>
      <c r="G53" s="260" t="s">
        <v>271</v>
      </c>
      <c r="H53" s="260" t="s">
        <v>272</v>
      </c>
      <c r="I53" s="260" t="s">
        <v>273</v>
      </c>
      <c r="J53" s="157"/>
      <c r="K53" s="126"/>
      <c r="L53" s="160"/>
      <c r="M53" s="160"/>
      <c r="N53" s="160"/>
      <c r="O53" s="126"/>
      <c r="P53" s="126"/>
      <c r="Q53" s="126"/>
    </row>
    <row r="54" spans="1:17" s="158" customFormat="1" ht="22.5" customHeight="1">
      <c r="A54" s="161"/>
      <c r="B54" s="164">
        <f>'報告書(経営改善)'!E39</f>
        <v>0</v>
      </c>
      <c r="C54" s="245"/>
      <c r="D54" s="164">
        <f>B54-C54</f>
        <v>0</v>
      </c>
      <c r="E54" s="162">
        <f>D54</f>
        <v>0</v>
      </c>
      <c r="F54" s="164">
        <v>400000</v>
      </c>
      <c r="G54" s="162">
        <f>MIN(E54,F54)</f>
        <v>0</v>
      </c>
      <c r="H54" s="162">
        <f>ROUNDDOWN(G54,-3)</f>
        <v>0</v>
      </c>
      <c r="I54" s="162">
        <f>IF(SUM(H14,H19,H24,H29,H35,H40,H45,H54,H59,H64,H69)&lt;=500000,H54,ROUND(H54*500000/SUM(H14,H19,H24,H29,H35,H40,H45,H54,H59,H64,H69),-3))</f>
        <v>0</v>
      </c>
      <c r="J54" s="157"/>
      <c r="K54" s="126"/>
      <c r="L54" s="160"/>
      <c r="M54" s="160"/>
      <c r="N54" s="160"/>
      <c r="O54" s="126"/>
      <c r="P54" s="126"/>
      <c r="Q54" s="126"/>
    </row>
    <row r="55" spans="1:17" s="187" customFormat="1" ht="20" customHeight="1">
      <c r="A55" s="635" t="s">
        <v>279</v>
      </c>
      <c r="B55" s="185"/>
      <c r="C55" s="185"/>
      <c r="D55" s="185"/>
      <c r="E55" s="185"/>
      <c r="F55" s="185"/>
      <c r="G55" s="185"/>
      <c r="H55" s="185"/>
      <c r="I55" s="185"/>
      <c r="J55" s="186"/>
      <c r="K55" s="183"/>
      <c r="L55" s="160"/>
      <c r="M55" s="160"/>
      <c r="N55" s="160"/>
      <c r="O55" s="183"/>
      <c r="P55" s="183"/>
      <c r="Q55" s="183"/>
    </row>
    <row r="56" spans="1:17" ht="6" customHeight="1">
      <c r="A56" s="155"/>
      <c r="B56" s="255"/>
      <c r="C56" s="255"/>
      <c r="D56" s="255"/>
      <c r="E56" s="256"/>
      <c r="F56" s="257"/>
      <c r="G56" s="257"/>
      <c r="H56" s="258"/>
      <c r="I56" s="258"/>
      <c r="J56" s="154"/>
    </row>
    <row r="57" spans="1:17" s="158" customFormat="1" ht="36">
      <c r="A57" s="156"/>
      <c r="B57" s="259" t="s">
        <v>259</v>
      </c>
      <c r="C57" s="259" t="s">
        <v>260</v>
      </c>
      <c r="D57" s="259" t="s">
        <v>261</v>
      </c>
      <c r="E57" s="259" t="s">
        <v>343</v>
      </c>
      <c r="F57" s="259" t="s">
        <v>262</v>
      </c>
      <c r="G57" s="259" t="s">
        <v>263</v>
      </c>
      <c r="H57" s="259" t="s">
        <v>264</v>
      </c>
      <c r="I57" s="259" t="s">
        <v>265</v>
      </c>
      <c r="J57" s="157"/>
      <c r="K57" s="126"/>
      <c r="L57" s="160"/>
      <c r="M57" s="160"/>
      <c r="N57" s="160"/>
      <c r="O57" s="126"/>
      <c r="P57" s="126"/>
      <c r="Q57" s="126"/>
    </row>
    <row r="58" spans="1:17" s="158" customFormat="1" ht="20.100000000000001" customHeight="1">
      <c r="A58" s="159"/>
      <c r="B58" s="260" t="s">
        <v>266</v>
      </c>
      <c r="C58" s="260" t="s">
        <v>267</v>
      </c>
      <c r="D58" s="260" t="s">
        <v>268</v>
      </c>
      <c r="E58" s="260" t="s">
        <v>269</v>
      </c>
      <c r="F58" s="260" t="s">
        <v>270</v>
      </c>
      <c r="G58" s="260" t="s">
        <v>271</v>
      </c>
      <c r="H58" s="260" t="s">
        <v>272</v>
      </c>
      <c r="I58" s="260" t="s">
        <v>273</v>
      </c>
      <c r="J58" s="157"/>
      <c r="K58" s="126"/>
      <c r="L58" s="160"/>
      <c r="M58" s="160"/>
      <c r="N58" s="160"/>
      <c r="O58" s="126"/>
      <c r="P58" s="126"/>
      <c r="Q58" s="126"/>
    </row>
    <row r="59" spans="1:17" s="158" customFormat="1" ht="22.5" customHeight="1">
      <c r="A59" s="161"/>
      <c r="B59" s="164">
        <f>'報告書(常勤化)'!E49</f>
        <v>0</v>
      </c>
      <c r="C59" s="245"/>
      <c r="D59" s="164">
        <f>B59-C59</f>
        <v>0</v>
      </c>
      <c r="E59" s="162">
        <f>D59</f>
        <v>0</v>
      </c>
      <c r="F59" s="164">
        <f>IF('報告書(常勤化)'!F47&gt;0,'報告書(常勤化)'!F47*100000*3,0)</f>
        <v>0</v>
      </c>
      <c r="G59" s="162">
        <f>MIN(E59,F59)</f>
        <v>0</v>
      </c>
      <c r="H59" s="162">
        <f>ROUNDDOWN(G59,-3)</f>
        <v>0</v>
      </c>
      <c r="I59" s="162">
        <f>IF(SUM(H14,H19,H24,H29,H35,H40,H45,H54,H59,H64,H69)&lt;=500000,H59,ROUND(H59*500000/SUM(H14,H19,H24,H29,H35,H40,H45,H54,H59,H64,H69),-3))</f>
        <v>0</v>
      </c>
      <c r="J59" s="157"/>
      <c r="K59" s="126"/>
      <c r="L59" s="160"/>
      <c r="M59" s="160"/>
      <c r="N59" s="160"/>
      <c r="O59" s="126"/>
      <c r="P59" s="126"/>
      <c r="Q59" s="126"/>
    </row>
    <row r="60" spans="1:17" s="187" customFormat="1" ht="20" customHeight="1">
      <c r="A60" s="635" t="s">
        <v>280</v>
      </c>
      <c r="B60" s="185"/>
      <c r="C60" s="185"/>
      <c r="D60" s="185"/>
      <c r="E60" s="185"/>
      <c r="F60" s="185"/>
      <c r="G60" s="185"/>
      <c r="H60" s="185"/>
      <c r="I60" s="185"/>
      <c r="J60" s="186"/>
      <c r="K60" s="183"/>
      <c r="L60" s="160"/>
      <c r="M60" s="160"/>
      <c r="N60" s="160"/>
      <c r="O60" s="183"/>
      <c r="P60" s="183"/>
      <c r="Q60" s="183"/>
    </row>
    <row r="61" spans="1:17" ht="6" customHeight="1">
      <c r="A61" s="155"/>
      <c r="B61" s="255"/>
      <c r="C61" s="255"/>
      <c r="D61" s="255"/>
      <c r="E61" s="256"/>
      <c r="F61" s="257"/>
      <c r="G61" s="257"/>
      <c r="H61" s="258"/>
      <c r="I61" s="258"/>
      <c r="J61" s="154"/>
    </row>
    <row r="62" spans="1:17" s="158" customFormat="1" ht="36">
      <c r="A62" s="156"/>
      <c r="B62" s="259" t="s">
        <v>259</v>
      </c>
      <c r="C62" s="259" t="s">
        <v>260</v>
      </c>
      <c r="D62" s="259" t="s">
        <v>261</v>
      </c>
      <c r="E62" s="259" t="s">
        <v>343</v>
      </c>
      <c r="F62" s="259" t="s">
        <v>262</v>
      </c>
      <c r="G62" s="259" t="s">
        <v>263</v>
      </c>
      <c r="H62" s="259" t="s">
        <v>264</v>
      </c>
      <c r="I62" s="259" t="s">
        <v>265</v>
      </c>
      <c r="J62" s="157"/>
      <c r="K62" s="126"/>
      <c r="L62" s="160"/>
      <c r="M62" s="160"/>
      <c r="N62" s="160"/>
      <c r="O62" s="126"/>
      <c r="P62" s="126"/>
      <c r="Q62" s="126"/>
    </row>
    <row r="63" spans="1:17" s="158" customFormat="1" ht="20.100000000000001" customHeight="1">
      <c r="A63" s="159"/>
      <c r="B63" s="260" t="s">
        <v>266</v>
      </c>
      <c r="C63" s="260" t="s">
        <v>267</v>
      </c>
      <c r="D63" s="260" t="s">
        <v>268</v>
      </c>
      <c r="E63" s="260" t="s">
        <v>269</v>
      </c>
      <c r="F63" s="260" t="s">
        <v>270</v>
      </c>
      <c r="G63" s="260" t="s">
        <v>271</v>
      </c>
      <c r="H63" s="260" t="s">
        <v>272</v>
      </c>
      <c r="I63" s="260" t="s">
        <v>273</v>
      </c>
      <c r="J63" s="157"/>
      <c r="K63" s="126"/>
      <c r="L63" s="160"/>
      <c r="M63" s="160"/>
      <c r="N63" s="160"/>
      <c r="O63" s="126"/>
      <c r="P63" s="126"/>
      <c r="Q63" s="126"/>
    </row>
    <row r="64" spans="1:17" s="158" customFormat="1" ht="22.5" customHeight="1">
      <c r="A64" s="161"/>
      <c r="B64" s="164">
        <f>'報告書(広報活動)'!E28</f>
        <v>0</v>
      </c>
      <c r="C64" s="245"/>
      <c r="D64" s="164">
        <f>B64-C64</f>
        <v>0</v>
      </c>
      <c r="E64" s="162">
        <f>D64</f>
        <v>0</v>
      </c>
      <c r="F64" s="164">
        <v>300000</v>
      </c>
      <c r="G64" s="162">
        <f>MIN(E64,F64)</f>
        <v>0</v>
      </c>
      <c r="H64" s="162">
        <f>ROUNDDOWN(G64,-3)</f>
        <v>0</v>
      </c>
      <c r="I64" s="162">
        <f>IF(SUM(H14,H19,H24,H29,H35,H40,H45,H54,H59,H64,H69)&lt;=500000,H64,ROUND(H64*500000/SUM(H14,H19,H24,H29,H35,H40,H45,H54,H59,H64,H69),-3))</f>
        <v>0</v>
      </c>
      <c r="J64" s="157"/>
      <c r="K64" s="126"/>
      <c r="L64" s="160"/>
      <c r="M64" s="160"/>
      <c r="N64" s="160"/>
      <c r="O64" s="126"/>
      <c r="P64" s="126"/>
      <c r="Q64" s="126"/>
    </row>
    <row r="65" spans="1:17" s="158" customFormat="1" ht="22.5" customHeight="1">
      <c r="A65" s="635" t="s">
        <v>281</v>
      </c>
      <c r="B65" s="165"/>
      <c r="C65" s="165"/>
      <c r="D65" s="165"/>
      <c r="E65" s="165"/>
      <c r="F65" s="165"/>
      <c r="G65" s="165"/>
      <c r="H65" s="165"/>
      <c r="I65" s="165"/>
      <c r="J65" s="157"/>
      <c r="K65" s="126"/>
      <c r="L65" s="160"/>
      <c r="M65" s="160"/>
      <c r="N65" s="160"/>
      <c r="O65" s="126"/>
      <c r="P65" s="126"/>
      <c r="Q65" s="126"/>
    </row>
    <row r="66" spans="1:17" s="158" customFormat="1" ht="6.75" customHeight="1">
      <c r="A66" s="155"/>
      <c r="B66" s="255"/>
      <c r="C66" s="255"/>
      <c r="D66" s="255"/>
      <c r="E66" s="256"/>
      <c r="F66" s="257"/>
      <c r="G66" s="257"/>
      <c r="H66" s="258"/>
      <c r="I66" s="258"/>
      <c r="J66" s="157"/>
      <c r="K66" s="126"/>
      <c r="L66" s="160"/>
      <c r="M66" s="160"/>
      <c r="N66" s="160"/>
      <c r="O66" s="126"/>
      <c r="P66" s="126"/>
      <c r="Q66" s="126"/>
    </row>
    <row r="67" spans="1:17" s="158" customFormat="1" ht="38" customHeight="1">
      <c r="A67" s="156"/>
      <c r="B67" s="259" t="s">
        <v>259</v>
      </c>
      <c r="C67" s="259" t="s">
        <v>260</v>
      </c>
      <c r="D67" s="259" t="s">
        <v>261</v>
      </c>
      <c r="E67" s="259" t="s">
        <v>343</v>
      </c>
      <c r="F67" s="259" t="s">
        <v>262</v>
      </c>
      <c r="G67" s="259" t="s">
        <v>263</v>
      </c>
      <c r="H67" s="259" t="s">
        <v>264</v>
      </c>
      <c r="I67" s="259" t="s">
        <v>265</v>
      </c>
      <c r="J67" s="157"/>
      <c r="K67" s="126"/>
      <c r="L67" s="160"/>
      <c r="M67" s="160"/>
      <c r="N67" s="160"/>
      <c r="O67" s="126"/>
      <c r="P67" s="126"/>
      <c r="Q67" s="126"/>
    </row>
    <row r="68" spans="1:17" s="158" customFormat="1" ht="22.5" customHeight="1">
      <c r="A68" s="159"/>
      <c r="B68" s="260" t="s">
        <v>266</v>
      </c>
      <c r="C68" s="260" t="s">
        <v>267</v>
      </c>
      <c r="D68" s="260" t="s">
        <v>268</v>
      </c>
      <c r="E68" s="260" t="s">
        <v>269</v>
      </c>
      <c r="F68" s="260" t="s">
        <v>270</v>
      </c>
      <c r="G68" s="260" t="s">
        <v>271</v>
      </c>
      <c r="H68" s="260" t="s">
        <v>272</v>
      </c>
      <c r="I68" s="260" t="s">
        <v>273</v>
      </c>
      <c r="J68" s="157"/>
      <c r="K68" s="126"/>
      <c r="L68" s="160"/>
      <c r="M68" s="160"/>
      <c r="N68" s="160"/>
      <c r="O68" s="126"/>
      <c r="P68" s="126"/>
      <c r="Q68" s="126"/>
    </row>
    <row r="69" spans="1:17" s="158" customFormat="1" ht="22.5" customHeight="1">
      <c r="A69" s="161"/>
      <c r="B69" s="164">
        <f>'報告書(休廃止(引継ぎ等))'!E46</f>
        <v>0</v>
      </c>
      <c r="C69" s="245"/>
      <c r="D69" s="164">
        <f>B69-C69</f>
        <v>0</v>
      </c>
      <c r="E69" s="162">
        <f>D69</f>
        <v>0</v>
      </c>
      <c r="F69" s="164">
        <f>IF('報告書(休廃止(人材確保))'!C13="", 30000, 100000)</f>
        <v>30000</v>
      </c>
      <c r="G69" s="162">
        <f>MIN(E69,F69)</f>
        <v>0</v>
      </c>
      <c r="H69" s="162">
        <f>ROUNDDOWN(G69,-3)</f>
        <v>0</v>
      </c>
      <c r="I69" s="162">
        <f>IF(SUM(H14,H19,H24,H29,H35,H40,H45,H54,H59,H64,H69)&lt;=500000,H69,ROUND(H69*500000/SUM(H14,H19,H24,H29,H35,H40,H45,H54,H59,H64,H69),-3))</f>
        <v>0</v>
      </c>
      <c r="J69" s="157"/>
      <c r="K69" s="126"/>
      <c r="L69" s="160"/>
      <c r="M69" s="160"/>
      <c r="N69" s="160"/>
      <c r="O69" s="126"/>
      <c r="P69" s="126"/>
      <c r="Q69" s="126"/>
    </row>
    <row r="70" spans="1:17" s="158" customFormat="1" ht="6.75" customHeight="1">
      <c r="A70" s="188"/>
      <c r="B70" s="163"/>
      <c r="C70" s="163"/>
      <c r="D70" s="163"/>
      <c r="E70" s="163"/>
      <c r="F70" s="163"/>
      <c r="G70" s="163"/>
      <c r="H70" s="163"/>
      <c r="I70" s="163"/>
      <c r="J70" s="157"/>
      <c r="K70" s="126"/>
      <c r="L70" s="160"/>
      <c r="M70" s="160"/>
      <c r="N70" s="160"/>
      <c r="O70" s="126"/>
      <c r="P70" s="126"/>
      <c r="Q70" s="126"/>
    </row>
    <row r="71" spans="1:17" s="158" customFormat="1" ht="6.75" customHeight="1">
      <c r="A71" s="188"/>
      <c r="B71" s="163"/>
      <c r="C71" s="163"/>
      <c r="D71" s="163"/>
      <c r="E71" s="163"/>
      <c r="F71" s="163"/>
      <c r="G71" s="163"/>
      <c r="H71" s="163"/>
      <c r="I71" s="163"/>
      <c r="J71" s="157"/>
      <c r="K71" s="126"/>
      <c r="L71" s="160"/>
      <c r="M71" s="160"/>
      <c r="N71" s="160"/>
      <c r="O71" s="126"/>
      <c r="P71" s="126"/>
      <c r="Q71" s="126"/>
    </row>
    <row r="72" spans="1:17" s="158" customFormat="1" ht="22.5" customHeight="1">
      <c r="A72" s="583" t="s">
        <v>282</v>
      </c>
      <c r="B72" s="584"/>
      <c r="C72" s="169">
        <f>I54+I59+I64+I69</f>
        <v>0</v>
      </c>
      <c r="D72" s="170" t="s">
        <v>193</v>
      </c>
      <c r="E72" s="168"/>
      <c r="F72" s="168"/>
      <c r="G72" s="171"/>
      <c r="H72" s="171"/>
      <c r="I72" s="171"/>
      <c r="J72" s="172"/>
      <c r="K72" s="126"/>
      <c r="L72" s="160"/>
      <c r="M72" s="160"/>
      <c r="N72" s="160"/>
      <c r="O72" s="126"/>
      <c r="P72" s="126"/>
      <c r="Q72" s="126"/>
    </row>
    <row r="73" spans="1:17" s="158" customFormat="1" ht="22.5" customHeight="1">
      <c r="A73" s="189"/>
      <c r="B73" s="190"/>
      <c r="C73" s="191"/>
      <c r="D73" s="191"/>
      <c r="E73" s="168"/>
      <c r="F73" s="168"/>
      <c r="G73" s="171"/>
      <c r="H73" s="171"/>
      <c r="I73" s="171"/>
      <c r="J73" s="172"/>
      <c r="K73" s="126"/>
      <c r="L73" s="160"/>
      <c r="M73" s="160"/>
      <c r="N73" s="160"/>
      <c r="O73" s="126"/>
      <c r="P73" s="126"/>
      <c r="Q73" s="126"/>
    </row>
    <row r="74" spans="1:17" s="158" customFormat="1" ht="22.5" customHeight="1" thickBot="1">
      <c r="A74" s="585" t="s">
        <v>283</v>
      </c>
      <c r="B74" s="586"/>
      <c r="C74" s="193">
        <f>C47+C72</f>
        <v>0</v>
      </c>
      <c r="D74" s="192" t="s">
        <v>193</v>
      </c>
      <c r="E74" s="168"/>
      <c r="F74" s="168"/>
      <c r="G74" s="171"/>
      <c r="H74" s="171"/>
      <c r="I74" s="171"/>
      <c r="J74" s="172"/>
      <c r="K74" s="126"/>
      <c r="L74" s="160"/>
      <c r="M74" s="160"/>
      <c r="N74" s="160"/>
      <c r="O74" s="126"/>
      <c r="P74" s="126"/>
      <c r="Q74" s="126"/>
    </row>
    <row r="75" spans="1:17" s="158" customFormat="1" ht="9" customHeight="1" thickTop="1">
      <c r="A75" s="189"/>
      <c r="B75" s="190"/>
      <c r="C75" s="191"/>
      <c r="D75" s="168"/>
      <c r="E75" s="168"/>
      <c r="F75" s="168"/>
      <c r="G75" s="171"/>
      <c r="H75" s="171"/>
      <c r="I75" s="171"/>
      <c r="J75" s="172"/>
      <c r="K75" s="126"/>
      <c r="L75" s="160"/>
      <c r="M75" s="160"/>
      <c r="N75" s="160"/>
      <c r="O75" s="126"/>
      <c r="P75" s="126"/>
      <c r="Q75" s="126"/>
    </row>
    <row r="76" spans="1:17" s="158" customFormat="1" ht="7.5" customHeight="1" thickBot="1">
      <c r="A76" s="194"/>
      <c r="B76" s="175"/>
      <c r="C76" s="195"/>
      <c r="D76" s="175"/>
      <c r="E76" s="175"/>
      <c r="F76" s="175"/>
      <c r="G76" s="176"/>
      <c r="H76" s="176"/>
      <c r="I76" s="176"/>
      <c r="J76" s="177"/>
      <c r="K76" s="126"/>
      <c r="L76" s="160"/>
      <c r="M76" s="160"/>
      <c r="N76" s="160"/>
      <c r="O76" s="126"/>
      <c r="P76" s="126"/>
      <c r="Q76" s="126"/>
    </row>
    <row r="77" spans="1:17" ht="22.5" customHeight="1">
      <c r="A77" s="142" t="s">
        <v>284</v>
      </c>
      <c r="B77" s="143"/>
      <c r="C77" s="143"/>
      <c r="D77" s="143"/>
      <c r="E77" s="196"/>
      <c r="F77" s="196"/>
      <c r="G77" s="147"/>
      <c r="H77" s="148"/>
      <c r="I77" s="148"/>
      <c r="J77" s="149"/>
      <c r="K77" s="587"/>
      <c r="L77" s="587"/>
      <c r="M77" s="587"/>
      <c r="N77" s="587"/>
      <c r="O77" s="587"/>
      <c r="P77" s="587"/>
      <c r="Q77" s="587"/>
    </row>
    <row r="78" spans="1:17" ht="20" customHeight="1">
      <c r="A78" s="635" t="s">
        <v>285</v>
      </c>
      <c r="B78" s="151"/>
      <c r="C78" s="151"/>
      <c r="D78" s="151"/>
      <c r="E78" s="152"/>
      <c r="F78" s="152"/>
      <c r="G78" s="153"/>
      <c r="H78" s="153"/>
      <c r="I78" s="153"/>
      <c r="J78" s="154"/>
      <c r="K78" s="587"/>
      <c r="L78" s="587"/>
      <c r="M78" s="587"/>
      <c r="N78" s="587"/>
      <c r="O78" s="587"/>
      <c r="P78" s="587"/>
      <c r="Q78" s="587"/>
    </row>
    <row r="79" spans="1:17" ht="20" customHeight="1">
      <c r="A79" s="635" t="s">
        <v>321</v>
      </c>
      <c r="B79" s="151"/>
      <c r="C79" s="151"/>
      <c r="D79" s="151"/>
      <c r="E79" s="152"/>
      <c r="F79" s="152"/>
      <c r="G79" s="153"/>
      <c r="H79" s="153"/>
      <c r="I79" s="153"/>
      <c r="J79" s="154"/>
      <c r="K79" s="129"/>
      <c r="L79" s="129"/>
      <c r="M79" s="129"/>
      <c r="N79" s="129"/>
      <c r="O79" s="129"/>
      <c r="P79" s="129"/>
      <c r="Q79" s="129"/>
    </row>
    <row r="80" spans="1:17" ht="6" customHeight="1">
      <c r="A80" s="155"/>
      <c r="B80" s="255"/>
      <c r="C80" s="255"/>
      <c r="D80" s="255"/>
      <c r="E80" s="256"/>
      <c r="F80" s="257"/>
      <c r="G80" s="257"/>
      <c r="H80" s="258"/>
      <c r="I80" s="258"/>
      <c r="J80" s="154"/>
    </row>
    <row r="81" spans="1:17" s="158" customFormat="1" ht="36">
      <c r="A81" s="156"/>
      <c r="B81" s="259" t="s">
        <v>259</v>
      </c>
      <c r="C81" s="259" t="s">
        <v>260</v>
      </c>
      <c r="D81" s="259" t="s">
        <v>261</v>
      </c>
      <c r="E81" s="259" t="s">
        <v>343</v>
      </c>
      <c r="F81" s="259" t="s">
        <v>262</v>
      </c>
      <c r="G81" s="259" t="s">
        <v>263</v>
      </c>
      <c r="H81" s="259" t="s">
        <v>264</v>
      </c>
      <c r="I81" s="259" t="s">
        <v>265</v>
      </c>
      <c r="J81" s="157"/>
      <c r="K81" s="587"/>
      <c r="L81" s="587"/>
      <c r="M81" s="587"/>
      <c r="N81" s="587"/>
      <c r="O81" s="587"/>
      <c r="P81" s="587"/>
      <c r="Q81" s="587"/>
    </row>
    <row r="82" spans="1:17" s="158" customFormat="1" ht="20.100000000000001" customHeight="1">
      <c r="A82" s="159"/>
      <c r="B82" s="260" t="s">
        <v>266</v>
      </c>
      <c r="C82" s="260" t="s">
        <v>267</v>
      </c>
      <c r="D82" s="260" t="s">
        <v>268</v>
      </c>
      <c r="E82" s="260" t="s">
        <v>269</v>
      </c>
      <c r="F82" s="260" t="s">
        <v>270</v>
      </c>
      <c r="G82" s="260" t="s">
        <v>271</v>
      </c>
      <c r="H82" s="260" t="s">
        <v>272</v>
      </c>
      <c r="I82" s="260" t="s">
        <v>273</v>
      </c>
      <c r="J82" s="157"/>
      <c r="K82" s="126"/>
      <c r="L82" s="160"/>
      <c r="M82" s="160"/>
      <c r="N82" s="160"/>
      <c r="O82" s="126"/>
      <c r="P82" s="126"/>
      <c r="Q82" s="126"/>
    </row>
    <row r="83" spans="1:17" s="158" customFormat="1" ht="22.5" customHeight="1">
      <c r="A83" s="161"/>
      <c r="B83" s="164">
        <f>'報告書(機能追加)'!I16</f>
        <v>0</v>
      </c>
      <c r="C83" s="245"/>
      <c r="D83" s="164">
        <f>B83-C83</f>
        <v>0</v>
      </c>
      <c r="E83" s="162">
        <f>D83</f>
        <v>0</v>
      </c>
      <c r="F83" s="164">
        <v>1500000</v>
      </c>
      <c r="G83" s="162">
        <f>MIN(E83,F83)</f>
        <v>0</v>
      </c>
      <c r="H83" s="162">
        <f>ROUNDDOWN(G83,-3)</f>
        <v>0</v>
      </c>
      <c r="I83" s="162">
        <f>H83</f>
        <v>0</v>
      </c>
      <c r="J83" s="157"/>
      <c r="K83" s="587"/>
      <c r="L83" s="587"/>
      <c r="M83" s="587"/>
      <c r="N83" s="587"/>
      <c r="O83" s="587"/>
      <c r="P83" s="587"/>
      <c r="Q83" s="587"/>
    </row>
    <row r="84" spans="1:17" s="158" customFormat="1" ht="22.5" customHeight="1">
      <c r="A84" s="636" t="s">
        <v>322</v>
      </c>
      <c r="B84" s="197"/>
      <c r="C84" s="197"/>
      <c r="D84" s="197"/>
      <c r="E84" s="197"/>
      <c r="F84" s="197"/>
      <c r="G84" s="197"/>
      <c r="H84" s="197"/>
      <c r="I84" s="197"/>
      <c r="J84" s="157"/>
      <c r="K84" s="587"/>
      <c r="L84" s="587"/>
      <c r="M84" s="587"/>
      <c r="N84" s="587"/>
      <c r="O84" s="587"/>
      <c r="P84" s="587"/>
      <c r="Q84" s="587"/>
    </row>
    <row r="85" spans="1:17" s="158" customFormat="1" ht="6" customHeight="1">
      <c r="A85" s="161"/>
      <c r="B85" s="255"/>
      <c r="C85" s="255"/>
      <c r="D85" s="255"/>
      <c r="E85" s="256"/>
      <c r="F85" s="257"/>
      <c r="G85" s="257"/>
      <c r="H85" s="258"/>
      <c r="I85" s="258"/>
      <c r="J85" s="157"/>
      <c r="K85" s="587"/>
      <c r="L85" s="587"/>
      <c r="M85" s="587"/>
      <c r="N85" s="587"/>
      <c r="O85" s="587"/>
      <c r="P85" s="587"/>
      <c r="Q85" s="587"/>
    </row>
    <row r="86" spans="1:17" s="158" customFormat="1" ht="37.5" customHeight="1">
      <c r="A86" s="161"/>
      <c r="B86" s="259" t="s">
        <v>259</v>
      </c>
      <c r="C86" s="259" t="s">
        <v>260</v>
      </c>
      <c r="D86" s="259" t="s">
        <v>261</v>
      </c>
      <c r="E86" s="259" t="s">
        <v>343</v>
      </c>
      <c r="F86" s="259" t="s">
        <v>262</v>
      </c>
      <c r="G86" s="259" t="s">
        <v>263</v>
      </c>
      <c r="H86" s="259" t="s">
        <v>264</v>
      </c>
      <c r="I86" s="259" t="s">
        <v>265</v>
      </c>
      <c r="J86" s="157"/>
      <c r="K86" s="587"/>
      <c r="L86" s="587"/>
      <c r="M86" s="587"/>
      <c r="N86" s="587"/>
      <c r="O86" s="587"/>
      <c r="P86" s="587"/>
      <c r="Q86" s="587"/>
    </row>
    <row r="87" spans="1:17" s="158" customFormat="1" ht="22.5" customHeight="1">
      <c r="A87" s="161"/>
      <c r="B87" s="260" t="s">
        <v>266</v>
      </c>
      <c r="C87" s="260" t="s">
        <v>267</v>
      </c>
      <c r="D87" s="260" t="s">
        <v>268</v>
      </c>
      <c r="E87" s="260" t="s">
        <v>269</v>
      </c>
      <c r="F87" s="260" t="s">
        <v>270</v>
      </c>
      <c r="G87" s="260" t="s">
        <v>271</v>
      </c>
      <c r="H87" s="260" t="s">
        <v>272</v>
      </c>
      <c r="I87" s="260" t="s">
        <v>273</v>
      </c>
      <c r="J87" s="157"/>
      <c r="K87" s="587"/>
      <c r="L87" s="587"/>
      <c r="M87" s="587"/>
      <c r="N87" s="587"/>
      <c r="O87" s="587"/>
      <c r="P87" s="587"/>
      <c r="Q87" s="587"/>
    </row>
    <row r="88" spans="1:17" s="158" customFormat="1" ht="22.5" customHeight="1">
      <c r="A88" s="161"/>
      <c r="B88" s="164">
        <f>'報告書(機能追加)'!S50</f>
        <v>0</v>
      </c>
      <c r="C88" s="245"/>
      <c r="D88" s="164">
        <f>B88-C88</f>
        <v>0</v>
      </c>
      <c r="E88" s="162">
        <f>D88</f>
        <v>0</v>
      </c>
      <c r="F88" s="164">
        <v>1794000</v>
      </c>
      <c r="G88" s="162">
        <f>MIN(E88,F88)</f>
        <v>0</v>
      </c>
      <c r="H88" s="162">
        <f>ROUNDDOWN(G88,-3)</f>
        <v>0</v>
      </c>
      <c r="I88" s="162">
        <f>H88</f>
        <v>0</v>
      </c>
      <c r="J88" s="157"/>
      <c r="K88" s="587"/>
      <c r="L88" s="587"/>
      <c r="M88" s="587"/>
      <c r="N88" s="587"/>
      <c r="O88" s="587"/>
      <c r="P88" s="587"/>
      <c r="Q88" s="587"/>
    </row>
    <row r="89" spans="1:17" s="158" customFormat="1" ht="20" customHeight="1">
      <c r="A89" s="635" t="s">
        <v>286</v>
      </c>
      <c r="B89" s="163"/>
      <c r="C89" s="163"/>
      <c r="D89" s="163"/>
      <c r="E89" s="163"/>
      <c r="F89" s="163"/>
      <c r="G89" s="163"/>
      <c r="H89" s="163"/>
      <c r="I89" s="163"/>
      <c r="J89" s="157"/>
      <c r="K89" s="587"/>
      <c r="L89" s="587"/>
      <c r="M89" s="587"/>
      <c r="N89" s="587"/>
      <c r="O89" s="587"/>
      <c r="P89" s="587"/>
      <c r="Q89" s="587"/>
    </row>
    <row r="90" spans="1:17" s="158" customFormat="1" ht="20" customHeight="1">
      <c r="A90" s="635" t="s">
        <v>323</v>
      </c>
      <c r="B90" s="163"/>
      <c r="C90" s="163"/>
      <c r="D90" s="163"/>
      <c r="E90" s="163"/>
      <c r="F90" s="163"/>
      <c r="G90" s="163"/>
      <c r="H90" s="163"/>
      <c r="I90" s="163"/>
      <c r="J90" s="157"/>
      <c r="K90" s="129"/>
      <c r="L90" s="129"/>
      <c r="M90" s="129"/>
      <c r="N90" s="129"/>
      <c r="O90" s="129"/>
      <c r="P90" s="129"/>
      <c r="Q90" s="129"/>
    </row>
    <row r="91" spans="1:17" ht="6" customHeight="1">
      <c r="A91" s="155"/>
      <c r="B91" s="255"/>
      <c r="C91" s="255"/>
      <c r="D91" s="255"/>
      <c r="E91" s="256"/>
      <c r="F91" s="257"/>
      <c r="G91" s="257"/>
      <c r="H91" s="258"/>
      <c r="I91" s="258"/>
      <c r="J91" s="154"/>
    </row>
    <row r="92" spans="1:17" s="158" customFormat="1" ht="41" customHeight="1">
      <c r="A92" s="156"/>
      <c r="B92" s="259" t="s">
        <v>259</v>
      </c>
      <c r="C92" s="259" t="s">
        <v>260</v>
      </c>
      <c r="D92" s="259" t="s">
        <v>261</v>
      </c>
      <c r="E92" s="259" t="s">
        <v>343</v>
      </c>
      <c r="F92" s="259" t="s">
        <v>262</v>
      </c>
      <c r="G92" s="259" t="s">
        <v>263</v>
      </c>
      <c r="H92" s="259" t="s">
        <v>264</v>
      </c>
      <c r="I92" s="259" t="s">
        <v>265</v>
      </c>
      <c r="J92" s="157"/>
      <c r="K92" s="587"/>
      <c r="L92" s="587"/>
      <c r="M92" s="587"/>
      <c r="N92" s="587"/>
      <c r="O92" s="587"/>
      <c r="P92" s="587"/>
      <c r="Q92" s="587"/>
    </row>
    <row r="93" spans="1:17" s="158" customFormat="1" ht="20.100000000000001" customHeight="1">
      <c r="A93" s="159"/>
      <c r="B93" s="260" t="s">
        <v>266</v>
      </c>
      <c r="C93" s="260" t="s">
        <v>267</v>
      </c>
      <c r="D93" s="260" t="s">
        <v>268</v>
      </c>
      <c r="E93" s="260" t="s">
        <v>269</v>
      </c>
      <c r="F93" s="260" t="s">
        <v>270</v>
      </c>
      <c r="G93" s="260" t="s">
        <v>271</v>
      </c>
      <c r="H93" s="260" t="s">
        <v>272</v>
      </c>
      <c r="I93" s="260" t="s">
        <v>273</v>
      </c>
      <c r="J93" s="157"/>
      <c r="K93" s="126"/>
      <c r="L93" s="160"/>
      <c r="M93" s="160"/>
      <c r="N93" s="160"/>
      <c r="O93" s="126"/>
      <c r="P93" s="126"/>
      <c r="Q93" s="126"/>
    </row>
    <row r="94" spans="1:17" s="158" customFormat="1" ht="22.5" customHeight="1">
      <c r="A94" s="198"/>
      <c r="B94" s="164">
        <f>'報告書(サテライト)'!J23</f>
        <v>0</v>
      </c>
      <c r="C94" s="245"/>
      <c r="D94" s="164">
        <f>B94-C94</f>
        <v>0</v>
      </c>
      <c r="E94" s="162">
        <f>D94</f>
        <v>0</v>
      </c>
      <c r="F94" s="164">
        <f>'報告書(サテライト)'!H10*1500000</f>
        <v>0</v>
      </c>
      <c r="G94" s="162">
        <f>MIN(E94,F94)</f>
        <v>0</v>
      </c>
      <c r="H94" s="162">
        <f>ROUNDDOWN(G94,-3)</f>
        <v>0</v>
      </c>
      <c r="I94" s="162">
        <f>IF(SUM(H94,H99)&lt;=2500000,H94,ROUND(H94*2500000/SUM(H94,H99),-3))</f>
        <v>0</v>
      </c>
      <c r="J94" s="157"/>
      <c r="K94" s="582"/>
      <c r="L94" s="582"/>
      <c r="M94" s="582"/>
      <c r="N94" s="582"/>
      <c r="O94" s="582"/>
      <c r="P94" s="582"/>
      <c r="Q94" s="582"/>
    </row>
    <row r="95" spans="1:17" s="158" customFormat="1" ht="22.5" customHeight="1">
      <c r="A95" s="636" t="s">
        <v>324</v>
      </c>
      <c r="B95" s="163"/>
      <c r="C95" s="163"/>
      <c r="D95" s="163"/>
      <c r="E95" s="163"/>
      <c r="F95" s="163"/>
      <c r="G95" s="163"/>
      <c r="H95" s="163"/>
      <c r="I95" s="163"/>
      <c r="J95" s="157"/>
      <c r="K95" s="132"/>
      <c r="L95" s="132"/>
      <c r="M95" s="132"/>
      <c r="N95" s="132"/>
      <c r="O95" s="132"/>
      <c r="P95" s="132"/>
      <c r="Q95" s="132"/>
    </row>
    <row r="96" spans="1:17" s="158" customFormat="1" ht="6" customHeight="1">
      <c r="A96" s="161"/>
      <c r="B96" s="255"/>
      <c r="C96" s="255"/>
      <c r="D96" s="255"/>
      <c r="E96" s="256"/>
      <c r="F96" s="257"/>
      <c r="G96" s="257"/>
      <c r="H96" s="258"/>
      <c r="I96" s="258"/>
      <c r="J96" s="157"/>
      <c r="K96" s="132"/>
      <c r="L96" s="132"/>
      <c r="M96" s="132"/>
      <c r="N96" s="132"/>
      <c r="O96" s="132"/>
      <c r="P96" s="132"/>
      <c r="Q96" s="132"/>
    </row>
    <row r="97" spans="1:17" s="158" customFormat="1" ht="42.75" customHeight="1">
      <c r="A97" s="161"/>
      <c r="B97" s="259" t="s">
        <v>259</v>
      </c>
      <c r="C97" s="259" t="s">
        <v>260</v>
      </c>
      <c r="D97" s="259" t="s">
        <v>261</v>
      </c>
      <c r="E97" s="259" t="s">
        <v>343</v>
      </c>
      <c r="F97" s="259" t="s">
        <v>262</v>
      </c>
      <c r="G97" s="259" t="s">
        <v>263</v>
      </c>
      <c r="H97" s="259" t="s">
        <v>264</v>
      </c>
      <c r="I97" s="259" t="s">
        <v>265</v>
      </c>
      <c r="J97" s="157"/>
      <c r="K97" s="132"/>
      <c r="L97" s="132"/>
      <c r="M97" s="132"/>
      <c r="N97" s="132"/>
      <c r="O97" s="132"/>
      <c r="P97" s="132"/>
      <c r="Q97" s="132"/>
    </row>
    <row r="98" spans="1:17" s="158" customFormat="1" ht="22.5" customHeight="1">
      <c r="A98" s="161"/>
      <c r="B98" s="260" t="s">
        <v>266</v>
      </c>
      <c r="C98" s="260" t="s">
        <v>267</v>
      </c>
      <c r="D98" s="260" t="s">
        <v>268</v>
      </c>
      <c r="E98" s="260" t="s">
        <v>269</v>
      </c>
      <c r="F98" s="260" t="s">
        <v>270</v>
      </c>
      <c r="G98" s="260" t="s">
        <v>271</v>
      </c>
      <c r="H98" s="260" t="s">
        <v>272</v>
      </c>
      <c r="I98" s="260" t="s">
        <v>273</v>
      </c>
      <c r="J98" s="157"/>
      <c r="K98" s="132"/>
      <c r="L98" s="132"/>
      <c r="M98" s="132"/>
      <c r="N98" s="132"/>
      <c r="O98" s="132"/>
      <c r="P98" s="132"/>
      <c r="Q98" s="132"/>
    </row>
    <row r="99" spans="1:17" s="158" customFormat="1" ht="22.5" customHeight="1">
      <c r="A99" s="161"/>
      <c r="B99" s="164">
        <f>'報告書(サテライト)'!Y63</f>
        <v>0</v>
      </c>
      <c r="C99" s="245"/>
      <c r="D99" s="164">
        <f>B99-C99</f>
        <v>0</v>
      </c>
      <c r="E99" s="162">
        <f>D99</f>
        <v>0</v>
      </c>
      <c r="F99" s="164">
        <f>'報告書(サテライト)'!H10*1000000</f>
        <v>0</v>
      </c>
      <c r="G99" s="162">
        <f>MIN(E99,F99)</f>
        <v>0</v>
      </c>
      <c r="H99" s="162">
        <f>ROUNDDOWN(G99,-3)</f>
        <v>0</v>
      </c>
      <c r="I99" s="162">
        <f>IF(SUM(H94,H99)&lt;=2500000,H99,ROUND(H99*2500000/SUM(H94,H99),-3))</f>
        <v>0</v>
      </c>
      <c r="J99" s="157"/>
      <c r="K99" s="132"/>
      <c r="L99" s="132"/>
      <c r="M99" s="132"/>
      <c r="N99" s="132"/>
      <c r="O99" s="132"/>
      <c r="P99" s="132"/>
      <c r="Q99" s="132"/>
    </row>
    <row r="100" spans="1:17" s="158" customFormat="1" ht="22.5" customHeight="1">
      <c r="A100" s="161"/>
      <c r="B100" s="163"/>
      <c r="C100" s="163"/>
      <c r="D100" s="163"/>
      <c r="E100" s="163"/>
      <c r="F100" s="163"/>
      <c r="G100" s="163"/>
      <c r="H100" s="197"/>
      <c r="I100" s="197"/>
      <c r="J100" s="157"/>
      <c r="K100" s="132"/>
      <c r="L100" s="132"/>
      <c r="M100" s="132"/>
      <c r="N100" s="132"/>
      <c r="O100" s="132"/>
      <c r="P100" s="132"/>
      <c r="Q100" s="132"/>
    </row>
    <row r="101" spans="1:17" s="158" customFormat="1" ht="22.5" customHeight="1">
      <c r="A101" s="583" t="s">
        <v>287</v>
      </c>
      <c r="B101" s="584"/>
      <c r="C101" s="169">
        <f>I83+I88</f>
        <v>0</v>
      </c>
      <c r="D101" s="170" t="s">
        <v>193</v>
      </c>
      <c r="E101" s="163"/>
      <c r="F101" s="163"/>
      <c r="G101" s="163"/>
      <c r="H101" s="197"/>
      <c r="I101" s="197"/>
      <c r="J101" s="157"/>
      <c r="K101" s="132"/>
      <c r="L101" s="132"/>
      <c r="M101" s="132"/>
      <c r="N101" s="132"/>
      <c r="O101" s="132"/>
      <c r="P101" s="132"/>
      <c r="Q101" s="132"/>
    </row>
    <row r="102" spans="1:17" s="158" customFormat="1" ht="22.5" customHeight="1">
      <c r="A102" s="583" t="s">
        <v>288</v>
      </c>
      <c r="B102" s="584"/>
      <c r="C102" s="169">
        <f>I94+I99</f>
        <v>0</v>
      </c>
      <c r="D102" s="170" t="s">
        <v>193</v>
      </c>
      <c r="E102" s="163"/>
      <c r="F102" s="163"/>
      <c r="G102" s="163"/>
      <c r="H102" s="197"/>
      <c r="I102" s="197"/>
      <c r="J102" s="157"/>
      <c r="K102" s="132"/>
      <c r="L102" s="132"/>
      <c r="M102" s="132"/>
      <c r="N102" s="132"/>
      <c r="O102" s="132"/>
      <c r="P102" s="132"/>
      <c r="Q102" s="132"/>
    </row>
    <row r="103" spans="1:17" s="158" customFormat="1" ht="22.5" customHeight="1" thickBot="1">
      <c r="A103" s="580" t="s">
        <v>289</v>
      </c>
      <c r="B103" s="581"/>
      <c r="C103" s="199">
        <f>C101+C102</f>
        <v>0</v>
      </c>
      <c r="D103" s="200" t="s">
        <v>193</v>
      </c>
      <c r="E103" s="163"/>
      <c r="F103" s="163"/>
      <c r="G103" s="163"/>
      <c r="H103" s="197"/>
      <c r="I103" s="197"/>
      <c r="J103" s="157"/>
      <c r="K103" s="132"/>
      <c r="L103" s="132"/>
      <c r="M103" s="132"/>
      <c r="N103" s="132"/>
      <c r="O103" s="132"/>
      <c r="P103" s="132"/>
      <c r="Q103" s="132"/>
    </row>
    <row r="104" spans="1:17" s="158" customFormat="1" ht="22.5" customHeight="1" thickTop="1">
      <c r="A104" s="161"/>
      <c r="B104" s="163"/>
      <c r="C104" s="163"/>
      <c r="D104" s="163"/>
      <c r="E104" s="163"/>
      <c r="F104" s="163"/>
      <c r="G104" s="163"/>
      <c r="H104" s="163"/>
      <c r="I104" s="163"/>
      <c r="J104" s="157"/>
      <c r="K104" s="132"/>
      <c r="L104" s="132"/>
      <c r="M104" s="132"/>
      <c r="N104" s="132"/>
      <c r="O104" s="132"/>
      <c r="P104" s="132"/>
      <c r="Q104" s="132"/>
    </row>
    <row r="105" spans="1:17" s="158" customFormat="1" ht="6.75" customHeight="1" thickBot="1">
      <c r="A105" s="194"/>
      <c r="B105" s="175"/>
      <c r="C105" s="175"/>
      <c r="D105" s="175"/>
      <c r="E105" s="175"/>
      <c r="F105" s="175"/>
      <c r="G105" s="176"/>
      <c r="H105" s="176"/>
      <c r="I105" s="176"/>
      <c r="J105" s="177"/>
      <c r="K105" s="126"/>
      <c r="L105" s="160"/>
      <c r="M105" s="160"/>
      <c r="N105" s="160"/>
      <c r="O105" s="126"/>
      <c r="P105" s="126"/>
      <c r="Q105" s="126"/>
    </row>
    <row r="106" spans="1:17" s="158" customFormat="1" ht="27.5" customHeight="1" thickBot="1">
      <c r="A106" s="201" t="s">
        <v>344</v>
      </c>
      <c r="B106" s="202"/>
      <c r="C106" s="203">
        <f>C74+C103</f>
        <v>0</v>
      </c>
      <c r="D106" s="204" t="s">
        <v>193</v>
      </c>
      <c r="E106" s="168"/>
      <c r="F106" s="168"/>
      <c r="G106" s="171"/>
      <c r="H106" s="171"/>
      <c r="I106" s="171"/>
      <c r="J106" s="168"/>
      <c r="K106" s="126"/>
      <c r="L106" s="160"/>
      <c r="M106" s="160"/>
      <c r="N106" s="160"/>
      <c r="O106" s="126"/>
      <c r="P106" s="126"/>
      <c r="Q106" s="126"/>
    </row>
    <row r="107" spans="1:17" ht="5.25" customHeight="1" thickTop="1">
      <c r="A107" s="205"/>
      <c r="B107" s="206"/>
      <c r="C107" s="206"/>
      <c r="D107" s="206"/>
      <c r="E107" s="206"/>
      <c r="F107" s="206"/>
      <c r="G107" s="206"/>
      <c r="H107" s="206"/>
      <c r="I107" s="206"/>
      <c r="J107" s="206"/>
      <c r="K107" s="166"/>
    </row>
    <row r="108" spans="1:17" s="126" customFormat="1" ht="16.5" customHeight="1">
      <c r="A108" s="207"/>
      <c r="B108" s="208"/>
      <c r="C108" s="208"/>
      <c r="D108" s="208"/>
      <c r="E108" s="208"/>
      <c r="F108" s="208"/>
      <c r="G108" s="208"/>
      <c r="H108" s="208"/>
      <c r="I108" s="208"/>
      <c r="J108" s="209"/>
      <c r="K108" s="210"/>
      <c r="L108" s="210"/>
      <c r="M108" s="210"/>
      <c r="N108" s="210"/>
    </row>
    <row r="109" spans="1:17" s="126" customFormat="1" ht="18.75" customHeight="1">
      <c r="A109" s="207"/>
      <c r="B109" s="208"/>
      <c r="C109" s="208"/>
      <c r="D109" s="208"/>
      <c r="E109" s="208"/>
      <c r="F109" s="208"/>
      <c r="G109" s="208"/>
      <c r="H109" s="208"/>
      <c r="I109" s="208"/>
      <c r="J109" s="209"/>
      <c r="K109" s="210"/>
      <c r="L109" s="210"/>
      <c r="M109" s="210"/>
      <c r="N109" s="210"/>
    </row>
    <row r="110" spans="1:17" s="126" customFormat="1" ht="18.75" customHeight="1">
      <c r="A110" s="207"/>
      <c r="B110" s="208"/>
      <c r="C110" s="208"/>
      <c r="D110" s="208"/>
      <c r="E110" s="208"/>
      <c r="F110" s="208"/>
      <c r="G110" s="208"/>
      <c r="H110" s="208"/>
      <c r="I110" s="208"/>
      <c r="J110" s="209"/>
      <c r="K110" s="210"/>
      <c r="L110" s="210"/>
      <c r="M110" s="210"/>
      <c r="N110" s="210"/>
    </row>
    <row r="111" spans="1:17" s="126" customFormat="1" ht="18.75" customHeight="1">
      <c r="A111" s="207"/>
      <c r="B111" s="211"/>
      <c r="C111" s="211"/>
      <c r="D111" s="211"/>
      <c r="E111" s="211"/>
      <c r="F111" s="211"/>
      <c r="G111" s="211"/>
      <c r="H111" s="211"/>
      <c r="I111" s="211"/>
      <c r="J111" s="135"/>
      <c r="K111" s="135"/>
      <c r="L111" s="135"/>
      <c r="M111" s="135"/>
      <c r="N111" s="135"/>
    </row>
    <row r="112" spans="1:17" s="126" customFormat="1" ht="18.75" customHeight="1">
      <c r="A112" s="212"/>
      <c r="B112" s="211"/>
      <c r="C112" s="211"/>
      <c r="D112" s="211"/>
      <c r="E112" s="211"/>
      <c r="F112" s="211"/>
      <c r="G112" s="211"/>
      <c r="H112" s="211"/>
      <c r="I112" s="211"/>
      <c r="J112" s="135"/>
      <c r="K112" s="135"/>
      <c r="L112" s="135"/>
      <c r="M112" s="135"/>
      <c r="N112" s="135"/>
    </row>
    <row r="113" spans="1:11" s="126" customFormat="1" ht="18.75" customHeight="1">
      <c r="A113" s="577"/>
      <c r="B113" s="577"/>
      <c r="C113" s="577"/>
      <c r="D113" s="577"/>
      <c r="E113" s="577"/>
      <c r="F113" s="577"/>
      <c r="G113" s="577"/>
      <c r="H113" s="577"/>
      <c r="I113" s="577"/>
      <c r="J113" s="577"/>
    </row>
    <row r="114" spans="1:11" s="126" customFormat="1" ht="18.75" customHeight="1">
      <c r="A114" s="578"/>
      <c r="B114" s="578"/>
      <c r="C114" s="578"/>
      <c r="D114" s="578"/>
      <c r="E114" s="578"/>
      <c r="F114" s="578"/>
      <c r="G114" s="578"/>
      <c r="H114" s="578"/>
      <c r="I114" s="578"/>
      <c r="J114" s="578"/>
    </row>
    <row r="115" spans="1:11" s="126" customFormat="1" ht="18.75" customHeight="1">
      <c r="A115" s="579"/>
      <c r="B115" s="579"/>
      <c r="C115" s="579"/>
      <c r="D115" s="579"/>
      <c r="E115" s="579"/>
      <c r="F115" s="579"/>
      <c r="G115" s="579"/>
      <c r="H115" s="579"/>
      <c r="I115" s="579"/>
      <c r="J115" s="579"/>
    </row>
    <row r="116" spans="1:11" s="126" customFormat="1" ht="18.75" customHeight="1">
      <c r="A116" s="576"/>
      <c r="B116" s="576"/>
      <c r="C116" s="576"/>
      <c r="D116" s="576"/>
      <c r="E116" s="576"/>
      <c r="F116" s="576"/>
      <c r="G116" s="576"/>
      <c r="H116" s="576"/>
      <c r="I116" s="576"/>
      <c r="J116" s="576"/>
    </row>
    <row r="117" spans="1:11" s="126" customFormat="1" ht="18.75" customHeight="1">
      <c r="A117" s="576"/>
      <c r="B117" s="576"/>
      <c r="C117" s="576"/>
      <c r="D117" s="576"/>
      <c r="E117" s="576"/>
      <c r="F117" s="576"/>
      <c r="G117" s="576"/>
      <c r="H117" s="576"/>
      <c r="I117" s="576"/>
      <c r="J117" s="576"/>
    </row>
    <row r="118" spans="1:11" s="126" customFormat="1" ht="18.75" customHeight="1">
      <c r="A118" s="576"/>
      <c r="B118" s="576"/>
      <c r="C118" s="576"/>
      <c r="D118" s="576"/>
      <c r="E118" s="576"/>
      <c r="F118" s="576"/>
      <c r="G118" s="576"/>
      <c r="H118" s="576"/>
      <c r="I118" s="576"/>
      <c r="J118" s="576"/>
    </row>
    <row r="119" spans="1:11" s="126" customFormat="1" ht="18.75" customHeight="1">
      <c r="A119" s="576"/>
      <c r="B119" s="576"/>
      <c r="C119" s="576"/>
      <c r="D119" s="576"/>
      <c r="E119" s="576"/>
      <c r="F119" s="576"/>
      <c r="G119" s="576"/>
      <c r="H119" s="576"/>
      <c r="I119" s="576"/>
      <c r="J119" s="576"/>
      <c r="K119" s="576"/>
    </row>
    <row r="120" spans="1:11" s="126" customFormat="1" ht="18.75" customHeight="1">
      <c r="A120" s="576"/>
      <c r="B120" s="576"/>
      <c r="C120" s="576"/>
      <c r="D120" s="576"/>
      <c r="E120" s="576"/>
      <c r="F120" s="576"/>
      <c r="G120" s="576"/>
      <c r="H120" s="576"/>
      <c r="I120" s="576"/>
      <c r="J120" s="576"/>
    </row>
    <row r="121" spans="1:11" s="126" customFormat="1" ht="18.75" customHeight="1">
      <c r="A121" s="127"/>
      <c r="B121" s="127"/>
      <c r="C121" s="127"/>
      <c r="D121" s="127"/>
      <c r="E121" s="127"/>
      <c r="F121" s="127"/>
      <c r="G121" s="127"/>
      <c r="H121" s="127"/>
      <c r="I121" s="127"/>
      <c r="J121" s="127"/>
    </row>
    <row r="122" spans="1:11" s="126" customFormat="1" ht="18.75" customHeight="1">
      <c r="A122" s="127"/>
      <c r="B122" s="127"/>
      <c r="C122" s="127"/>
      <c r="D122" s="127"/>
      <c r="E122" s="127"/>
      <c r="F122" s="127"/>
      <c r="G122" s="127"/>
      <c r="H122" s="127"/>
      <c r="I122" s="127"/>
      <c r="J122" s="127"/>
    </row>
    <row r="123" spans="1:11" s="126" customFormat="1" ht="18.75" customHeight="1">
      <c r="A123" s="127"/>
      <c r="B123" s="127"/>
      <c r="C123" s="127"/>
      <c r="D123" s="127"/>
      <c r="E123" s="127"/>
      <c r="F123" s="127"/>
      <c r="G123" s="127"/>
      <c r="H123" s="127"/>
      <c r="I123" s="127"/>
      <c r="J123" s="127"/>
    </row>
    <row r="124" spans="1:11" s="126" customFormat="1" ht="18.75" customHeight="1">
      <c r="A124" s="127"/>
      <c r="B124" s="127"/>
      <c r="C124" s="127"/>
      <c r="D124" s="127"/>
      <c r="E124" s="127"/>
      <c r="F124" s="127"/>
      <c r="G124" s="127"/>
      <c r="H124" s="127"/>
      <c r="I124" s="127"/>
      <c r="J124" s="127"/>
    </row>
    <row r="125" spans="1:11" s="126" customFormat="1" ht="18.75" customHeight="1">
      <c r="A125" s="127"/>
      <c r="B125" s="127"/>
      <c r="C125" s="127"/>
      <c r="D125" s="127"/>
      <c r="E125" s="127"/>
      <c r="F125" s="127"/>
      <c r="G125" s="127"/>
      <c r="H125" s="127"/>
      <c r="I125" s="127"/>
      <c r="J125" s="127"/>
    </row>
    <row r="126" spans="1:11" s="126" customFormat="1" ht="18.75" customHeight="1">
      <c r="A126" s="127"/>
      <c r="B126" s="127"/>
      <c r="C126" s="127"/>
      <c r="D126" s="127"/>
      <c r="E126" s="127"/>
      <c r="F126" s="127"/>
      <c r="G126" s="127"/>
      <c r="H126" s="127"/>
      <c r="I126" s="127"/>
      <c r="J126" s="127"/>
    </row>
    <row r="127" spans="1:11" s="126" customFormat="1" ht="18.75" customHeight="1">
      <c r="A127" s="127"/>
      <c r="B127" s="127"/>
      <c r="C127" s="127"/>
      <c r="D127" s="127"/>
      <c r="E127" s="127"/>
      <c r="F127" s="127"/>
      <c r="G127" s="127"/>
      <c r="H127" s="127"/>
      <c r="I127" s="127"/>
      <c r="J127" s="127"/>
    </row>
    <row r="128" spans="1:11" s="126" customFormat="1" ht="18.75" customHeight="1">
      <c r="A128" s="127"/>
      <c r="B128" s="127"/>
      <c r="C128" s="127"/>
      <c r="D128" s="127"/>
      <c r="E128" s="127"/>
      <c r="F128" s="127"/>
      <c r="G128" s="127"/>
      <c r="H128" s="127"/>
      <c r="I128" s="127"/>
      <c r="J128" s="127"/>
    </row>
    <row r="129" spans="1:10" s="126" customFormat="1" ht="18.75" customHeight="1">
      <c r="A129" s="127"/>
      <c r="B129" s="127"/>
      <c r="C129" s="127"/>
      <c r="D129" s="127"/>
      <c r="E129" s="127"/>
      <c r="F129" s="127"/>
      <c r="G129" s="127"/>
      <c r="H129" s="127"/>
      <c r="I129" s="127"/>
      <c r="J129" s="127"/>
    </row>
    <row r="130" spans="1:10" s="126" customFormat="1" ht="18.75" customHeight="1">
      <c r="A130" s="127"/>
      <c r="B130" s="127"/>
      <c r="C130" s="127"/>
      <c r="D130" s="127"/>
      <c r="E130" s="127"/>
      <c r="F130" s="127"/>
      <c r="G130" s="127"/>
      <c r="H130" s="127"/>
      <c r="I130" s="127"/>
      <c r="J130" s="127"/>
    </row>
  </sheetData>
  <mergeCells count="33">
    <mergeCell ref="K17:Q17"/>
    <mergeCell ref="F1:J1"/>
    <mergeCell ref="A2:J2"/>
    <mergeCell ref="K3:Q3"/>
    <mergeCell ref="F4:I4"/>
    <mergeCell ref="K4:Q4"/>
    <mergeCell ref="F5:I5"/>
    <mergeCell ref="K5:Q5"/>
    <mergeCell ref="F6:I6"/>
    <mergeCell ref="K6:Q6"/>
    <mergeCell ref="K9:Q10"/>
    <mergeCell ref="K12:Q12"/>
    <mergeCell ref="K14:Q15"/>
    <mergeCell ref="A103:B103"/>
    <mergeCell ref="K19:Q19"/>
    <mergeCell ref="A47:B47"/>
    <mergeCell ref="A72:B72"/>
    <mergeCell ref="A74:B74"/>
    <mergeCell ref="K77:Q78"/>
    <mergeCell ref="K81:Q81"/>
    <mergeCell ref="K83:Q89"/>
    <mergeCell ref="K92:Q92"/>
    <mergeCell ref="K94:Q94"/>
    <mergeCell ref="A101:B101"/>
    <mergeCell ref="A102:B102"/>
    <mergeCell ref="A119:K119"/>
    <mergeCell ref="A120:J120"/>
    <mergeCell ref="A113:J113"/>
    <mergeCell ref="A114:J114"/>
    <mergeCell ref="A115:J115"/>
    <mergeCell ref="A116:J116"/>
    <mergeCell ref="A117:J117"/>
    <mergeCell ref="A118:J118"/>
  </mergeCells>
  <phoneticPr fontId="4"/>
  <printOptions horizontalCentered="1"/>
  <pageMargins left="0.19685039370078741" right="0.19685039370078741" top="0.43307086614173229" bottom="0.43307086614173229" header="0.11811023622047245" footer="0"/>
  <pageSetup paperSize="9" scale="77" fitToHeight="0" orientation="portrait" r:id="rId1"/>
  <headerFooter alignWithMargins="0"/>
  <rowBreaks count="2" manualBreakCount="2">
    <brk id="48" max="9" man="1"/>
    <brk id="76" max="9"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25BE-B640-4AD8-922F-BC6B46E7CF3D}">
  <dimension ref="A1:I38"/>
  <sheetViews>
    <sheetView showGridLines="0" showZeros="0" view="pageBreakPreview" zoomScale="85" zoomScaleNormal="85" zoomScaleSheetLayoutView="85" workbookViewId="0">
      <selection activeCell="A2" sqref="A2:G3"/>
    </sheetView>
  </sheetViews>
  <sheetFormatPr defaultColWidth="9" defaultRowHeight="12.4"/>
  <cols>
    <col min="1" max="2" width="16.875" style="216" customWidth="1"/>
    <col min="3" max="3" width="7.1875" style="216" customWidth="1"/>
    <col min="4" max="4" width="7.375" style="216" customWidth="1"/>
    <col min="5" max="5" width="13" style="216" customWidth="1"/>
    <col min="6" max="6" width="3.6875" style="216" customWidth="1"/>
    <col min="7" max="7" width="27.125" style="216" customWidth="1"/>
    <col min="8" max="8" width="1.6875" style="216" customWidth="1"/>
    <col min="9" max="16384" width="9" style="216"/>
  </cols>
  <sheetData>
    <row r="1" spans="1:9" ht="17.25" customHeight="1">
      <c r="A1" s="213" t="s">
        <v>341</v>
      </c>
      <c r="B1" s="214"/>
      <c r="C1" s="214"/>
      <c r="D1" s="214"/>
      <c r="E1" s="215"/>
      <c r="F1" s="215"/>
      <c r="G1" s="215"/>
      <c r="I1" s="217"/>
    </row>
    <row r="2" spans="1:9" ht="17.25" customHeight="1">
      <c r="A2" s="613" t="s">
        <v>385</v>
      </c>
      <c r="B2" s="613"/>
      <c r="C2" s="613"/>
      <c r="D2" s="613"/>
      <c r="E2" s="614"/>
      <c r="F2" s="614"/>
      <c r="G2" s="614"/>
      <c r="H2" s="219"/>
      <c r="I2" s="220"/>
    </row>
    <row r="3" spans="1:9" ht="21.5" customHeight="1">
      <c r="A3" s="614"/>
      <c r="B3" s="614"/>
      <c r="C3" s="614"/>
      <c r="D3" s="614"/>
      <c r="E3" s="614"/>
      <c r="F3" s="614"/>
      <c r="G3" s="614"/>
      <c r="H3" s="219"/>
    </row>
    <row r="4" spans="1:9" ht="21.5" customHeight="1">
      <c r="A4" s="218"/>
      <c r="B4" s="218"/>
      <c r="C4" s="218"/>
      <c r="D4" s="218"/>
      <c r="E4" s="218"/>
      <c r="F4" s="218"/>
      <c r="G4" s="218"/>
      <c r="H4" s="219"/>
    </row>
    <row r="5" spans="1:9" ht="17.25" customHeight="1" thickBot="1">
      <c r="A5" s="214" t="s">
        <v>290</v>
      </c>
      <c r="B5" s="214"/>
      <c r="C5" s="214"/>
      <c r="D5" s="214"/>
      <c r="E5" s="221" t="s">
        <v>291</v>
      </c>
      <c r="F5" s="221"/>
      <c r="G5" s="221" t="s">
        <v>291</v>
      </c>
      <c r="H5" s="216" t="s">
        <v>291</v>
      </c>
    </row>
    <row r="6" spans="1:9" ht="26.25" customHeight="1" thickBot="1">
      <c r="A6" s="603" t="s">
        <v>292</v>
      </c>
      <c r="B6" s="604"/>
      <c r="C6" s="604"/>
      <c r="D6" s="605"/>
      <c r="E6" s="606" t="s">
        <v>342</v>
      </c>
      <c r="F6" s="605"/>
      <c r="G6" s="264" t="s">
        <v>293</v>
      </c>
    </row>
    <row r="7" spans="1:9" ht="17.25" customHeight="1">
      <c r="A7" s="615" t="s">
        <v>312</v>
      </c>
      <c r="B7" s="616"/>
      <c r="C7" s="616"/>
      <c r="D7" s="616"/>
      <c r="E7" s="222">
        <f>'精算額調書(様式第7号)'!C106</f>
        <v>0</v>
      </c>
      <c r="F7" s="223" t="s">
        <v>193</v>
      </c>
      <c r="G7" s="224"/>
    </row>
    <row r="8" spans="1:9" ht="17.25" customHeight="1">
      <c r="A8" s="617" t="s">
        <v>313</v>
      </c>
      <c r="B8" s="618"/>
      <c r="C8" s="618"/>
      <c r="D8" s="618"/>
      <c r="E8" s="225">
        <f>E30-E7</f>
        <v>0</v>
      </c>
      <c r="F8" s="226" t="s">
        <v>193</v>
      </c>
      <c r="G8" s="227"/>
    </row>
    <row r="9" spans="1:9" ht="17.25" customHeight="1">
      <c r="A9" s="617" t="s">
        <v>291</v>
      </c>
      <c r="B9" s="618"/>
      <c r="C9" s="618"/>
      <c r="D9" s="618"/>
      <c r="E9" s="225"/>
      <c r="F9" s="226" t="s">
        <v>193</v>
      </c>
      <c r="G9" s="227"/>
    </row>
    <row r="10" spans="1:9" ht="17.25" customHeight="1">
      <c r="A10" s="617" t="s">
        <v>291</v>
      </c>
      <c r="B10" s="618"/>
      <c r="C10" s="618"/>
      <c r="D10" s="618"/>
      <c r="E10" s="225"/>
      <c r="F10" s="226" t="s">
        <v>193</v>
      </c>
      <c r="G10" s="227"/>
    </row>
    <row r="11" spans="1:9" ht="17.25" customHeight="1">
      <c r="A11" s="617" t="s">
        <v>291</v>
      </c>
      <c r="B11" s="618"/>
      <c r="C11" s="618"/>
      <c r="D11" s="618"/>
      <c r="E11" s="225"/>
      <c r="F11" s="226" t="s">
        <v>193</v>
      </c>
      <c r="G11" s="227"/>
    </row>
    <row r="12" spans="1:9" ht="17.25" customHeight="1">
      <c r="A12" s="617" t="s">
        <v>291</v>
      </c>
      <c r="B12" s="618"/>
      <c r="C12" s="618"/>
      <c r="D12" s="618"/>
      <c r="E12" s="225"/>
      <c r="F12" s="226" t="s">
        <v>193</v>
      </c>
      <c r="G12" s="227"/>
    </row>
    <row r="13" spans="1:9" ht="17.25" customHeight="1">
      <c r="A13" s="617" t="s">
        <v>291</v>
      </c>
      <c r="B13" s="618"/>
      <c r="C13" s="618"/>
      <c r="D13" s="618"/>
      <c r="E13" s="225"/>
      <c r="F13" s="226" t="s">
        <v>193</v>
      </c>
      <c r="G13" s="227"/>
    </row>
    <row r="14" spans="1:9" ht="17.25" customHeight="1" thickBot="1">
      <c r="A14" s="619" t="s">
        <v>291</v>
      </c>
      <c r="B14" s="620"/>
      <c r="C14" s="620"/>
      <c r="D14" s="620"/>
      <c r="E14" s="228"/>
      <c r="F14" s="229" t="s">
        <v>193</v>
      </c>
      <c r="G14" s="230"/>
    </row>
    <row r="15" spans="1:9" ht="23.25" customHeight="1" thickTop="1" thickBot="1">
      <c r="A15" s="600" t="s">
        <v>296</v>
      </c>
      <c r="B15" s="601"/>
      <c r="C15" s="601"/>
      <c r="D15" s="601"/>
      <c r="E15" s="231">
        <f>SUM(E7:E14)</f>
        <v>0</v>
      </c>
      <c r="F15" s="232" t="s">
        <v>193</v>
      </c>
      <c r="G15" s="233"/>
    </row>
    <row r="16" spans="1:9" ht="17.25" customHeight="1">
      <c r="A16" s="234" t="s">
        <v>291</v>
      </c>
      <c r="B16" s="234"/>
      <c r="C16" s="234"/>
      <c r="D16" s="234"/>
      <c r="E16" s="234"/>
      <c r="F16" s="234"/>
      <c r="G16" s="234"/>
    </row>
    <row r="17" spans="1:7" ht="17.25" customHeight="1">
      <c r="A17" s="234"/>
      <c r="B17" s="234"/>
      <c r="C17" s="234"/>
      <c r="D17" s="234"/>
      <c r="E17" s="234"/>
      <c r="F17" s="234"/>
      <c r="G17" s="234"/>
    </row>
    <row r="18" spans="1:7" ht="17.25" customHeight="1" thickBot="1">
      <c r="A18" s="235" t="s">
        <v>297</v>
      </c>
      <c r="B18" s="235"/>
      <c r="C18" s="235"/>
      <c r="D18" s="235"/>
      <c r="E18" s="234"/>
      <c r="F18" s="234"/>
      <c r="G18" s="234"/>
    </row>
    <row r="19" spans="1:7" ht="25.25" customHeight="1" thickBot="1">
      <c r="A19" s="603" t="s">
        <v>292</v>
      </c>
      <c r="B19" s="604"/>
      <c r="C19" s="604"/>
      <c r="D19" s="605"/>
      <c r="E19" s="606" t="s">
        <v>342</v>
      </c>
      <c r="F19" s="605"/>
      <c r="G19" s="264" t="s">
        <v>293</v>
      </c>
    </row>
    <row r="20" spans="1:7" ht="17.25" customHeight="1">
      <c r="A20" s="607" t="s">
        <v>298</v>
      </c>
      <c r="B20" s="608"/>
      <c r="C20" s="608"/>
      <c r="D20" s="609"/>
      <c r="E20" s="222">
        <f>'精算額調書(様式第7号)'!B14</f>
        <v>0</v>
      </c>
      <c r="F20" s="223" t="s">
        <v>193</v>
      </c>
      <c r="G20" s="224"/>
    </row>
    <row r="21" spans="1:7" ht="17.25" customHeight="1">
      <c r="A21" s="610" t="s">
        <v>299</v>
      </c>
      <c r="B21" s="611"/>
      <c r="C21" s="611"/>
      <c r="D21" s="612"/>
      <c r="E21" s="225">
        <f>'精算額調書(様式第7号)'!B19</f>
        <v>0</v>
      </c>
      <c r="F21" s="226" t="s">
        <v>193</v>
      </c>
      <c r="G21" s="227"/>
    </row>
    <row r="22" spans="1:7" ht="17.25" customHeight="1">
      <c r="A22" s="610" t="s">
        <v>300</v>
      </c>
      <c r="B22" s="611"/>
      <c r="C22" s="611"/>
      <c r="D22" s="612"/>
      <c r="E22" s="225">
        <f>'精算額調書(様式第7号)'!B24+'精算額調書(様式第7号)'!B29</f>
        <v>0</v>
      </c>
      <c r="F22" s="226" t="s">
        <v>193</v>
      </c>
      <c r="G22" s="227"/>
    </row>
    <row r="23" spans="1:7" ht="17.25" customHeight="1">
      <c r="A23" s="610" t="s">
        <v>301</v>
      </c>
      <c r="B23" s="611"/>
      <c r="C23" s="611"/>
      <c r="D23" s="612"/>
      <c r="E23" s="225">
        <f>'精算額調書(様式第7号)'!B35+'精算額調書(様式第7号)'!B40+'精算額調書(様式第7号)'!B45</f>
        <v>0</v>
      </c>
      <c r="F23" s="226" t="s">
        <v>193</v>
      </c>
      <c r="G23" s="227"/>
    </row>
    <row r="24" spans="1:7" ht="17.25" customHeight="1">
      <c r="A24" s="610" t="s">
        <v>302</v>
      </c>
      <c r="B24" s="611"/>
      <c r="C24" s="611"/>
      <c r="D24" s="611"/>
      <c r="E24" s="225">
        <f>'精算額調書(様式第7号)'!B54</f>
        <v>0</v>
      </c>
      <c r="F24" s="226" t="s">
        <v>193</v>
      </c>
      <c r="G24" s="227"/>
    </row>
    <row r="25" spans="1:7" ht="17.25" customHeight="1">
      <c r="A25" s="610" t="s">
        <v>303</v>
      </c>
      <c r="B25" s="611"/>
      <c r="C25" s="611"/>
      <c r="D25" s="611"/>
      <c r="E25" s="225">
        <f>'精算額調書(様式第7号)'!B59</f>
        <v>0</v>
      </c>
      <c r="F25" s="226" t="s">
        <v>193</v>
      </c>
      <c r="G25" s="227"/>
    </row>
    <row r="26" spans="1:7" ht="17.25" customHeight="1">
      <c r="A26" s="610" t="s">
        <v>304</v>
      </c>
      <c r="B26" s="611"/>
      <c r="C26" s="611"/>
      <c r="D26" s="611"/>
      <c r="E26" s="225">
        <f>'精算額調書(様式第7号)'!B64</f>
        <v>0</v>
      </c>
      <c r="F26" s="226" t="s">
        <v>193</v>
      </c>
      <c r="G26" s="227"/>
    </row>
    <row r="27" spans="1:7" ht="17.25" customHeight="1">
      <c r="A27" s="610" t="s">
        <v>305</v>
      </c>
      <c r="B27" s="611"/>
      <c r="C27" s="611"/>
      <c r="D27" s="611"/>
      <c r="E27" s="225">
        <f>'精算額調書(様式第7号)'!B69</f>
        <v>0</v>
      </c>
      <c r="F27" s="226" t="s">
        <v>193</v>
      </c>
      <c r="G27" s="227"/>
    </row>
    <row r="28" spans="1:7" ht="17.25" customHeight="1">
      <c r="A28" s="610" t="s">
        <v>306</v>
      </c>
      <c r="B28" s="611"/>
      <c r="C28" s="611"/>
      <c r="D28" s="611"/>
      <c r="E28" s="225">
        <f>'精算額調書(様式第7号)'!B83+'精算額調書(様式第7号)'!B88</f>
        <v>0</v>
      </c>
      <c r="F28" s="226" t="s">
        <v>193</v>
      </c>
      <c r="G28" s="227"/>
    </row>
    <row r="29" spans="1:7" ht="17.25" customHeight="1" thickBot="1">
      <c r="A29" s="597" t="s">
        <v>307</v>
      </c>
      <c r="B29" s="598"/>
      <c r="C29" s="598"/>
      <c r="D29" s="599"/>
      <c r="E29" s="228">
        <f>'精算額調書(様式第7号)'!B94+'精算額調書(様式第7号)'!B99</f>
        <v>0</v>
      </c>
      <c r="F29" s="229" t="s">
        <v>193</v>
      </c>
      <c r="G29" s="230"/>
    </row>
    <row r="30" spans="1:7" ht="26.25" customHeight="1" thickTop="1" thickBot="1">
      <c r="A30" s="600" t="s">
        <v>296</v>
      </c>
      <c r="B30" s="601"/>
      <c r="C30" s="601"/>
      <c r="D30" s="601"/>
      <c r="E30" s="236">
        <f>SUM(E20:E29)</f>
        <v>0</v>
      </c>
      <c r="F30" s="232" t="s">
        <v>193</v>
      </c>
      <c r="G30" s="233"/>
    </row>
    <row r="31" spans="1:7" ht="17.25" customHeight="1">
      <c r="A31" s="602"/>
      <c r="B31" s="602"/>
      <c r="C31" s="602"/>
      <c r="D31" s="602"/>
      <c r="E31" s="602"/>
      <c r="F31" s="602"/>
      <c r="G31" s="602"/>
    </row>
    <row r="32" spans="1:7" ht="17.25" customHeight="1">
      <c r="A32" s="592" t="s">
        <v>308</v>
      </c>
      <c r="B32" s="592"/>
      <c r="C32" s="592"/>
      <c r="D32" s="592"/>
      <c r="E32" s="237"/>
      <c r="F32" s="237"/>
      <c r="G32" s="237"/>
    </row>
    <row r="33" spans="1:8" ht="17.25" customHeight="1">
      <c r="A33" s="234"/>
      <c r="B33" s="234"/>
      <c r="C33" s="234"/>
      <c r="D33" s="234"/>
      <c r="E33" s="238"/>
      <c r="F33" s="238"/>
      <c r="G33" s="238"/>
    </row>
    <row r="34" spans="1:8" ht="17.75" customHeight="1">
      <c r="A34" s="234"/>
      <c r="B34" s="234"/>
      <c r="C34" s="593" t="s">
        <v>254</v>
      </c>
      <c r="D34" s="593"/>
      <c r="E34" s="594">
        <f>総括表!C3</f>
        <v>0</v>
      </c>
      <c r="F34" s="594"/>
      <c r="G34" s="594"/>
    </row>
    <row r="35" spans="1:8" ht="17.75" customHeight="1">
      <c r="A35" s="234"/>
      <c r="B35" s="234"/>
      <c r="C35" s="263"/>
      <c r="D35" s="263"/>
      <c r="E35" s="265" t="s">
        <v>319</v>
      </c>
      <c r="F35" s="596">
        <f>総括表!C6</f>
        <v>0</v>
      </c>
      <c r="G35" s="596"/>
      <c r="H35" s="266" t="s">
        <v>320</v>
      </c>
    </row>
    <row r="36" spans="1:8" ht="12.75">
      <c r="A36" s="239"/>
      <c r="B36" s="239"/>
      <c r="C36" s="240"/>
      <c r="D36" s="240"/>
      <c r="E36" s="241"/>
      <c r="F36" s="241"/>
      <c r="G36" s="242"/>
    </row>
    <row r="37" spans="1:8" ht="17.75" customHeight="1">
      <c r="A37" s="243"/>
      <c r="B37" s="243"/>
      <c r="C37" s="595" t="s">
        <v>309</v>
      </c>
      <c r="D37" s="595"/>
      <c r="E37" s="594">
        <f>総括表!C4</f>
        <v>0</v>
      </c>
      <c r="F37" s="594"/>
      <c r="G37" s="594"/>
    </row>
    <row r="38" spans="1:8">
      <c r="A38" s="243"/>
      <c r="B38" s="243"/>
      <c r="C38" s="243"/>
      <c r="D38" s="243"/>
      <c r="E38" s="243"/>
      <c r="F38" s="243"/>
      <c r="G38" s="216" t="s">
        <v>291</v>
      </c>
    </row>
  </sheetData>
  <mergeCells count="32">
    <mergeCell ref="A15:D15"/>
    <mergeCell ref="A2:G3"/>
    <mergeCell ref="A6:D6"/>
    <mergeCell ref="E6:F6"/>
    <mergeCell ref="A7:D7"/>
    <mergeCell ref="A8:D8"/>
    <mergeCell ref="A9:D9"/>
    <mergeCell ref="A10:D10"/>
    <mergeCell ref="A11:D11"/>
    <mergeCell ref="A12:D12"/>
    <mergeCell ref="A13:D13"/>
    <mergeCell ref="A14:D14"/>
    <mergeCell ref="A29:D29"/>
    <mergeCell ref="A30:D30"/>
    <mergeCell ref="A31:G31"/>
    <mergeCell ref="A19:D19"/>
    <mergeCell ref="E19:F19"/>
    <mergeCell ref="A20:D20"/>
    <mergeCell ref="A21:D21"/>
    <mergeCell ref="A22:D22"/>
    <mergeCell ref="A23:D23"/>
    <mergeCell ref="A24:D24"/>
    <mergeCell ref="A25:D25"/>
    <mergeCell ref="A26:D26"/>
    <mergeCell ref="A27:D27"/>
    <mergeCell ref="A28:D28"/>
    <mergeCell ref="A32:D32"/>
    <mergeCell ref="C34:D34"/>
    <mergeCell ref="E34:G34"/>
    <mergeCell ref="C37:D37"/>
    <mergeCell ref="E37:G37"/>
    <mergeCell ref="F35:G35"/>
  </mergeCells>
  <phoneticPr fontId="4"/>
  <printOptions horizontalCentered="1"/>
  <pageMargins left="0.59055118110236227" right="0.59055118110236227" top="0.39370078740157483" bottom="0.31496062992125984" header="0.9055118110236221" footer="0.5118110236220472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B32E-CB21-4988-BF66-0FCD1D51B3FB}">
  <sheetPr>
    <tabColor rgb="FFFF0000"/>
    <pageSetUpPr fitToPage="1"/>
  </sheetPr>
  <dimension ref="A1:R26"/>
  <sheetViews>
    <sheetView tabSelected="1" view="pageBreakPreview" zoomScaleNormal="100" zoomScaleSheetLayoutView="100" workbookViewId="0">
      <selection activeCell="C3" sqref="C3:M3"/>
    </sheetView>
  </sheetViews>
  <sheetFormatPr defaultRowHeight="33" customHeight="1"/>
  <cols>
    <col min="1" max="1" width="4" customWidth="1"/>
    <col min="2" max="2" width="14.875" customWidth="1"/>
    <col min="3" max="3" width="5.625" customWidth="1"/>
    <col min="4" max="4" width="7.625" customWidth="1"/>
    <col min="5" max="5" width="5.625" customWidth="1"/>
    <col min="6" max="6" width="7.625" customWidth="1"/>
    <col min="7" max="7" width="5.625" customWidth="1"/>
    <col min="8" max="11" width="7.625" customWidth="1"/>
    <col min="12" max="12" width="8.6875" customWidth="1"/>
    <col min="13" max="13" width="5.6875" customWidth="1"/>
    <col min="14" max="14" width="8.125" customWidth="1"/>
    <col min="15" max="15" width="8.375" customWidth="1"/>
    <col min="16" max="16" width="14.125" customWidth="1"/>
  </cols>
  <sheetData>
    <row r="1" spans="1:18" ht="33" customHeight="1">
      <c r="A1" s="291" t="s">
        <v>390</v>
      </c>
      <c r="B1" s="291"/>
      <c r="C1" s="291"/>
      <c r="D1" s="291"/>
      <c r="E1" s="291"/>
      <c r="F1" s="291"/>
      <c r="G1" s="291"/>
      <c r="H1" s="291"/>
      <c r="I1" s="291"/>
      <c r="J1" s="291"/>
      <c r="K1" s="291"/>
      <c r="L1" s="291"/>
      <c r="M1" s="291"/>
      <c r="N1" s="281"/>
      <c r="O1" s="281"/>
      <c r="P1" s="281"/>
      <c r="Q1" s="281"/>
      <c r="R1" s="281"/>
    </row>
    <row r="2" spans="1:18" ht="16.5" customHeight="1" thickBot="1">
      <c r="A2" s="93"/>
      <c r="B2" s="93"/>
      <c r="C2" s="93"/>
      <c r="D2" s="94"/>
      <c r="E2" s="94"/>
      <c r="F2" s="94"/>
      <c r="G2" s="94"/>
      <c r="H2" s="94"/>
      <c r="I2" s="94"/>
      <c r="J2" s="94"/>
      <c r="K2" s="93"/>
      <c r="L2" s="93"/>
      <c r="M2" s="93"/>
    </row>
    <row r="3" spans="1:18" ht="28.5" customHeight="1">
      <c r="A3" s="282" t="s">
        <v>205</v>
      </c>
      <c r="B3" s="102" t="s">
        <v>206</v>
      </c>
      <c r="C3" s="285"/>
      <c r="D3" s="285"/>
      <c r="E3" s="285"/>
      <c r="F3" s="285"/>
      <c r="G3" s="285"/>
      <c r="H3" s="285"/>
      <c r="I3" s="285"/>
      <c r="J3" s="285"/>
      <c r="K3" s="285"/>
      <c r="L3" s="285"/>
      <c r="M3" s="286"/>
    </row>
    <row r="4" spans="1:18" ht="28.5" customHeight="1">
      <c r="A4" s="283"/>
      <c r="B4" s="99" t="s">
        <v>207</v>
      </c>
      <c r="C4" s="292"/>
      <c r="D4" s="292"/>
      <c r="E4" s="292"/>
      <c r="F4" s="292"/>
      <c r="G4" s="292"/>
      <c r="H4" s="292"/>
      <c r="I4" s="292"/>
      <c r="J4" s="292"/>
      <c r="K4" s="292"/>
      <c r="L4" s="292"/>
      <c r="M4" s="293"/>
    </row>
    <row r="5" spans="1:18" ht="28.5" customHeight="1" thickBot="1">
      <c r="A5" s="284"/>
      <c r="B5" s="103" t="s">
        <v>208</v>
      </c>
      <c r="C5" s="104" t="s">
        <v>209</v>
      </c>
      <c r="D5" s="111"/>
      <c r="E5" s="104" t="s">
        <v>210</v>
      </c>
      <c r="F5" s="111"/>
      <c r="G5" s="105" t="s">
        <v>211</v>
      </c>
      <c r="H5" s="294"/>
      <c r="I5" s="294"/>
      <c r="J5" s="294"/>
      <c r="K5" s="294"/>
      <c r="L5" s="294"/>
      <c r="M5" s="295"/>
    </row>
    <row r="6" spans="1:18" ht="28.5" customHeight="1">
      <c r="A6" s="282" t="s">
        <v>212</v>
      </c>
      <c r="B6" s="106" t="s">
        <v>206</v>
      </c>
      <c r="C6" s="285"/>
      <c r="D6" s="285"/>
      <c r="E6" s="285"/>
      <c r="F6" s="285"/>
      <c r="G6" s="285"/>
      <c r="H6" s="285"/>
      <c r="I6" s="285"/>
      <c r="J6" s="285"/>
      <c r="K6" s="285"/>
      <c r="L6" s="285"/>
      <c r="M6" s="286"/>
    </row>
    <row r="7" spans="1:18" ht="28.5" customHeight="1">
      <c r="A7" s="283"/>
      <c r="B7" s="100" t="s">
        <v>208</v>
      </c>
      <c r="C7" s="97" t="s">
        <v>209</v>
      </c>
      <c r="D7" s="112"/>
      <c r="E7" s="97" t="s">
        <v>210</v>
      </c>
      <c r="F7" s="112"/>
      <c r="G7" s="98" t="s">
        <v>211</v>
      </c>
      <c r="H7" s="292"/>
      <c r="I7" s="292"/>
      <c r="J7" s="292"/>
      <c r="K7" s="292"/>
      <c r="L7" s="292"/>
      <c r="M7" s="293"/>
    </row>
    <row r="8" spans="1:18" ht="28.5" customHeight="1">
      <c r="A8" s="283"/>
      <c r="B8" s="100" t="s">
        <v>213</v>
      </c>
      <c r="C8" s="287"/>
      <c r="D8" s="287"/>
      <c r="E8" s="287"/>
      <c r="F8" s="287"/>
      <c r="G8" s="287"/>
      <c r="H8" s="287"/>
      <c r="I8" s="287"/>
      <c r="J8" s="287"/>
      <c r="K8" s="287"/>
      <c r="L8" s="287"/>
      <c r="M8" s="288"/>
    </row>
    <row r="9" spans="1:18" ht="28.5" customHeight="1" thickBot="1">
      <c r="A9" s="284"/>
      <c r="B9" s="107" t="s">
        <v>214</v>
      </c>
      <c r="C9" s="289"/>
      <c r="D9" s="289"/>
      <c r="E9" s="289"/>
      <c r="F9" s="289"/>
      <c r="G9" s="289"/>
      <c r="H9" s="289"/>
      <c r="I9" s="289"/>
      <c r="J9" s="289"/>
      <c r="K9" s="289"/>
      <c r="L9" s="289"/>
      <c r="M9" s="290"/>
      <c r="N9" s="5"/>
    </row>
    <row r="10" spans="1:18" ht="28.5" customHeight="1">
      <c r="A10" s="302" t="s">
        <v>329</v>
      </c>
      <c r="B10" s="303"/>
      <c r="C10" s="309" t="s">
        <v>227</v>
      </c>
      <c r="D10" s="310"/>
      <c r="E10" s="310"/>
      <c r="F10" s="310"/>
      <c r="G10" s="310"/>
      <c r="H10" s="310"/>
      <c r="I10" s="310"/>
      <c r="J10" s="310"/>
      <c r="K10" s="310"/>
      <c r="L10" s="309" t="s">
        <v>328</v>
      </c>
      <c r="M10" s="311"/>
      <c r="N10" s="5"/>
    </row>
    <row r="11" spans="1:18" ht="28.5" customHeight="1">
      <c r="A11" s="304"/>
      <c r="B11" s="305"/>
      <c r="C11" s="299" t="s">
        <v>215</v>
      </c>
      <c r="D11" s="299"/>
      <c r="E11" s="299"/>
      <c r="F11" s="299"/>
      <c r="G11" s="299"/>
      <c r="H11" s="299"/>
      <c r="I11" s="299"/>
      <c r="J11" s="299"/>
      <c r="K11" s="299"/>
      <c r="L11" s="116">
        <f>SUM(L12:L16)</f>
        <v>0</v>
      </c>
      <c r="M11" s="108" t="s">
        <v>193</v>
      </c>
    </row>
    <row r="12" spans="1:18" ht="28.5" customHeight="1">
      <c r="A12" s="304"/>
      <c r="B12" s="305"/>
      <c r="C12" s="95"/>
      <c r="D12" s="297" t="s">
        <v>216</v>
      </c>
      <c r="E12" s="297"/>
      <c r="F12" s="297"/>
      <c r="G12" s="297"/>
      <c r="H12" s="297"/>
      <c r="I12" s="297"/>
      <c r="J12" s="297"/>
      <c r="K12" s="297"/>
      <c r="L12" s="117">
        <f>'精算額調書(様式第7号)'!I14</f>
        <v>0</v>
      </c>
      <c r="M12" s="108" t="s">
        <v>193</v>
      </c>
    </row>
    <row r="13" spans="1:18" ht="28.5" customHeight="1">
      <c r="A13" s="304"/>
      <c r="B13" s="305"/>
      <c r="C13" s="95"/>
      <c r="D13" s="297" t="s">
        <v>217</v>
      </c>
      <c r="E13" s="297"/>
      <c r="F13" s="297"/>
      <c r="G13" s="297"/>
      <c r="H13" s="297"/>
      <c r="I13" s="297"/>
      <c r="J13" s="297"/>
      <c r="K13" s="297"/>
      <c r="L13" s="117">
        <f>'精算額調書(様式第7号)'!I19</f>
        <v>0</v>
      </c>
      <c r="M13" s="108" t="s">
        <v>193</v>
      </c>
    </row>
    <row r="14" spans="1:18" ht="28.5" customHeight="1">
      <c r="A14" s="304"/>
      <c r="B14" s="305"/>
      <c r="C14" s="95"/>
      <c r="D14" s="315" t="s">
        <v>218</v>
      </c>
      <c r="E14" s="297"/>
      <c r="F14" s="297"/>
      <c r="G14" s="297"/>
      <c r="H14" s="297"/>
      <c r="I14" s="297"/>
      <c r="J14" s="297"/>
      <c r="K14" s="297"/>
      <c r="L14" s="117">
        <f>'精算額調書(様式第7号)'!I24</f>
        <v>0</v>
      </c>
      <c r="M14" s="108" t="s">
        <v>193</v>
      </c>
    </row>
    <row r="15" spans="1:18" ht="28.5" customHeight="1">
      <c r="A15" s="304"/>
      <c r="B15" s="305"/>
      <c r="C15" s="95"/>
      <c r="D15" s="315" t="s">
        <v>219</v>
      </c>
      <c r="E15" s="297"/>
      <c r="F15" s="297"/>
      <c r="G15" s="297"/>
      <c r="H15" s="297"/>
      <c r="I15" s="297"/>
      <c r="J15" s="297"/>
      <c r="K15" s="297"/>
      <c r="L15" s="117">
        <f>'精算額調書(様式第7号)'!I29</f>
        <v>0</v>
      </c>
      <c r="M15" s="108" t="s">
        <v>193</v>
      </c>
    </row>
    <row r="16" spans="1:18" ht="28.5" customHeight="1">
      <c r="A16" s="304"/>
      <c r="B16" s="305"/>
      <c r="C16" s="95"/>
      <c r="D16" s="298" t="s">
        <v>228</v>
      </c>
      <c r="E16" s="298"/>
      <c r="F16" s="298"/>
      <c r="G16" s="298"/>
      <c r="H16" s="298"/>
      <c r="I16" s="298"/>
      <c r="J16" s="298"/>
      <c r="K16" s="298"/>
      <c r="L16" s="117">
        <f>'精算額調書(様式第7号)'!I35+'精算額調書(様式第7号)'!I40+'精算額調書(様式第7号)'!I45</f>
        <v>0</v>
      </c>
      <c r="M16" s="108" t="s">
        <v>193</v>
      </c>
    </row>
    <row r="17" spans="1:13" ht="28.5" customHeight="1">
      <c r="A17" s="304"/>
      <c r="B17" s="305"/>
      <c r="C17" s="301" t="s">
        <v>220</v>
      </c>
      <c r="D17" s="301"/>
      <c r="E17" s="301"/>
      <c r="F17" s="301"/>
      <c r="G17" s="301"/>
      <c r="H17" s="301"/>
      <c r="I17" s="301"/>
      <c r="J17" s="301"/>
      <c r="K17" s="301"/>
      <c r="L17" s="118">
        <f>SUM(L18:L21)</f>
        <v>0</v>
      </c>
      <c r="M17" s="108" t="s">
        <v>193</v>
      </c>
    </row>
    <row r="18" spans="1:13" ht="28.5" customHeight="1">
      <c r="A18" s="304"/>
      <c r="B18" s="305"/>
      <c r="C18" s="95"/>
      <c r="D18" s="297" t="s">
        <v>221</v>
      </c>
      <c r="E18" s="297"/>
      <c r="F18" s="297"/>
      <c r="G18" s="297"/>
      <c r="H18" s="297"/>
      <c r="I18" s="297"/>
      <c r="J18" s="297"/>
      <c r="K18" s="297"/>
      <c r="L18" s="117">
        <f>'精算額調書(様式第7号)'!I54</f>
        <v>0</v>
      </c>
      <c r="M18" s="108" t="s">
        <v>193</v>
      </c>
    </row>
    <row r="19" spans="1:13" ht="28.5" customHeight="1">
      <c r="A19" s="304"/>
      <c r="B19" s="305"/>
      <c r="C19" s="95"/>
      <c r="D19" s="297" t="s">
        <v>222</v>
      </c>
      <c r="E19" s="297"/>
      <c r="F19" s="297"/>
      <c r="G19" s="297"/>
      <c r="H19" s="297"/>
      <c r="I19" s="297"/>
      <c r="J19" s="297"/>
      <c r="K19" s="297"/>
      <c r="L19" s="117">
        <f>'精算額調書(様式第7号)'!I59</f>
        <v>0</v>
      </c>
      <c r="M19" s="108" t="s">
        <v>193</v>
      </c>
    </row>
    <row r="20" spans="1:13" ht="28.5" customHeight="1">
      <c r="A20" s="304"/>
      <c r="B20" s="305"/>
      <c r="C20" s="95"/>
      <c r="D20" s="297" t="s">
        <v>223</v>
      </c>
      <c r="E20" s="297"/>
      <c r="F20" s="297"/>
      <c r="G20" s="297"/>
      <c r="H20" s="297"/>
      <c r="I20" s="297"/>
      <c r="J20" s="297"/>
      <c r="K20" s="297"/>
      <c r="L20" s="117">
        <f>'精算額調書(様式第7号)'!I64</f>
        <v>0</v>
      </c>
      <c r="M20" s="108" t="s">
        <v>193</v>
      </c>
    </row>
    <row r="21" spans="1:13" ht="28.5" customHeight="1">
      <c r="A21" s="304"/>
      <c r="B21" s="305"/>
      <c r="C21" s="95"/>
      <c r="D21" s="312" t="s">
        <v>229</v>
      </c>
      <c r="E21" s="313"/>
      <c r="F21" s="313"/>
      <c r="G21" s="313"/>
      <c r="H21" s="313"/>
      <c r="I21" s="313"/>
      <c r="J21" s="313"/>
      <c r="K21" s="314"/>
      <c r="L21" s="117">
        <f>'精算額調書(様式第7号)'!I69</f>
        <v>0</v>
      </c>
      <c r="M21" s="108" t="s">
        <v>193</v>
      </c>
    </row>
    <row r="22" spans="1:13" ht="28.5" customHeight="1">
      <c r="A22" s="304"/>
      <c r="B22" s="305"/>
      <c r="C22" s="299" t="s">
        <v>224</v>
      </c>
      <c r="D22" s="299"/>
      <c r="E22" s="299"/>
      <c r="F22" s="299"/>
      <c r="G22" s="299"/>
      <c r="H22" s="299"/>
      <c r="I22" s="299"/>
      <c r="J22" s="299"/>
      <c r="K22" s="299"/>
      <c r="L22" s="116">
        <f>SUM(L23:L24)</f>
        <v>0</v>
      </c>
      <c r="M22" s="108" t="s">
        <v>193</v>
      </c>
    </row>
    <row r="23" spans="1:13" ht="28.5" customHeight="1">
      <c r="A23" s="304"/>
      <c r="B23" s="305"/>
      <c r="C23" s="95"/>
      <c r="D23" s="297" t="s">
        <v>225</v>
      </c>
      <c r="E23" s="297"/>
      <c r="F23" s="297"/>
      <c r="G23" s="297"/>
      <c r="H23" s="297"/>
      <c r="I23" s="297"/>
      <c r="J23" s="297"/>
      <c r="K23" s="297"/>
      <c r="L23" s="117">
        <f>'精算額調書(様式第7号)'!I83+'精算額調書(様式第7号)'!I88</f>
        <v>0</v>
      </c>
      <c r="M23" s="108" t="s">
        <v>193</v>
      </c>
    </row>
    <row r="24" spans="1:13" ht="28.5" customHeight="1" thickBot="1">
      <c r="A24" s="304"/>
      <c r="B24" s="305"/>
      <c r="C24" s="101"/>
      <c r="D24" s="300" t="s">
        <v>226</v>
      </c>
      <c r="E24" s="300"/>
      <c r="F24" s="300"/>
      <c r="G24" s="300"/>
      <c r="H24" s="300"/>
      <c r="I24" s="300"/>
      <c r="J24" s="300"/>
      <c r="K24" s="300"/>
      <c r="L24" s="119">
        <f>'精算額調書(様式第7号)'!I94+'精算額調書(様式第7号)'!I99</f>
        <v>0</v>
      </c>
      <c r="M24" s="109" t="s">
        <v>193</v>
      </c>
    </row>
    <row r="25" spans="1:13" ht="33" customHeight="1" thickTop="1" thickBot="1">
      <c r="A25" s="306"/>
      <c r="B25" s="307"/>
      <c r="C25" s="308" t="s">
        <v>45</v>
      </c>
      <c r="D25" s="308"/>
      <c r="E25" s="308"/>
      <c r="F25" s="308"/>
      <c r="G25" s="308"/>
      <c r="H25" s="308"/>
      <c r="I25" s="308"/>
      <c r="J25" s="308"/>
      <c r="K25" s="308"/>
      <c r="L25" s="115">
        <f>L11+L17+L22</f>
        <v>0</v>
      </c>
      <c r="M25" s="110" t="s">
        <v>193</v>
      </c>
    </row>
    <row r="26" spans="1:13" ht="33" customHeight="1">
      <c r="A26" s="296"/>
      <c r="B26" s="296"/>
      <c r="C26" s="296"/>
      <c r="D26" s="296"/>
      <c r="E26" s="296"/>
      <c r="F26" s="296"/>
      <c r="G26" s="296"/>
      <c r="H26" s="296"/>
      <c r="I26" s="296"/>
      <c r="J26" s="296"/>
      <c r="K26" s="296"/>
      <c r="L26" s="96"/>
      <c r="M26" s="96"/>
    </row>
  </sheetData>
  <mergeCells count="30">
    <mergeCell ref="L10:M10"/>
    <mergeCell ref="D21:K21"/>
    <mergeCell ref="C11:K11"/>
    <mergeCell ref="D12:K12"/>
    <mergeCell ref="D13:K13"/>
    <mergeCell ref="D14:K14"/>
    <mergeCell ref="D15:K15"/>
    <mergeCell ref="A26:K26"/>
    <mergeCell ref="D20:K20"/>
    <mergeCell ref="D16:K16"/>
    <mergeCell ref="C22:K22"/>
    <mergeCell ref="D23:K23"/>
    <mergeCell ref="D24:K24"/>
    <mergeCell ref="C17:K17"/>
    <mergeCell ref="D18:K18"/>
    <mergeCell ref="D19:K19"/>
    <mergeCell ref="A10:B25"/>
    <mergeCell ref="C25:K25"/>
    <mergeCell ref="C10:K10"/>
    <mergeCell ref="N1:R1"/>
    <mergeCell ref="A3:A5"/>
    <mergeCell ref="C3:M3"/>
    <mergeCell ref="C8:M8"/>
    <mergeCell ref="C9:M9"/>
    <mergeCell ref="A1:M1"/>
    <mergeCell ref="C4:M4"/>
    <mergeCell ref="H5:M5"/>
    <mergeCell ref="C6:M6"/>
    <mergeCell ref="H7:M7"/>
    <mergeCell ref="A6:A9"/>
  </mergeCells>
  <phoneticPr fontId="4"/>
  <dataValidations count="1">
    <dataValidation type="list" allowBlank="1" showInputMessage="1" showErrorMessage="1" sqref="C12:C16 C18:C21 C23:C24" xr:uid="{7CFA4672-A4FC-46FF-A4CC-9E418F0C7068}">
      <formula1>"〇"</formula1>
    </dataValidation>
  </dataValidations>
  <printOptions horizontalCentered="1"/>
  <pageMargins left="0.51181102362204722" right="0.51181102362204722" top="0.55118110236220474" bottom="0.55118110236220474" header="0.31496062992125984" footer="0.31496062992125984"/>
  <pageSetup paperSize="9" scale="87"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9DFC5DD-B80E-47A6-875B-56325B82E261}">
          <x14:formula1>
            <xm:f>プルダウン用!$A$2:$A$8</xm:f>
          </x14:formula1>
          <xm:sqref>C9:M9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5D85-DBB5-4B49-95DF-68685BA8ED95}">
  <sheetPr>
    <pageSetUpPr fitToPage="1"/>
  </sheetPr>
  <dimension ref="A1:AR51"/>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5" customWidth="1"/>
    <col min="4" max="34" width="3.6875" customWidth="1"/>
    <col min="35" max="35" width="2.8125" customWidth="1"/>
    <col min="36" max="36" width="2.1875" customWidth="1"/>
    <col min="40" max="40" width="9" hidden="1" customWidth="1"/>
  </cols>
  <sheetData>
    <row r="1" spans="1:44">
      <c r="A1" s="1" t="s">
        <v>330</v>
      </c>
      <c r="I1" s="2"/>
      <c r="J1" s="2"/>
      <c r="K1" s="3"/>
      <c r="L1" s="3"/>
      <c r="M1" s="3"/>
      <c r="N1" s="3"/>
      <c r="O1" s="3"/>
      <c r="P1" s="3"/>
      <c r="Q1" s="3"/>
      <c r="R1" s="3"/>
      <c r="S1" s="3"/>
      <c r="T1" s="3"/>
      <c r="U1" s="3"/>
      <c r="V1" s="3"/>
      <c r="W1" s="3"/>
      <c r="X1" s="3"/>
      <c r="Y1" s="3"/>
      <c r="Z1" s="3"/>
      <c r="AA1" s="3"/>
      <c r="AB1" s="3"/>
      <c r="AC1" s="3"/>
      <c r="AD1" s="3"/>
      <c r="AE1" s="3"/>
      <c r="AF1" s="3"/>
      <c r="AG1" s="3"/>
      <c r="AH1" s="3"/>
      <c r="AI1" s="4"/>
      <c r="AK1" s="5"/>
    </row>
    <row r="2" spans="1:44" ht="46.25" customHeight="1">
      <c r="A2" s="333" t="s">
        <v>373</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K2" s="5"/>
      <c r="AN2" s="6"/>
    </row>
    <row r="3" spans="1:44"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N3" s="6"/>
    </row>
    <row r="4" spans="1:44" ht="17.75" customHeight="1">
      <c r="C4" s="1"/>
      <c r="D4" s="1"/>
      <c r="E4" s="26"/>
      <c r="F4" s="26"/>
      <c r="G4" s="26"/>
      <c r="H4" s="26"/>
      <c r="I4" s="26"/>
      <c r="J4" s="26"/>
      <c r="K4" s="26"/>
      <c r="L4" s="26"/>
      <c r="M4" s="26"/>
      <c r="N4" s="26"/>
      <c r="O4" s="26"/>
      <c r="P4" s="26"/>
      <c r="Q4" s="26"/>
      <c r="R4" s="26"/>
      <c r="S4" s="26"/>
      <c r="T4" s="26"/>
      <c r="U4" s="26"/>
      <c r="V4" s="322" t="s">
        <v>1</v>
      </c>
      <c r="W4" s="322"/>
      <c r="X4" s="322"/>
      <c r="Y4" s="319">
        <f>総括表!C3</f>
        <v>0</v>
      </c>
      <c r="Z4" s="320"/>
      <c r="AA4" s="320"/>
      <c r="AB4" s="320"/>
      <c r="AC4" s="320"/>
      <c r="AD4" s="320"/>
      <c r="AE4" s="320"/>
      <c r="AF4" s="320"/>
      <c r="AG4" s="320"/>
      <c r="AH4" s="321"/>
      <c r="AI4" s="9"/>
      <c r="AN4" s="6"/>
    </row>
    <row r="5" spans="1:44">
      <c r="C5" s="1"/>
      <c r="D5" s="1"/>
      <c r="E5" s="26"/>
      <c r="F5" s="26"/>
      <c r="G5" s="26"/>
      <c r="H5" s="26"/>
      <c r="I5" s="26"/>
      <c r="J5" s="26"/>
      <c r="K5" s="26"/>
      <c r="L5" s="26"/>
      <c r="M5" s="26"/>
      <c r="N5" s="26"/>
      <c r="O5" s="26"/>
      <c r="P5" s="26"/>
      <c r="Q5" s="26"/>
      <c r="R5" s="26"/>
      <c r="S5" s="26"/>
      <c r="T5" s="26"/>
      <c r="U5" s="26"/>
      <c r="V5" s="322" t="s">
        <v>3</v>
      </c>
      <c r="W5" s="322"/>
      <c r="X5" s="322"/>
      <c r="Y5" s="319">
        <f>総括表!C6</f>
        <v>0</v>
      </c>
      <c r="Z5" s="320"/>
      <c r="AA5" s="320"/>
      <c r="AB5" s="320"/>
      <c r="AC5" s="320"/>
      <c r="AD5" s="320"/>
      <c r="AE5" s="320"/>
      <c r="AF5" s="320"/>
      <c r="AG5" s="320"/>
      <c r="AH5" s="321"/>
      <c r="AI5" s="9"/>
      <c r="AN5" s="6"/>
    </row>
    <row r="6" spans="1:44">
      <c r="C6" s="1"/>
      <c r="D6" s="1"/>
      <c r="E6" s="26"/>
      <c r="F6" s="26"/>
      <c r="G6" s="26"/>
      <c r="H6" s="26"/>
      <c r="I6" s="26"/>
      <c r="J6" s="26"/>
      <c r="K6" s="26"/>
      <c r="L6" s="26"/>
      <c r="M6" s="26"/>
      <c r="N6" s="26"/>
      <c r="O6" s="26"/>
      <c r="P6" s="26"/>
      <c r="Q6" s="26"/>
      <c r="R6" s="26"/>
      <c r="S6" s="26"/>
      <c r="T6" s="26"/>
      <c r="U6" s="26"/>
      <c r="V6" s="322" t="s">
        <v>4</v>
      </c>
      <c r="W6" s="322"/>
      <c r="X6" s="322"/>
      <c r="Y6" s="319">
        <f>総括表!C9</f>
        <v>0</v>
      </c>
      <c r="Z6" s="320"/>
      <c r="AA6" s="320"/>
      <c r="AB6" s="320"/>
      <c r="AC6" s="320"/>
      <c r="AD6" s="320"/>
      <c r="AE6" s="320"/>
      <c r="AF6" s="320"/>
      <c r="AG6" s="320"/>
      <c r="AH6" s="321"/>
      <c r="AI6" s="9"/>
      <c r="AN6" s="6"/>
    </row>
    <row r="7" spans="1:44" ht="15" customHeight="1">
      <c r="G7" s="6"/>
      <c r="H7" s="6"/>
      <c r="I7" s="6"/>
      <c r="J7" s="6"/>
      <c r="K7" s="6"/>
      <c r="L7" s="6"/>
      <c r="M7" s="6"/>
      <c r="N7" s="10"/>
      <c r="O7" s="10"/>
      <c r="P7" s="10"/>
      <c r="Q7" s="10"/>
      <c r="R7" s="10"/>
      <c r="S7" s="10"/>
      <c r="T7" s="10"/>
      <c r="U7" s="10"/>
      <c r="V7" s="10"/>
      <c r="W7" s="10"/>
      <c r="X7" s="10"/>
      <c r="Y7" s="10"/>
      <c r="Z7" s="10"/>
      <c r="AA7" s="10"/>
      <c r="AB7" s="10"/>
      <c r="AC7" s="10"/>
      <c r="AD7" s="10"/>
      <c r="AE7" s="10"/>
      <c r="AF7" s="10"/>
      <c r="AG7" s="10"/>
      <c r="AH7" s="10"/>
      <c r="AN7" s="6"/>
    </row>
    <row r="8" spans="1:44" ht="15" customHeight="1" thickBot="1">
      <c r="A8" s="11"/>
      <c r="B8" s="11"/>
      <c r="C8" s="1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24"/>
      <c r="AI8" s="72" t="s">
        <v>147</v>
      </c>
      <c r="AK8" s="345"/>
      <c r="AL8" s="345"/>
      <c r="AM8" s="345"/>
      <c r="AN8" s="345"/>
      <c r="AO8" s="345"/>
      <c r="AP8" s="345"/>
      <c r="AQ8" s="345"/>
      <c r="AR8" s="345"/>
    </row>
    <row r="9" spans="1:44">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9"/>
    </row>
    <row r="10" spans="1:44">
      <c r="A10" s="13"/>
      <c r="B10" s="621" t="s">
        <v>6</v>
      </c>
      <c r="C10" s="1"/>
      <c r="D10" s="1"/>
      <c r="E10" s="15"/>
      <c r="F10" s="15"/>
      <c r="G10" s="15"/>
      <c r="H10" s="326" t="s">
        <v>247</v>
      </c>
      <c r="I10" s="327"/>
      <c r="J10" s="114"/>
      <c r="K10" s="15" t="s">
        <v>7</v>
      </c>
      <c r="L10" s="114"/>
      <c r="M10" s="15" t="s">
        <v>8</v>
      </c>
      <c r="N10" s="114"/>
      <c r="O10" s="15" t="s">
        <v>9</v>
      </c>
      <c r="P10" s="15" t="s">
        <v>10</v>
      </c>
      <c r="Q10" s="326" t="s">
        <v>247</v>
      </c>
      <c r="R10" s="327"/>
      <c r="S10" s="114"/>
      <c r="T10" s="15" t="s">
        <v>7</v>
      </c>
      <c r="U10" s="114"/>
      <c r="V10" s="15" t="s">
        <v>8</v>
      </c>
      <c r="W10" s="114"/>
      <c r="X10" s="15" t="s">
        <v>9</v>
      </c>
      <c r="Y10" s="15"/>
      <c r="Z10" s="15"/>
      <c r="AA10" s="15"/>
      <c r="AB10" s="15"/>
      <c r="AC10" s="15"/>
      <c r="AD10" s="15"/>
      <c r="AE10" s="15"/>
      <c r="AF10" s="15"/>
      <c r="AG10" s="15"/>
      <c r="AH10" s="15"/>
      <c r="AI10" s="14"/>
    </row>
    <row r="11" spans="1:44"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4"/>
    </row>
    <row r="12" spans="1:44">
      <c r="A12" s="13"/>
      <c r="B12" s="621" t="s">
        <v>345</v>
      </c>
      <c r="C12" s="3"/>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4"/>
    </row>
    <row r="13" spans="1:44" ht="28.05" customHeight="1">
      <c r="A13" s="13"/>
      <c r="B13" s="1"/>
      <c r="C13" s="114"/>
      <c r="D13" s="622" t="s">
        <v>11</v>
      </c>
      <c r="E13" s="623"/>
      <c r="F13" s="623"/>
      <c r="G13" s="623"/>
      <c r="H13" s="623"/>
      <c r="I13" s="623"/>
      <c r="J13" s="623"/>
      <c r="K13" s="623"/>
      <c r="L13" s="623"/>
      <c r="M13" s="623"/>
      <c r="N13" s="623"/>
      <c r="O13" s="623"/>
      <c r="P13" s="623"/>
      <c r="Q13" s="623"/>
      <c r="R13" s="623"/>
      <c r="S13" s="623"/>
      <c r="T13" s="623"/>
      <c r="U13" s="623"/>
      <c r="V13" s="623"/>
      <c r="W13" s="623"/>
      <c r="X13" s="623"/>
      <c r="Y13" s="60"/>
      <c r="Z13" s="60"/>
      <c r="AA13" s="60"/>
      <c r="AB13" s="60"/>
      <c r="AC13" s="60"/>
      <c r="AD13" s="60"/>
      <c r="AE13" s="60"/>
      <c r="AF13" s="60"/>
      <c r="AG13" s="30"/>
      <c r="AH13" s="30"/>
      <c r="AI13" s="14"/>
      <c r="AK13" s="17"/>
    </row>
    <row r="14" spans="1:44" ht="20" customHeight="1">
      <c r="A14" s="13"/>
      <c r="B14" s="1"/>
      <c r="C14" s="19"/>
      <c r="D14" s="33" t="s">
        <v>15</v>
      </c>
      <c r="E14" s="336" t="s">
        <v>42</v>
      </c>
      <c r="F14" s="336"/>
      <c r="G14" s="336"/>
      <c r="H14" s="336"/>
      <c r="I14" s="336"/>
      <c r="J14" s="336"/>
      <c r="K14" s="336"/>
      <c r="L14" s="336"/>
      <c r="M14" s="336"/>
      <c r="N14" s="336"/>
      <c r="O14" s="336" t="s">
        <v>43</v>
      </c>
      <c r="P14" s="336"/>
      <c r="Q14" s="336"/>
      <c r="R14" s="336"/>
      <c r="S14" s="336"/>
      <c r="T14" s="336"/>
      <c r="U14" s="336"/>
      <c r="V14" s="336"/>
      <c r="W14" s="336" t="s">
        <v>44</v>
      </c>
      <c r="X14" s="336"/>
      <c r="Y14" s="336"/>
      <c r="Z14" s="30"/>
      <c r="AA14" s="30"/>
      <c r="AB14" s="30"/>
      <c r="AC14" s="30"/>
      <c r="AD14" s="30"/>
      <c r="AE14" s="30"/>
      <c r="AF14" s="30"/>
      <c r="AG14" s="30"/>
      <c r="AH14" s="30"/>
      <c r="AI14" s="14"/>
      <c r="AK14" s="17"/>
    </row>
    <row r="15" spans="1:44" ht="25.05" customHeight="1">
      <c r="A15" s="13"/>
      <c r="B15" s="1"/>
      <c r="C15" s="1"/>
      <c r="D15" s="16">
        <v>1</v>
      </c>
      <c r="E15" s="334"/>
      <c r="F15" s="334"/>
      <c r="G15" s="334"/>
      <c r="H15" s="334"/>
      <c r="I15" s="334"/>
      <c r="J15" s="334"/>
      <c r="K15" s="334"/>
      <c r="L15" s="334"/>
      <c r="M15" s="334"/>
      <c r="N15" s="334"/>
      <c r="O15" s="334"/>
      <c r="P15" s="334"/>
      <c r="Q15" s="334"/>
      <c r="R15" s="334"/>
      <c r="S15" s="334"/>
      <c r="T15" s="334"/>
      <c r="U15" s="334"/>
      <c r="V15" s="334"/>
      <c r="W15" s="328"/>
      <c r="X15" s="328"/>
      <c r="Y15" s="328"/>
      <c r="Z15" s="30"/>
      <c r="AA15" s="30"/>
      <c r="AB15" s="30"/>
      <c r="AC15" s="30"/>
      <c r="AD15" s="30"/>
      <c r="AE15" s="30"/>
      <c r="AF15" s="30"/>
      <c r="AG15" s="30"/>
      <c r="AH15" s="30"/>
      <c r="AI15" s="14"/>
      <c r="AK15" s="17"/>
    </row>
    <row r="16" spans="1:44" ht="25.05" customHeight="1">
      <c r="A16" s="13"/>
      <c r="B16" s="1"/>
      <c r="C16" s="1"/>
      <c r="D16" s="16">
        <v>2</v>
      </c>
      <c r="E16" s="334"/>
      <c r="F16" s="334"/>
      <c r="G16" s="334"/>
      <c r="H16" s="334"/>
      <c r="I16" s="334"/>
      <c r="J16" s="334"/>
      <c r="K16" s="334"/>
      <c r="L16" s="334"/>
      <c r="M16" s="334"/>
      <c r="N16" s="334"/>
      <c r="O16" s="334"/>
      <c r="P16" s="334"/>
      <c r="Q16" s="334"/>
      <c r="R16" s="334"/>
      <c r="S16" s="334"/>
      <c r="T16" s="334"/>
      <c r="U16" s="334"/>
      <c r="V16" s="334"/>
      <c r="W16" s="328"/>
      <c r="X16" s="328"/>
      <c r="Y16" s="328"/>
      <c r="Z16" s="30"/>
      <c r="AA16" s="30"/>
      <c r="AB16" s="30"/>
      <c r="AC16" s="30"/>
      <c r="AD16" s="30"/>
      <c r="AE16" s="30"/>
      <c r="AF16" s="30"/>
      <c r="AG16" s="30"/>
      <c r="AH16" s="30"/>
      <c r="AI16" s="14"/>
      <c r="AK16" s="17"/>
    </row>
    <row r="17" spans="1:37" ht="25.05" customHeight="1">
      <c r="A17" s="13"/>
      <c r="B17" s="1"/>
      <c r="C17" s="1"/>
      <c r="D17" s="16">
        <v>3</v>
      </c>
      <c r="E17" s="334"/>
      <c r="F17" s="334"/>
      <c r="G17" s="334"/>
      <c r="H17" s="334"/>
      <c r="I17" s="334"/>
      <c r="J17" s="334"/>
      <c r="K17" s="334"/>
      <c r="L17" s="334"/>
      <c r="M17" s="334"/>
      <c r="N17" s="334"/>
      <c r="O17" s="334"/>
      <c r="P17" s="334"/>
      <c r="Q17" s="334"/>
      <c r="R17" s="334"/>
      <c r="S17" s="334"/>
      <c r="T17" s="334"/>
      <c r="U17" s="334"/>
      <c r="V17" s="334"/>
      <c r="W17" s="328"/>
      <c r="X17" s="328"/>
      <c r="Y17" s="328"/>
      <c r="Z17" s="30"/>
      <c r="AA17" s="30"/>
      <c r="AB17" s="30"/>
      <c r="AC17" s="30"/>
      <c r="AD17" s="30"/>
      <c r="AE17" s="30"/>
      <c r="AF17" s="30"/>
      <c r="AG17" s="30"/>
      <c r="AH17" s="30"/>
      <c r="AI17" s="14"/>
      <c r="AK17" s="17"/>
    </row>
    <row r="18" spans="1:37" ht="25.05" customHeight="1">
      <c r="A18" s="13"/>
      <c r="B18" s="1"/>
      <c r="C18" s="1"/>
      <c r="D18" s="16">
        <v>4</v>
      </c>
      <c r="E18" s="334"/>
      <c r="F18" s="334"/>
      <c r="G18" s="334"/>
      <c r="H18" s="334"/>
      <c r="I18" s="334"/>
      <c r="J18" s="334"/>
      <c r="K18" s="334"/>
      <c r="L18" s="334"/>
      <c r="M18" s="334"/>
      <c r="N18" s="334"/>
      <c r="O18" s="334"/>
      <c r="P18" s="334"/>
      <c r="Q18" s="334"/>
      <c r="R18" s="334"/>
      <c r="S18" s="334"/>
      <c r="T18" s="334"/>
      <c r="U18" s="334"/>
      <c r="V18" s="334"/>
      <c r="W18" s="328"/>
      <c r="X18" s="328"/>
      <c r="Y18" s="328"/>
      <c r="Z18" s="30"/>
      <c r="AA18" s="30"/>
      <c r="AB18" s="30"/>
      <c r="AC18" s="30"/>
      <c r="AD18" s="30"/>
      <c r="AE18" s="30"/>
      <c r="AF18" s="30"/>
      <c r="AG18" s="30"/>
      <c r="AH18" s="30"/>
      <c r="AI18" s="14"/>
      <c r="AK18" s="17"/>
    </row>
    <row r="19" spans="1:37" ht="25.05" customHeight="1" thickBot="1">
      <c r="A19" s="13"/>
      <c r="B19" s="1"/>
      <c r="C19" s="1"/>
      <c r="D19" s="22">
        <v>5</v>
      </c>
      <c r="E19" s="329"/>
      <c r="F19" s="329"/>
      <c r="G19" s="329"/>
      <c r="H19" s="329"/>
      <c r="I19" s="329"/>
      <c r="J19" s="329"/>
      <c r="K19" s="329"/>
      <c r="L19" s="329"/>
      <c r="M19" s="329"/>
      <c r="N19" s="329"/>
      <c r="O19" s="329"/>
      <c r="P19" s="329"/>
      <c r="Q19" s="329"/>
      <c r="R19" s="329"/>
      <c r="S19" s="329"/>
      <c r="T19" s="329"/>
      <c r="U19" s="329"/>
      <c r="V19" s="329"/>
      <c r="W19" s="331"/>
      <c r="X19" s="331"/>
      <c r="Y19" s="331"/>
      <c r="Z19" s="30"/>
      <c r="AA19" s="30"/>
      <c r="AB19" s="30"/>
      <c r="AC19" s="30"/>
      <c r="AD19" s="30"/>
      <c r="AE19" s="30"/>
      <c r="AF19" s="30"/>
      <c r="AG19" s="30"/>
      <c r="AH19" s="30"/>
      <c r="AI19" s="14"/>
      <c r="AK19" s="17"/>
    </row>
    <row r="20" spans="1:37" ht="25.05" customHeight="1" thickTop="1">
      <c r="A20" s="13"/>
      <c r="B20" s="1"/>
      <c r="C20" s="1"/>
      <c r="D20" s="335" t="s">
        <v>45</v>
      </c>
      <c r="E20" s="335"/>
      <c r="F20" s="335"/>
      <c r="G20" s="335"/>
      <c r="H20" s="335"/>
      <c r="I20" s="335"/>
      <c r="J20" s="335"/>
      <c r="K20" s="335"/>
      <c r="L20" s="335"/>
      <c r="M20" s="335"/>
      <c r="N20" s="335"/>
      <c r="O20" s="335"/>
      <c r="P20" s="335"/>
      <c r="Q20" s="335"/>
      <c r="R20" s="335"/>
      <c r="S20" s="335"/>
      <c r="T20" s="335"/>
      <c r="U20" s="335"/>
      <c r="V20" s="335"/>
      <c r="W20" s="332">
        <f>SUM(W15:Y19)</f>
        <v>0</v>
      </c>
      <c r="X20" s="332"/>
      <c r="Y20" s="332"/>
      <c r="Z20" s="30"/>
      <c r="AA20" s="30"/>
      <c r="AB20" s="30"/>
      <c r="AC20" s="30"/>
      <c r="AD20" s="30"/>
      <c r="AE20" s="30"/>
      <c r="AF20" s="30"/>
      <c r="AG20" s="30"/>
      <c r="AH20" s="30"/>
      <c r="AI20" s="14"/>
      <c r="AK20" s="17"/>
    </row>
    <row r="21" spans="1:37" ht="15" customHeight="1">
      <c r="A21" s="13"/>
      <c r="B21" s="1"/>
      <c r="C21" s="1"/>
      <c r="D21" s="84"/>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14"/>
      <c r="AK21" s="17"/>
    </row>
    <row r="22" spans="1:37" ht="28.05" customHeight="1">
      <c r="A22" s="13"/>
      <c r="B22" s="1"/>
      <c r="C22" s="114"/>
      <c r="D22" s="621" t="s">
        <v>12</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8"/>
      <c r="AH22" s="18"/>
      <c r="AI22" s="14"/>
      <c r="AK22" s="17"/>
    </row>
    <row r="23" spans="1:37" ht="17.75" customHeight="1">
      <c r="A23" s="13"/>
      <c r="B23" s="1"/>
      <c r="C23" s="19"/>
      <c r="D23" s="336" t="s">
        <v>15</v>
      </c>
      <c r="E23" s="336" t="s">
        <v>46</v>
      </c>
      <c r="F23" s="336"/>
      <c r="G23" s="336"/>
      <c r="H23" s="336"/>
      <c r="I23" s="336"/>
      <c r="J23" s="341" t="s">
        <v>47</v>
      </c>
      <c r="K23" s="341"/>
      <c r="L23" s="341"/>
      <c r="M23" s="341"/>
      <c r="N23" s="341"/>
      <c r="O23" s="342" t="s">
        <v>53</v>
      </c>
      <c r="P23" s="342"/>
      <c r="Q23" s="336" t="s">
        <v>44</v>
      </c>
      <c r="R23" s="336"/>
      <c r="S23" s="343"/>
      <c r="T23" s="344"/>
      <c r="U23" s="336"/>
      <c r="V23" s="336"/>
      <c r="W23" s="336"/>
      <c r="X23" s="336"/>
      <c r="Y23" s="336"/>
      <c r="Z23" s="336"/>
      <c r="AA23" s="336"/>
      <c r="AB23" s="336"/>
      <c r="AC23" s="336"/>
      <c r="AD23" s="336"/>
      <c r="AE23" s="336"/>
      <c r="AF23" s="336"/>
      <c r="AG23" s="336"/>
      <c r="AH23" s="336"/>
      <c r="AI23" s="14"/>
      <c r="AK23" s="17"/>
    </row>
    <row r="24" spans="1:37">
      <c r="A24" s="13"/>
      <c r="B24" s="1"/>
      <c r="C24" s="1"/>
      <c r="D24" s="336"/>
      <c r="E24" s="336"/>
      <c r="F24" s="336"/>
      <c r="G24" s="336"/>
      <c r="H24" s="336"/>
      <c r="I24" s="336"/>
      <c r="J24" s="341"/>
      <c r="K24" s="341"/>
      <c r="L24" s="341"/>
      <c r="M24" s="341"/>
      <c r="N24" s="341"/>
      <c r="O24" s="342"/>
      <c r="P24" s="342"/>
      <c r="Q24" s="336"/>
      <c r="R24" s="336"/>
      <c r="S24" s="336"/>
      <c r="T24" s="336" t="s">
        <v>48</v>
      </c>
      <c r="U24" s="336"/>
      <c r="V24" s="336"/>
      <c r="W24" s="336" t="s">
        <v>49</v>
      </c>
      <c r="X24" s="336"/>
      <c r="Y24" s="336"/>
      <c r="Z24" s="336" t="s">
        <v>50</v>
      </c>
      <c r="AA24" s="336"/>
      <c r="AB24" s="336"/>
      <c r="AC24" s="336" t="s">
        <v>51</v>
      </c>
      <c r="AD24" s="336"/>
      <c r="AE24" s="336"/>
      <c r="AF24" s="336" t="s">
        <v>52</v>
      </c>
      <c r="AG24" s="336"/>
      <c r="AH24" s="336"/>
      <c r="AI24" s="14"/>
      <c r="AK24" s="17"/>
    </row>
    <row r="25" spans="1:37" ht="25.05" customHeight="1">
      <c r="A25" s="13"/>
      <c r="B25" s="1"/>
      <c r="C25" s="1"/>
      <c r="D25" s="16">
        <v>1</v>
      </c>
      <c r="E25" s="334"/>
      <c r="F25" s="334"/>
      <c r="G25" s="334"/>
      <c r="H25" s="334"/>
      <c r="I25" s="334"/>
      <c r="J25" s="334"/>
      <c r="K25" s="334"/>
      <c r="L25" s="334"/>
      <c r="M25" s="334"/>
      <c r="N25" s="334"/>
      <c r="O25" s="340"/>
      <c r="P25" s="340"/>
      <c r="Q25" s="328"/>
      <c r="R25" s="328"/>
      <c r="S25" s="328"/>
      <c r="T25" s="328"/>
      <c r="U25" s="328"/>
      <c r="V25" s="328"/>
      <c r="W25" s="328"/>
      <c r="X25" s="328"/>
      <c r="Y25" s="328"/>
      <c r="Z25" s="328"/>
      <c r="AA25" s="328"/>
      <c r="AB25" s="328"/>
      <c r="AC25" s="328"/>
      <c r="AD25" s="328"/>
      <c r="AE25" s="328"/>
      <c r="AF25" s="328"/>
      <c r="AG25" s="328"/>
      <c r="AH25" s="328"/>
      <c r="AI25" s="14"/>
      <c r="AK25" s="17"/>
    </row>
    <row r="26" spans="1:37" ht="25.05" customHeight="1">
      <c r="A26" s="13"/>
      <c r="B26" s="1"/>
      <c r="C26" s="1"/>
      <c r="D26" s="16">
        <v>2</v>
      </c>
      <c r="E26" s="334"/>
      <c r="F26" s="334"/>
      <c r="G26" s="334"/>
      <c r="H26" s="334"/>
      <c r="I26" s="334"/>
      <c r="J26" s="334"/>
      <c r="K26" s="334"/>
      <c r="L26" s="334"/>
      <c r="M26" s="334"/>
      <c r="N26" s="334"/>
      <c r="O26" s="340"/>
      <c r="P26" s="340"/>
      <c r="Q26" s="328"/>
      <c r="R26" s="328"/>
      <c r="S26" s="328"/>
      <c r="T26" s="328"/>
      <c r="U26" s="328"/>
      <c r="V26" s="328"/>
      <c r="W26" s="328"/>
      <c r="X26" s="328"/>
      <c r="Y26" s="328"/>
      <c r="Z26" s="328"/>
      <c r="AA26" s="328"/>
      <c r="AB26" s="328"/>
      <c r="AC26" s="328"/>
      <c r="AD26" s="328"/>
      <c r="AE26" s="328"/>
      <c r="AF26" s="328"/>
      <c r="AG26" s="328"/>
      <c r="AH26" s="328"/>
      <c r="AI26" s="14"/>
      <c r="AK26" s="17"/>
    </row>
    <row r="27" spans="1:37" ht="25.05" customHeight="1">
      <c r="A27" s="13"/>
      <c r="B27" s="1"/>
      <c r="C27" s="1"/>
      <c r="D27" s="16">
        <v>3</v>
      </c>
      <c r="E27" s="334"/>
      <c r="F27" s="334"/>
      <c r="G27" s="334"/>
      <c r="H27" s="334"/>
      <c r="I27" s="334"/>
      <c r="J27" s="334"/>
      <c r="K27" s="334"/>
      <c r="L27" s="334"/>
      <c r="M27" s="334"/>
      <c r="N27" s="334"/>
      <c r="O27" s="340"/>
      <c r="P27" s="340"/>
      <c r="Q27" s="328"/>
      <c r="R27" s="328"/>
      <c r="S27" s="328"/>
      <c r="T27" s="328"/>
      <c r="U27" s="328"/>
      <c r="V27" s="328"/>
      <c r="W27" s="328"/>
      <c r="X27" s="328"/>
      <c r="Y27" s="328"/>
      <c r="Z27" s="328"/>
      <c r="AA27" s="328"/>
      <c r="AB27" s="328"/>
      <c r="AC27" s="328"/>
      <c r="AD27" s="328"/>
      <c r="AE27" s="328"/>
      <c r="AF27" s="328"/>
      <c r="AG27" s="328"/>
      <c r="AH27" s="328"/>
      <c r="AI27" s="14"/>
      <c r="AK27" s="17"/>
    </row>
    <row r="28" spans="1:37" ht="25.05" customHeight="1">
      <c r="A28" s="13"/>
      <c r="B28" s="1"/>
      <c r="C28" s="1"/>
      <c r="D28" s="16">
        <v>4</v>
      </c>
      <c r="E28" s="334"/>
      <c r="F28" s="334"/>
      <c r="G28" s="334"/>
      <c r="H28" s="334"/>
      <c r="I28" s="334"/>
      <c r="J28" s="334"/>
      <c r="K28" s="334"/>
      <c r="L28" s="334"/>
      <c r="M28" s="334"/>
      <c r="N28" s="334"/>
      <c r="O28" s="340"/>
      <c r="P28" s="340"/>
      <c r="Q28" s="328"/>
      <c r="R28" s="328"/>
      <c r="S28" s="328"/>
      <c r="T28" s="328"/>
      <c r="U28" s="328"/>
      <c r="V28" s="328"/>
      <c r="W28" s="328"/>
      <c r="X28" s="328"/>
      <c r="Y28" s="328"/>
      <c r="Z28" s="328"/>
      <c r="AA28" s="328"/>
      <c r="AB28" s="328"/>
      <c r="AC28" s="328"/>
      <c r="AD28" s="328"/>
      <c r="AE28" s="328"/>
      <c r="AF28" s="328"/>
      <c r="AG28" s="328"/>
      <c r="AH28" s="328"/>
      <c r="AI28" s="14"/>
      <c r="AK28" s="17"/>
    </row>
    <row r="29" spans="1:37" ht="25.05" customHeight="1" thickBot="1">
      <c r="A29" s="13"/>
      <c r="B29" s="1"/>
      <c r="C29" s="1"/>
      <c r="D29" s="22">
        <v>5</v>
      </c>
      <c r="E29" s="329"/>
      <c r="F29" s="329"/>
      <c r="G29" s="329"/>
      <c r="H29" s="329"/>
      <c r="I29" s="329"/>
      <c r="J29" s="329"/>
      <c r="K29" s="329"/>
      <c r="L29" s="329"/>
      <c r="M29" s="329"/>
      <c r="N29" s="329"/>
      <c r="O29" s="330"/>
      <c r="P29" s="330"/>
      <c r="Q29" s="331"/>
      <c r="R29" s="331"/>
      <c r="S29" s="331"/>
      <c r="T29" s="331"/>
      <c r="U29" s="331"/>
      <c r="V29" s="331"/>
      <c r="W29" s="331"/>
      <c r="X29" s="331"/>
      <c r="Y29" s="331"/>
      <c r="Z29" s="331"/>
      <c r="AA29" s="331"/>
      <c r="AB29" s="331"/>
      <c r="AC29" s="331"/>
      <c r="AD29" s="331"/>
      <c r="AE29" s="331"/>
      <c r="AF29" s="331"/>
      <c r="AG29" s="331"/>
      <c r="AH29" s="331"/>
      <c r="AI29" s="14"/>
      <c r="AK29" s="17"/>
    </row>
    <row r="30" spans="1:37" ht="25.05" customHeight="1" thickTop="1">
      <c r="A30" s="13"/>
      <c r="B30" s="1"/>
      <c r="C30" s="8"/>
      <c r="D30" s="323" t="s">
        <v>45</v>
      </c>
      <c r="E30" s="324"/>
      <c r="F30" s="324"/>
      <c r="G30" s="324"/>
      <c r="H30" s="324"/>
      <c r="I30" s="324"/>
      <c r="J30" s="324"/>
      <c r="K30" s="324"/>
      <c r="L30" s="324"/>
      <c r="M30" s="324"/>
      <c r="N30" s="324"/>
      <c r="O30" s="323">
        <f>SUM(O25:P29)</f>
        <v>0</v>
      </c>
      <c r="P30" s="325"/>
      <c r="Q30" s="337">
        <f>SUM(Q25:S29)</f>
        <v>0</v>
      </c>
      <c r="R30" s="338"/>
      <c r="S30" s="339"/>
      <c r="T30" s="337">
        <f>SUM(T25:V29)</f>
        <v>0</v>
      </c>
      <c r="U30" s="338"/>
      <c r="V30" s="339"/>
      <c r="W30" s="337">
        <f t="shared" ref="W30" si="0">SUM(W25:Y29)</f>
        <v>0</v>
      </c>
      <c r="X30" s="338"/>
      <c r="Y30" s="339"/>
      <c r="Z30" s="337">
        <f t="shared" ref="Z30" si="1">SUM(Z25:AB29)</f>
        <v>0</v>
      </c>
      <c r="AA30" s="338"/>
      <c r="AB30" s="339"/>
      <c r="AC30" s="337">
        <f t="shared" ref="AC30" si="2">SUM(AC25:AE29)</f>
        <v>0</v>
      </c>
      <c r="AD30" s="338"/>
      <c r="AE30" s="339"/>
      <c r="AF30" s="337">
        <f t="shared" ref="AF30" si="3">SUM(AF25:AH29)</f>
        <v>0</v>
      </c>
      <c r="AG30" s="338"/>
      <c r="AH30" s="339"/>
      <c r="AI30" s="14"/>
      <c r="AK30" s="17"/>
    </row>
    <row r="31" spans="1:37" ht="15" customHeight="1">
      <c r="A31" s="13"/>
      <c r="B31" s="1"/>
      <c r="C31" s="20"/>
      <c r="D31" s="6"/>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4"/>
      <c r="AK31" s="17"/>
    </row>
    <row r="32" spans="1:37" ht="28.05" customHeight="1">
      <c r="A32" s="13"/>
      <c r="B32" s="1"/>
      <c r="C32" s="114"/>
      <c r="D32" s="621" t="s">
        <v>54</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8"/>
      <c r="AH32" s="18"/>
      <c r="AI32" s="14"/>
      <c r="AK32" s="17"/>
    </row>
    <row r="33" spans="1:37" ht="20" customHeight="1">
      <c r="A33" s="13"/>
      <c r="B33" s="1"/>
      <c r="C33" s="1"/>
      <c r="D33" s="33" t="s">
        <v>15</v>
      </c>
      <c r="E33" s="336" t="s">
        <v>42</v>
      </c>
      <c r="F33" s="336"/>
      <c r="G33" s="336"/>
      <c r="H33" s="336"/>
      <c r="I33" s="336"/>
      <c r="J33" s="336"/>
      <c r="K33" s="336"/>
      <c r="L33" s="336"/>
      <c r="M33" s="336"/>
      <c r="N33" s="336"/>
      <c r="O33" s="336" t="s">
        <v>43</v>
      </c>
      <c r="P33" s="336"/>
      <c r="Q33" s="336"/>
      <c r="R33" s="336"/>
      <c r="S33" s="336"/>
      <c r="T33" s="336"/>
      <c r="U33" s="336"/>
      <c r="V33" s="336"/>
      <c r="W33" s="336" t="s">
        <v>44</v>
      </c>
      <c r="X33" s="336"/>
      <c r="Y33" s="336"/>
      <c r="Z33" s="18"/>
      <c r="AA33" s="18"/>
      <c r="AB33" s="18"/>
      <c r="AC33" s="18"/>
      <c r="AD33" s="18"/>
      <c r="AE33" s="18"/>
      <c r="AF33" s="18"/>
      <c r="AG33" s="18"/>
      <c r="AH33" s="18"/>
      <c r="AI33" s="14"/>
      <c r="AK33" s="17"/>
    </row>
    <row r="34" spans="1:37" ht="25.05" customHeight="1">
      <c r="A34" s="13"/>
      <c r="B34" s="1"/>
      <c r="C34" s="1"/>
      <c r="D34" s="16">
        <v>1</v>
      </c>
      <c r="E34" s="334"/>
      <c r="F34" s="334"/>
      <c r="G34" s="334"/>
      <c r="H34" s="334"/>
      <c r="I34" s="334"/>
      <c r="J34" s="334"/>
      <c r="K34" s="334"/>
      <c r="L34" s="334"/>
      <c r="M34" s="334"/>
      <c r="N34" s="334"/>
      <c r="O34" s="334"/>
      <c r="P34" s="334"/>
      <c r="Q34" s="334"/>
      <c r="R34" s="334"/>
      <c r="S34" s="334"/>
      <c r="T34" s="334"/>
      <c r="U34" s="334"/>
      <c r="V34" s="334"/>
      <c r="W34" s="328"/>
      <c r="X34" s="328"/>
      <c r="Y34" s="328"/>
      <c r="Z34" s="18"/>
      <c r="AA34" s="18"/>
      <c r="AB34" s="18"/>
      <c r="AC34" s="18"/>
      <c r="AD34" s="18"/>
      <c r="AE34" s="18"/>
      <c r="AF34" s="18"/>
      <c r="AG34" s="18"/>
      <c r="AH34" s="18"/>
      <c r="AI34" s="14"/>
      <c r="AK34" s="17"/>
    </row>
    <row r="35" spans="1:37" ht="25.05" customHeight="1">
      <c r="A35" s="13"/>
      <c r="B35" s="1"/>
      <c r="C35" s="1"/>
      <c r="D35" s="16">
        <v>2</v>
      </c>
      <c r="E35" s="334"/>
      <c r="F35" s="334"/>
      <c r="G35" s="334"/>
      <c r="H35" s="334"/>
      <c r="I35" s="334"/>
      <c r="J35" s="334"/>
      <c r="K35" s="334"/>
      <c r="L35" s="334"/>
      <c r="M35" s="334"/>
      <c r="N35" s="334"/>
      <c r="O35" s="334"/>
      <c r="P35" s="334"/>
      <c r="Q35" s="334"/>
      <c r="R35" s="334"/>
      <c r="S35" s="334"/>
      <c r="T35" s="334"/>
      <c r="U35" s="334"/>
      <c r="V35" s="334"/>
      <c r="W35" s="328"/>
      <c r="X35" s="328"/>
      <c r="Y35" s="328"/>
      <c r="Z35" s="18"/>
      <c r="AA35" s="18"/>
      <c r="AB35" s="18"/>
      <c r="AC35" s="18"/>
      <c r="AD35" s="18"/>
      <c r="AE35" s="18"/>
      <c r="AF35" s="18"/>
      <c r="AG35" s="18"/>
      <c r="AH35" s="18"/>
      <c r="AI35" s="14"/>
      <c r="AK35" s="17"/>
    </row>
    <row r="36" spans="1:37" ht="25.05" customHeight="1">
      <c r="A36" s="13"/>
      <c r="B36" s="1"/>
      <c r="C36" s="1"/>
      <c r="D36" s="16">
        <v>3</v>
      </c>
      <c r="E36" s="334"/>
      <c r="F36" s="334"/>
      <c r="G36" s="334"/>
      <c r="H36" s="334"/>
      <c r="I36" s="334"/>
      <c r="J36" s="334"/>
      <c r="K36" s="334"/>
      <c r="L36" s="334"/>
      <c r="M36" s="334"/>
      <c r="N36" s="334"/>
      <c r="O36" s="334"/>
      <c r="P36" s="334"/>
      <c r="Q36" s="334"/>
      <c r="R36" s="334"/>
      <c r="S36" s="334"/>
      <c r="T36" s="334"/>
      <c r="U36" s="334"/>
      <c r="V36" s="334"/>
      <c r="W36" s="328"/>
      <c r="X36" s="328"/>
      <c r="Y36" s="328"/>
      <c r="Z36" s="18"/>
      <c r="AA36" s="18"/>
      <c r="AB36" s="18"/>
      <c r="AC36" s="18"/>
      <c r="AD36" s="18"/>
      <c r="AE36" s="18"/>
      <c r="AF36" s="18"/>
      <c r="AG36" s="18"/>
      <c r="AH36" s="18"/>
      <c r="AI36" s="14"/>
      <c r="AK36" s="17"/>
    </row>
    <row r="37" spans="1:37" ht="25.05" customHeight="1">
      <c r="A37" s="13"/>
      <c r="B37" s="1"/>
      <c r="C37" s="1"/>
      <c r="D37" s="16">
        <v>4</v>
      </c>
      <c r="E37" s="334"/>
      <c r="F37" s="334"/>
      <c r="G37" s="334"/>
      <c r="H37" s="334"/>
      <c r="I37" s="334"/>
      <c r="J37" s="334"/>
      <c r="K37" s="334"/>
      <c r="L37" s="334"/>
      <c r="M37" s="334"/>
      <c r="N37" s="334"/>
      <c r="O37" s="334"/>
      <c r="P37" s="334"/>
      <c r="Q37" s="334"/>
      <c r="R37" s="334"/>
      <c r="S37" s="334"/>
      <c r="T37" s="334"/>
      <c r="U37" s="334"/>
      <c r="V37" s="334"/>
      <c r="W37" s="328"/>
      <c r="X37" s="328"/>
      <c r="Y37" s="328"/>
      <c r="Z37" s="18"/>
      <c r="AA37" s="18"/>
      <c r="AB37" s="18"/>
      <c r="AC37" s="18"/>
      <c r="AD37" s="18"/>
      <c r="AE37" s="18"/>
      <c r="AF37" s="18"/>
      <c r="AG37" s="18"/>
      <c r="AH37" s="18"/>
      <c r="AI37" s="14"/>
      <c r="AK37" s="17"/>
    </row>
    <row r="38" spans="1:37" ht="25.05" customHeight="1" thickBot="1">
      <c r="A38" s="13"/>
      <c r="B38" s="1"/>
      <c r="C38" s="1"/>
      <c r="D38" s="22">
        <v>5</v>
      </c>
      <c r="E38" s="329"/>
      <c r="F38" s="329"/>
      <c r="G38" s="329"/>
      <c r="H38" s="329"/>
      <c r="I38" s="329"/>
      <c r="J38" s="329"/>
      <c r="K38" s="329"/>
      <c r="L38" s="329"/>
      <c r="M38" s="329"/>
      <c r="N38" s="329"/>
      <c r="O38" s="329"/>
      <c r="P38" s="329"/>
      <c r="Q38" s="329"/>
      <c r="R38" s="329"/>
      <c r="S38" s="329"/>
      <c r="T38" s="329"/>
      <c r="U38" s="329"/>
      <c r="V38" s="329"/>
      <c r="W38" s="331"/>
      <c r="X38" s="331"/>
      <c r="Y38" s="331"/>
      <c r="Z38" s="18"/>
      <c r="AA38" s="18"/>
      <c r="AB38" s="18"/>
      <c r="AC38" s="18"/>
      <c r="AD38" s="18"/>
      <c r="AE38" s="18"/>
      <c r="AF38" s="18"/>
      <c r="AG38" s="18"/>
      <c r="AH38" s="18"/>
      <c r="AI38" s="14"/>
      <c r="AK38" s="17"/>
    </row>
    <row r="39" spans="1:37" ht="25.05" customHeight="1" thickTop="1">
      <c r="A39" s="13"/>
      <c r="B39" s="1"/>
      <c r="C39" s="1"/>
      <c r="D39" s="335" t="s">
        <v>45</v>
      </c>
      <c r="E39" s="335"/>
      <c r="F39" s="335"/>
      <c r="G39" s="335"/>
      <c r="H39" s="335"/>
      <c r="I39" s="335"/>
      <c r="J39" s="335"/>
      <c r="K39" s="335"/>
      <c r="L39" s="335"/>
      <c r="M39" s="335"/>
      <c r="N39" s="335"/>
      <c r="O39" s="335"/>
      <c r="P39" s="335"/>
      <c r="Q39" s="335"/>
      <c r="R39" s="335"/>
      <c r="S39" s="335"/>
      <c r="T39" s="335"/>
      <c r="U39" s="335"/>
      <c r="V39" s="335"/>
      <c r="W39" s="332">
        <f>SUM(W34:Y38)</f>
        <v>0</v>
      </c>
      <c r="X39" s="332"/>
      <c r="Y39" s="332"/>
      <c r="Z39" s="18"/>
      <c r="AA39" s="18"/>
      <c r="AB39" s="18"/>
      <c r="AC39" s="18"/>
      <c r="AD39" s="18"/>
      <c r="AE39" s="18"/>
      <c r="AF39" s="18"/>
      <c r="AG39" s="18"/>
      <c r="AH39" s="18"/>
      <c r="AI39" s="14"/>
      <c r="AK39" s="17"/>
    </row>
    <row r="40" spans="1:37" ht="15" customHeight="1">
      <c r="A40" s="13"/>
      <c r="B40" s="1"/>
      <c r="C40" s="1"/>
      <c r="D40" s="6"/>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4"/>
      <c r="AK40" s="17"/>
    </row>
    <row r="41" spans="1:37" ht="28.05" customHeight="1">
      <c r="A41" s="13"/>
      <c r="B41" s="1"/>
      <c r="C41" s="114"/>
      <c r="D41" s="624" t="s">
        <v>146</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4"/>
      <c r="AK41" s="17"/>
    </row>
    <row r="42" spans="1:37" ht="20" customHeight="1">
      <c r="A42" s="13"/>
      <c r="B42" s="1"/>
      <c r="C42" s="85"/>
      <c r="D42" s="33" t="s">
        <v>15</v>
      </c>
      <c r="E42" s="336" t="s">
        <v>42</v>
      </c>
      <c r="F42" s="336"/>
      <c r="G42" s="336"/>
      <c r="H42" s="336"/>
      <c r="I42" s="336"/>
      <c r="J42" s="336"/>
      <c r="K42" s="336"/>
      <c r="L42" s="336"/>
      <c r="M42" s="336"/>
      <c r="N42" s="336"/>
      <c r="O42" s="336" t="s">
        <v>43</v>
      </c>
      <c r="P42" s="336"/>
      <c r="Q42" s="336"/>
      <c r="R42" s="336"/>
      <c r="S42" s="336"/>
      <c r="T42" s="336"/>
      <c r="U42" s="336"/>
      <c r="V42" s="336"/>
      <c r="W42" s="336" t="s">
        <v>44</v>
      </c>
      <c r="X42" s="336"/>
      <c r="Y42" s="336"/>
      <c r="Z42" s="1"/>
      <c r="AA42" s="1"/>
      <c r="AB42" s="1"/>
      <c r="AC42" s="1"/>
      <c r="AD42" s="1"/>
      <c r="AE42" s="1"/>
      <c r="AF42" s="1"/>
      <c r="AG42" s="1"/>
      <c r="AH42" s="1"/>
      <c r="AI42" s="14"/>
    </row>
    <row r="43" spans="1:37" ht="25.05" customHeight="1">
      <c r="A43" s="31"/>
      <c r="D43" s="16">
        <v>1</v>
      </c>
      <c r="E43" s="334"/>
      <c r="F43" s="334"/>
      <c r="G43" s="334"/>
      <c r="H43" s="334"/>
      <c r="I43" s="334"/>
      <c r="J43" s="334"/>
      <c r="K43" s="334"/>
      <c r="L43" s="334"/>
      <c r="M43" s="334"/>
      <c r="N43" s="334"/>
      <c r="O43" s="334"/>
      <c r="P43" s="334"/>
      <c r="Q43" s="334"/>
      <c r="R43" s="334"/>
      <c r="S43" s="334"/>
      <c r="T43" s="334"/>
      <c r="U43" s="334"/>
      <c r="V43" s="334"/>
      <c r="W43" s="328"/>
      <c r="X43" s="328"/>
      <c r="Y43" s="328"/>
      <c r="AI43" s="14"/>
    </row>
    <row r="44" spans="1:37" ht="25.05" customHeight="1">
      <c r="A44" s="31"/>
      <c r="D44" s="16">
        <v>2</v>
      </c>
      <c r="E44" s="334"/>
      <c r="F44" s="334"/>
      <c r="G44" s="334"/>
      <c r="H44" s="334"/>
      <c r="I44" s="334"/>
      <c r="J44" s="334"/>
      <c r="K44" s="334"/>
      <c r="L44" s="334"/>
      <c r="M44" s="334"/>
      <c r="N44" s="334"/>
      <c r="O44" s="334"/>
      <c r="P44" s="334"/>
      <c r="Q44" s="334"/>
      <c r="R44" s="334"/>
      <c r="S44" s="334"/>
      <c r="T44" s="334"/>
      <c r="U44" s="334"/>
      <c r="V44" s="334"/>
      <c r="W44" s="328"/>
      <c r="X44" s="328"/>
      <c r="Y44" s="328"/>
      <c r="AI44" s="14"/>
    </row>
    <row r="45" spans="1:37" ht="25.05" customHeight="1">
      <c r="A45" s="31"/>
      <c r="D45" s="16">
        <v>3</v>
      </c>
      <c r="E45" s="334"/>
      <c r="F45" s="334"/>
      <c r="G45" s="334"/>
      <c r="H45" s="334"/>
      <c r="I45" s="334"/>
      <c r="J45" s="334"/>
      <c r="K45" s="334"/>
      <c r="L45" s="334"/>
      <c r="M45" s="334"/>
      <c r="N45" s="334"/>
      <c r="O45" s="334"/>
      <c r="P45" s="334"/>
      <c r="Q45" s="334"/>
      <c r="R45" s="334"/>
      <c r="S45" s="334"/>
      <c r="T45" s="334"/>
      <c r="U45" s="334"/>
      <c r="V45" s="334"/>
      <c r="W45" s="328"/>
      <c r="X45" s="328"/>
      <c r="Y45" s="328"/>
      <c r="AI45" s="14"/>
    </row>
    <row r="46" spans="1:37" ht="25.05" customHeight="1">
      <c r="A46" s="31"/>
      <c r="D46" s="16">
        <v>4</v>
      </c>
      <c r="E46" s="334"/>
      <c r="F46" s="334"/>
      <c r="G46" s="334"/>
      <c r="H46" s="334"/>
      <c r="I46" s="334"/>
      <c r="J46" s="334"/>
      <c r="K46" s="334"/>
      <c r="L46" s="334"/>
      <c r="M46" s="334"/>
      <c r="N46" s="334"/>
      <c r="O46" s="334"/>
      <c r="P46" s="334"/>
      <c r="Q46" s="334"/>
      <c r="R46" s="334"/>
      <c r="S46" s="334"/>
      <c r="T46" s="334"/>
      <c r="U46" s="334"/>
      <c r="V46" s="334"/>
      <c r="W46" s="328"/>
      <c r="X46" s="328"/>
      <c r="Y46" s="328"/>
      <c r="AI46" s="14"/>
    </row>
    <row r="47" spans="1:37" ht="25.05" customHeight="1" thickBot="1">
      <c r="A47" s="31"/>
      <c r="D47" s="22">
        <v>5</v>
      </c>
      <c r="E47" s="329"/>
      <c r="F47" s="329"/>
      <c r="G47" s="329"/>
      <c r="H47" s="329"/>
      <c r="I47" s="329"/>
      <c r="J47" s="329"/>
      <c r="K47" s="329"/>
      <c r="L47" s="329"/>
      <c r="M47" s="329"/>
      <c r="N47" s="329"/>
      <c r="O47" s="329"/>
      <c r="P47" s="329"/>
      <c r="Q47" s="329"/>
      <c r="R47" s="329"/>
      <c r="S47" s="329"/>
      <c r="T47" s="329"/>
      <c r="U47" s="329"/>
      <c r="V47" s="329"/>
      <c r="W47" s="331"/>
      <c r="X47" s="331"/>
      <c r="Y47" s="331"/>
      <c r="AI47" s="14"/>
    </row>
    <row r="48" spans="1:37" ht="25.05" customHeight="1" thickTop="1">
      <c r="A48" s="31"/>
      <c r="D48" s="335" t="s">
        <v>45</v>
      </c>
      <c r="E48" s="335"/>
      <c r="F48" s="335"/>
      <c r="G48" s="335"/>
      <c r="H48" s="335"/>
      <c r="I48" s="335"/>
      <c r="J48" s="335"/>
      <c r="K48" s="335"/>
      <c r="L48" s="335"/>
      <c r="M48" s="335"/>
      <c r="N48" s="335"/>
      <c r="O48" s="335"/>
      <c r="P48" s="335"/>
      <c r="Q48" s="335"/>
      <c r="R48" s="335"/>
      <c r="S48" s="335"/>
      <c r="T48" s="335"/>
      <c r="U48" s="335"/>
      <c r="V48" s="335"/>
      <c r="W48" s="332">
        <f>SUM(W43:Y47)</f>
        <v>0</v>
      </c>
      <c r="X48" s="332"/>
      <c r="Y48" s="332"/>
      <c r="AI48" s="14"/>
    </row>
    <row r="49" spans="1:35">
      <c r="A49" s="31"/>
      <c r="AI49" s="14"/>
    </row>
    <row r="50" spans="1:35" ht="20" customHeight="1">
      <c r="A50" s="31"/>
      <c r="B50" s="621" t="s">
        <v>195</v>
      </c>
      <c r="C50" s="1"/>
      <c r="D50" s="1"/>
      <c r="E50" s="316">
        <f>W20+Q30+W39+W48</f>
        <v>0</v>
      </c>
      <c r="F50" s="317"/>
      <c r="G50" s="318"/>
      <c r="H50" s="18" t="s">
        <v>194</v>
      </c>
      <c r="AI50" s="14"/>
    </row>
    <row r="51" spans="1:35" ht="18" thickBot="1">
      <c r="A51" s="3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25"/>
    </row>
  </sheetData>
  <mergeCells count="136">
    <mergeCell ref="D13:X13"/>
    <mergeCell ref="D48:V48"/>
    <mergeCell ref="AK8:AR8"/>
    <mergeCell ref="E15:N15"/>
    <mergeCell ref="E16:N16"/>
    <mergeCell ref="E17:N17"/>
    <mergeCell ref="E18:N18"/>
    <mergeCell ref="E19:N19"/>
    <mergeCell ref="E14:N14"/>
    <mergeCell ref="O14:V14"/>
    <mergeCell ref="W14:Y14"/>
    <mergeCell ref="O15:V15"/>
    <mergeCell ref="W15:Y15"/>
    <mergeCell ref="O16:V16"/>
    <mergeCell ref="W16:Y16"/>
    <mergeCell ref="O17:V17"/>
    <mergeCell ref="W17:Y17"/>
    <mergeCell ref="O18:V18"/>
    <mergeCell ref="W18:Y18"/>
    <mergeCell ref="D23:D24"/>
    <mergeCell ref="E23:I24"/>
    <mergeCell ref="O19:V19"/>
    <mergeCell ref="W24:Y24"/>
    <mergeCell ref="Z24:AB24"/>
    <mergeCell ref="AC24:AE24"/>
    <mergeCell ref="W19:Y19"/>
    <mergeCell ref="W20:Y20"/>
    <mergeCell ref="D20:V20"/>
    <mergeCell ref="AF24:AH24"/>
    <mergeCell ref="E25:I25"/>
    <mergeCell ref="J25:N25"/>
    <mergeCell ref="O25:P25"/>
    <mergeCell ref="Q25:S25"/>
    <mergeCell ref="T25:V25"/>
    <mergeCell ref="J23:N24"/>
    <mergeCell ref="O23:P24"/>
    <mergeCell ref="Q23:S24"/>
    <mergeCell ref="T23:AH23"/>
    <mergeCell ref="T24:V24"/>
    <mergeCell ref="W25:Y25"/>
    <mergeCell ref="Z25:AB25"/>
    <mergeCell ref="AC25:AE25"/>
    <mergeCell ref="AF25:AH25"/>
    <mergeCell ref="J28:N28"/>
    <mergeCell ref="O28:P28"/>
    <mergeCell ref="Z28:AB28"/>
    <mergeCell ref="AC28:AE28"/>
    <mergeCell ref="Z26:AB26"/>
    <mergeCell ref="AC26:AE26"/>
    <mergeCell ref="AF26:AH26"/>
    <mergeCell ref="E27:I27"/>
    <mergeCell ref="J27:N27"/>
    <mergeCell ref="O27:P27"/>
    <mergeCell ref="Q27:S27"/>
    <mergeCell ref="T27:V27"/>
    <mergeCell ref="W27:Y27"/>
    <mergeCell ref="Z27:AB27"/>
    <mergeCell ref="E26:I26"/>
    <mergeCell ref="J26:N26"/>
    <mergeCell ref="O26:P26"/>
    <mergeCell ref="Q26:S26"/>
    <mergeCell ref="T26:V26"/>
    <mergeCell ref="W26:Y26"/>
    <mergeCell ref="Q28:S28"/>
    <mergeCell ref="T28:V28"/>
    <mergeCell ref="W28:Y28"/>
    <mergeCell ref="E28:I28"/>
    <mergeCell ref="E33:N33"/>
    <mergeCell ref="O33:V33"/>
    <mergeCell ref="W33:Y33"/>
    <mergeCell ref="E34:N34"/>
    <mergeCell ref="O34:V34"/>
    <mergeCell ref="W34:Y34"/>
    <mergeCell ref="Z30:AB30"/>
    <mergeCell ref="AC30:AE30"/>
    <mergeCell ref="AF30:AH30"/>
    <mergeCell ref="Q30:S30"/>
    <mergeCell ref="T30:V30"/>
    <mergeCell ref="W30:Y30"/>
    <mergeCell ref="W37:Y37"/>
    <mergeCell ref="E38:N38"/>
    <mergeCell ref="O38:V38"/>
    <mergeCell ref="W38:Y38"/>
    <mergeCell ref="E35:N35"/>
    <mergeCell ref="O35:V35"/>
    <mergeCell ref="W35:Y35"/>
    <mergeCell ref="E36:N36"/>
    <mergeCell ref="O36:V36"/>
    <mergeCell ref="W36:Y36"/>
    <mergeCell ref="W48:Y48"/>
    <mergeCell ref="A2:AI2"/>
    <mergeCell ref="E46:N46"/>
    <mergeCell ref="O46:V46"/>
    <mergeCell ref="W46:Y46"/>
    <mergeCell ref="E47:N47"/>
    <mergeCell ref="O47:V47"/>
    <mergeCell ref="W47:Y47"/>
    <mergeCell ref="E44:N44"/>
    <mergeCell ref="O44:V44"/>
    <mergeCell ref="W44:Y44"/>
    <mergeCell ref="E45:N45"/>
    <mergeCell ref="O45:V45"/>
    <mergeCell ref="W45:Y45"/>
    <mergeCell ref="D39:V39"/>
    <mergeCell ref="W39:Y39"/>
    <mergeCell ref="E42:N42"/>
    <mergeCell ref="O42:V42"/>
    <mergeCell ref="W42:Y42"/>
    <mergeCell ref="E43:N43"/>
    <mergeCell ref="O43:V43"/>
    <mergeCell ref="W43:Y43"/>
    <mergeCell ref="E37:N37"/>
    <mergeCell ref="O37:V37"/>
    <mergeCell ref="E50:G50"/>
    <mergeCell ref="Y4:AH4"/>
    <mergeCell ref="Y5:AH5"/>
    <mergeCell ref="Y6:AH6"/>
    <mergeCell ref="V4:X4"/>
    <mergeCell ref="V5:X5"/>
    <mergeCell ref="V6:X6"/>
    <mergeCell ref="D30:N30"/>
    <mergeCell ref="O30:P30"/>
    <mergeCell ref="Q10:R10"/>
    <mergeCell ref="H10:I10"/>
    <mergeCell ref="AF28:AH28"/>
    <mergeCell ref="E29:I29"/>
    <mergeCell ref="J29:N29"/>
    <mergeCell ref="O29:P29"/>
    <mergeCell ref="Q29:S29"/>
    <mergeCell ref="T29:V29"/>
    <mergeCell ref="W29:Y29"/>
    <mergeCell ref="Z29:AB29"/>
    <mergeCell ref="AC29:AE29"/>
    <mergeCell ref="AF29:AH29"/>
    <mergeCell ref="AC27:AE27"/>
    <mergeCell ref="AF27:AH27"/>
  </mergeCells>
  <phoneticPr fontId="4"/>
  <dataValidations count="2">
    <dataValidation type="list" allowBlank="1" showInputMessage="1" showErrorMessage="1" sqref="E15:E19" xr:uid="{337B1773-4267-4D10-A239-602049053FDA}">
      <formula1>"研修カリキュラムの作成・見直し,キャリアアップの仕組みづくり"</formula1>
    </dataValidation>
    <dataValidation type="list" allowBlank="1" showInputMessage="1" showErrorMessage="1" sqref="C13 C22 C32 C41" xr:uid="{1EB03360-BE9D-44AE-B0A0-7E9FBA32FABA}">
      <formula1>"〇"</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2F901-B8EB-482F-9D7C-EAA5EEB29583}">
  <sheetPr>
    <pageSetUpPr fitToPage="1"/>
  </sheetPr>
  <dimension ref="A1:AQ41"/>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5" customWidth="1"/>
    <col min="4" max="34" width="3.6875" customWidth="1"/>
    <col min="35" max="35" width="2.8125" customWidth="1"/>
    <col min="36" max="36" width="2.1875" customWidth="1"/>
    <col min="39" max="39" width="9" hidden="1" customWidth="1"/>
  </cols>
  <sheetData>
    <row r="1" spans="1:43">
      <c r="A1" s="1" t="s">
        <v>331</v>
      </c>
      <c r="I1" s="2"/>
      <c r="J1" s="2"/>
      <c r="K1" s="3"/>
      <c r="L1" s="3"/>
      <c r="M1" s="3"/>
      <c r="N1" s="3"/>
      <c r="O1" s="3"/>
      <c r="P1" s="3"/>
      <c r="Q1" s="3"/>
      <c r="R1" s="3"/>
      <c r="S1" s="3"/>
      <c r="T1" s="3"/>
      <c r="U1" s="3"/>
      <c r="V1" s="3"/>
      <c r="W1" s="3"/>
      <c r="X1" s="3"/>
      <c r="Y1" s="3"/>
      <c r="Z1" s="3"/>
      <c r="AA1" s="3"/>
      <c r="AB1" s="3"/>
      <c r="AC1" s="3"/>
      <c r="AD1" s="3"/>
      <c r="AE1" s="3"/>
      <c r="AF1" s="3"/>
      <c r="AG1" s="3"/>
      <c r="AH1" s="3"/>
      <c r="AI1" s="4"/>
    </row>
    <row r="2" spans="1:43" ht="46.25" customHeight="1">
      <c r="A2" s="333" t="s">
        <v>374</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M2" s="6" t="s">
        <v>0</v>
      </c>
    </row>
    <row r="3" spans="1:43"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M3" s="6"/>
    </row>
    <row r="4" spans="1:43" ht="17.75" customHeight="1">
      <c r="C4" s="1"/>
      <c r="D4" s="1"/>
      <c r="E4" s="26"/>
      <c r="F4" s="26"/>
      <c r="G4" s="26"/>
      <c r="H4" s="26"/>
      <c r="I4" s="26"/>
      <c r="J4" s="26"/>
      <c r="K4" s="26"/>
      <c r="L4" s="26"/>
      <c r="M4" s="26"/>
      <c r="N4" s="26"/>
      <c r="O4" s="26"/>
      <c r="P4" s="26"/>
      <c r="Q4" s="26"/>
      <c r="R4" s="26"/>
      <c r="S4" s="26"/>
      <c r="T4" s="26"/>
      <c r="U4" s="26"/>
      <c r="V4" s="322" t="s">
        <v>1</v>
      </c>
      <c r="W4" s="322"/>
      <c r="X4" s="322"/>
      <c r="Y4" s="319">
        <f>総括表!C3</f>
        <v>0</v>
      </c>
      <c r="Z4" s="320"/>
      <c r="AA4" s="320"/>
      <c r="AB4" s="320"/>
      <c r="AC4" s="320"/>
      <c r="AD4" s="320"/>
      <c r="AE4" s="320"/>
      <c r="AF4" s="320"/>
      <c r="AG4" s="320"/>
      <c r="AH4" s="321"/>
      <c r="AI4" s="9"/>
      <c r="AN4" s="6"/>
    </row>
    <row r="5" spans="1:43">
      <c r="C5" s="1"/>
      <c r="D5" s="1"/>
      <c r="E5" s="26"/>
      <c r="F5" s="26"/>
      <c r="G5" s="26"/>
      <c r="H5" s="26"/>
      <c r="I5" s="26"/>
      <c r="J5" s="26"/>
      <c r="K5" s="26"/>
      <c r="L5" s="26"/>
      <c r="M5" s="26"/>
      <c r="N5" s="26"/>
      <c r="O5" s="26"/>
      <c r="P5" s="26"/>
      <c r="Q5" s="26"/>
      <c r="R5" s="26"/>
      <c r="S5" s="26"/>
      <c r="T5" s="26"/>
      <c r="U5" s="26"/>
      <c r="V5" s="322" t="s">
        <v>3</v>
      </c>
      <c r="W5" s="322"/>
      <c r="X5" s="322"/>
      <c r="Y5" s="319">
        <f>総括表!C6</f>
        <v>0</v>
      </c>
      <c r="Z5" s="320"/>
      <c r="AA5" s="320"/>
      <c r="AB5" s="320"/>
      <c r="AC5" s="320"/>
      <c r="AD5" s="320"/>
      <c r="AE5" s="320"/>
      <c r="AF5" s="320"/>
      <c r="AG5" s="320"/>
      <c r="AH5" s="321"/>
      <c r="AI5" s="9"/>
      <c r="AN5" s="6"/>
    </row>
    <row r="6" spans="1:43">
      <c r="C6" s="1"/>
      <c r="D6" s="1"/>
      <c r="E6" s="26"/>
      <c r="F6" s="26"/>
      <c r="G6" s="26"/>
      <c r="H6" s="26"/>
      <c r="I6" s="26"/>
      <c r="J6" s="26"/>
      <c r="K6" s="26"/>
      <c r="L6" s="26"/>
      <c r="M6" s="26"/>
      <c r="N6" s="26"/>
      <c r="O6" s="26"/>
      <c r="P6" s="26"/>
      <c r="Q6" s="26"/>
      <c r="R6" s="26"/>
      <c r="S6" s="26"/>
      <c r="T6" s="26"/>
      <c r="U6" s="26"/>
      <c r="V6" s="322" t="s">
        <v>4</v>
      </c>
      <c r="W6" s="322"/>
      <c r="X6" s="322"/>
      <c r="Y6" s="319">
        <f>総括表!C9</f>
        <v>0</v>
      </c>
      <c r="Z6" s="320"/>
      <c r="AA6" s="320"/>
      <c r="AB6" s="320"/>
      <c r="AC6" s="320"/>
      <c r="AD6" s="320"/>
      <c r="AE6" s="320"/>
      <c r="AF6" s="320"/>
      <c r="AG6" s="320"/>
      <c r="AH6" s="321"/>
      <c r="AI6" s="9"/>
      <c r="AN6" s="6"/>
    </row>
    <row r="7" spans="1:43" ht="15" customHeight="1">
      <c r="G7" s="6"/>
      <c r="H7" s="6"/>
      <c r="I7" s="6"/>
      <c r="J7" s="6"/>
      <c r="K7" s="6"/>
      <c r="L7" s="6"/>
      <c r="M7" s="6"/>
      <c r="N7" s="10"/>
      <c r="O7" s="10"/>
      <c r="P7" s="10"/>
      <c r="Q7" s="10"/>
      <c r="R7" s="10"/>
      <c r="S7" s="10"/>
      <c r="T7" s="10"/>
      <c r="U7" s="10"/>
      <c r="V7" s="10"/>
      <c r="W7" s="10"/>
      <c r="X7" s="10"/>
      <c r="Y7" s="10"/>
      <c r="Z7" s="10"/>
      <c r="AA7" s="10"/>
      <c r="AB7" s="10"/>
      <c r="AC7" s="10"/>
      <c r="AD7" s="10"/>
      <c r="AE7" s="10"/>
      <c r="AF7" s="10"/>
      <c r="AG7" s="10"/>
      <c r="AH7" s="10"/>
      <c r="AM7" s="6"/>
    </row>
    <row r="8" spans="1:43" ht="15" customHeight="1" thickBot="1">
      <c r="A8" s="11"/>
      <c r="B8" s="11"/>
      <c r="C8" s="1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72" t="s">
        <v>147</v>
      </c>
      <c r="AK8" s="345"/>
      <c r="AL8" s="345"/>
      <c r="AM8" s="345"/>
      <c r="AN8" s="345"/>
      <c r="AO8" s="345"/>
      <c r="AP8" s="345"/>
      <c r="AQ8" s="345"/>
    </row>
    <row r="9" spans="1:43">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45"/>
    </row>
    <row r="10" spans="1:43">
      <c r="A10" s="13"/>
      <c r="B10" s="621" t="s">
        <v>6</v>
      </c>
      <c r="C10" s="1"/>
      <c r="D10" s="1"/>
      <c r="E10" s="15"/>
      <c r="F10" s="15"/>
      <c r="G10" s="15"/>
      <c r="H10" s="326" t="s">
        <v>247</v>
      </c>
      <c r="I10" s="327"/>
      <c r="J10" s="114"/>
      <c r="K10" s="15" t="s">
        <v>7</v>
      </c>
      <c r="L10" s="114"/>
      <c r="M10" s="15" t="s">
        <v>8</v>
      </c>
      <c r="N10" s="114"/>
      <c r="O10" s="15" t="s">
        <v>9</v>
      </c>
      <c r="P10" s="15" t="s">
        <v>10</v>
      </c>
      <c r="Q10" s="326" t="s">
        <v>247</v>
      </c>
      <c r="R10" s="327"/>
      <c r="S10" s="114"/>
      <c r="T10" s="15" t="s">
        <v>7</v>
      </c>
      <c r="U10" s="114"/>
      <c r="V10" s="15" t="s">
        <v>8</v>
      </c>
      <c r="W10" s="114"/>
      <c r="X10" s="15" t="s">
        <v>9</v>
      </c>
      <c r="Y10" s="15"/>
      <c r="Z10" s="15"/>
      <c r="AA10" s="15"/>
      <c r="AB10" s="15"/>
      <c r="AC10" s="15"/>
      <c r="AD10" s="15"/>
      <c r="AE10" s="15"/>
      <c r="AF10" s="15"/>
      <c r="AG10" s="15"/>
      <c r="AH10" s="15"/>
      <c r="AI10" s="47"/>
    </row>
    <row r="11" spans="1:43"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47"/>
    </row>
    <row r="12" spans="1:43">
      <c r="A12" s="13"/>
      <c r="B12" s="621" t="s">
        <v>345</v>
      </c>
      <c r="C12" s="3"/>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47"/>
    </row>
    <row r="13" spans="1:43" ht="28.05" customHeight="1">
      <c r="A13" s="13"/>
      <c r="B13" s="1"/>
      <c r="C13" s="114"/>
      <c r="D13" s="626" t="s">
        <v>13</v>
      </c>
      <c r="E13" s="626"/>
      <c r="F13" s="626"/>
      <c r="G13" s="626"/>
      <c r="H13" s="626"/>
      <c r="I13" s="626"/>
      <c r="J13" s="626"/>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30"/>
      <c r="AH13" s="30"/>
      <c r="AI13" s="47"/>
    </row>
    <row r="14" spans="1:43" ht="20" customHeight="1">
      <c r="A14" s="13"/>
      <c r="B14" s="1"/>
      <c r="C14" s="19"/>
      <c r="D14" s="33" t="s">
        <v>15</v>
      </c>
      <c r="E14" s="343" t="s">
        <v>43</v>
      </c>
      <c r="F14" s="354"/>
      <c r="G14" s="354"/>
      <c r="H14" s="354"/>
      <c r="I14" s="354"/>
      <c r="J14" s="354"/>
      <c r="K14" s="354"/>
      <c r="L14" s="354"/>
      <c r="M14" s="354"/>
      <c r="N14" s="354"/>
      <c r="O14" s="344"/>
      <c r="P14" s="336" t="s">
        <v>44</v>
      </c>
      <c r="Q14" s="336"/>
      <c r="R14" s="336"/>
      <c r="S14" s="15"/>
      <c r="T14" s="15"/>
      <c r="U14" s="30"/>
      <c r="V14" s="30"/>
      <c r="W14" s="30"/>
      <c r="X14" s="30"/>
      <c r="Y14" s="30"/>
      <c r="Z14" s="30"/>
      <c r="AA14" s="30"/>
      <c r="AB14" s="30"/>
      <c r="AC14" s="30"/>
      <c r="AD14" s="30"/>
      <c r="AE14" s="30"/>
      <c r="AF14" s="30"/>
      <c r="AG14" s="30"/>
      <c r="AH14" s="30"/>
      <c r="AI14" s="47"/>
    </row>
    <row r="15" spans="1:43" ht="25.05" customHeight="1">
      <c r="A15" s="13"/>
      <c r="B15" s="1"/>
      <c r="C15" s="1"/>
      <c r="D15" s="16">
        <v>1</v>
      </c>
      <c r="E15" s="355"/>
      <c r="F15" s="356"/>
      <c r="G15" s="356"/>
      <c r="H15" s="356"/>
      <c r="I15" s="356"/>
      <c r="J15" s="356"/>
      <c r="K15" s="356"/>
      <c r="L15" s="356"/>
      <c r="M15" s="356"/>
      <c r="N15" s="356"/>
      <c r="O15" s="357"/>
      <c r="P15" s="370"/>
      <c r="Q15" s="370"/>
      <c r="R15" s="370"/>
      <c r="S15" s="86"/>
      <c r="T15" s="86"/>
      <c r="U15" s="30"/>
      <c r="V15" s="30"/>
      <c r="W15" s="30"/>
      <c r="X15" s="30"/>
      <c r="Y15" s="30"/>
      <c r="Z15" s="30"/>
      <c r="AA15" s="30"/>
      <c r="AB15" s="30"/>
      <c r="AC15" s="30"/>
      <c r="AD15" s="30"/>
      <c r="AE15" s="30"/>
      <c r="AF15" s="30"/>
      <c r="AG15" s="30"/>
      <c r="AH15" s="30"/>
      <c r="AI15" s="47"/>
    </row>
    <row r="16" spans="1:43" ht="25.05" customHeight="1">
      <c r="A16" s="13"/>
      <c r="B16" s="1"/>
      <c r="C16" s="1"/>
      <c r="D16" s="16">
        <v>2</v>
      </c>
      <c r="E16" s="355"/>
      <c r="F16" s="356"/>
      <c r="G16" s="356"/>
      <c r="H16" s="356"/>
      <c r="I16" s="356"/>
      <c r="J16" s="356"/>
      <c r="K16" s="356"/>
      <c r="L16" s="356"/>
      <c r="M16" s="356"/>
      <c r="N16" s="356"/>
      <c r="O16" s="357"/>
      <c r="P16" s="370"/>
      <c r="Q16" s="370"/>
      <c r="R16" s="370"/>
      <c r="S16" s="86"/>
      <c r="T16" s="86"/>
      <c r="U16" s="30"/>
      <c r="V16" s="30"/>
      <c r="W16" s="30"/>
      <c r="X16" s="30"/>
      <c r="Y16" s="30"/>
      <c r="Z16" s="30"/>
      <c r="AA16" s="30"/>
      <c r="AB16" s="30"/>
      <c r="AC16" s="30"/>
      <c r="AD16" s="30"/>
      <c r="AE16" s="30"/>
      <c r="AF16" s="30"/>
      <c r="AG16" s="30"/>
      <c r="AH16" s="30"/>
      <c r="AI16" s="47"/>
    </row>
    <row r="17" spans="1:35" ht="25.05" customHeight="1">
      <c r="A17" s="13"/>
      <c r="B17" s="1"/>
      <c r="C17" s="1"/>
      <c r="D17" s="16">
        <v>3</v>
      </c>
      <c r="E17" s="355"/>
      <c r="F17" s="356"/>
      <c r="G17" s="356"/>
      <c r="H17" s="356"/>
      <c r="I17" s="356"/>
      <c r="J17" s="356"/>
      <c r="K17" s="356"/>
      <c r="L17" s="356"/>
      <c r="M17" s="356"/>
      <c r="N17" s="356"/>
      <c r="O17" s="357"/>
      <c r="P17" s="370"/>
      <c r="Q17" s="370"/>
      <c r="R17" s="370"/>
      <c r="S17" s="86"/>
      <c r="T17" s="86"/>
      <c r="U17" s="30"/>
      <c r="V17" s="30"/>
      <c r="W17" s="30"/>
      <c r="X17" s="30"/>
      <c r="Y17" s="30"/>
      <c r="Z17" s="30"/>
      <c r="AA17" s="30"/>
      <c r="AB17" s="30"/>
      <c r="AC17" s="30"/>
      <c r="AD17" s="30"/>
      <c r="AE17" s="30"/>
      <c r="AF17" s="30"/>
      <c r="AG17" s="30"/>
      <c r="AH17" s="30"/>
      <c r="AI17" s="47"/>
    </row>
    <row r="18" spans="1:35" ht="25.05" customHeight="1">
      <c r="A18" s="13"/>
      <c r="B18" s="1"/>
      <c r="C18" s="1"/>
      <c r="D18" s="16">
        <v>4</v>
      </c>
      <c r="E18" s="355"/>
      <c r="F18" s="356"/>
      <c r="G18" s="356"/>
      <c r="H18" s="356"/>
      <c r="I18" s="356"/>
      <c r="J18" s="356"/>
      <c r="K18" s="356"/>
      <c r="L18" s="356"/>
      <c r="M18" s="356"/>
      <c r="N18" s="356"/>
      <c r="O18" s="357"/>
      <c r="P18" s="370"/>
      <c r="Q18" s="370"/>
      <c r="R18" s="370"/>
      <c r="S18" s="86"/>
      <c r="T18" s="86"/>
      <c r="U18" s="30"/>
      <c r="V18" s="30"/>
      <c r="W18" s="30"/>
      <c r="X18" s="30"/>
      <c r="Y18" s="30"/>
      <c r="Z18" s="30"/>
      <c r="AA18" s="30"/>
      <c r="AB18" s="30"/>
      <c r="AC18" s="30"/>
      <c r="AD18" s="30"/>
      <c r="AE18" s="30"/>
      <c r="AF18" s="30"/>
      <c r="AG18" s="30"/>
      <c r="AH18" s="30"/>
      <c r="AI18" s="47"/>
    </row>
    <row r="19" spans="1:35" ht="25.05" customHeight="1" thickBot="1">
      <c r="A19" s="13"/>
      <c r="B19" s="1"/>
      <c r="C19" s="1"/>
      <c r="D19" s="22">
        <v>5</v>
      </c>
      <c r="E19" s="358"/>
      <c r="F19" s="359"/>
      <c r="G19" s="359"/>
      <c r="H19" s="359"/>
      <c r="I19" s="359"/>
      <c r="J19" s="359"/>
      <c r="K19" s="359"/>
      <c r="L19" s="359"/>
      <c r="M19" s="359"/>
      <c r="N19" s="359"/>
      <c r="O19" s="360"/>
      <c r="P19" s="371"/>
      <c r="Q19" s="371"/>
      <c r="R19" s="371"/>
      <c r="S19" s="86"/>
      <c r="T19" s="86"/>
      <c r="U19" s="30"/>
      <c r="V19" s="30"/>
      <c r="W19" s="30"/>
      <c r="X19" s="30"/>
      <c r="Y19" s="30"/>
      <c r="Z19" s="30"/>
      <c r="AA19" s="30"/>
      <c r="AB19" s="30"/>
      <c r="AC19" s="30"/>
      <c r="AD19" s="30"/>
      <c r="AE19" s="30"/>
      <c r="AF19" s="30"/>
      <c r="AG19" s="30"/>
      <c r="AH19" s="30"/>
      <c r="AI19" s="47"/>
    </row>
    <row r="20" spans="1:35" ht="25.05" customHeight="1" thickTop="1">
      <c r="A20" s="13"/>
      <c r="B20" s="1"/>
      <c r="C20" s="1"/>
      <c r="D20" s="366" t="s">
        <v>45</v>
      </c>
      <c r="E20" s="367"/>
      <c r="F20" s="367"/>
      <c r="G20" s="367"/>
      <c r="H20" s="367"/>
      <c r="I20" s="367"/>
      <c r="J20" s="367"/>
      <c r="K20" s="367"/>
      <c r="L20" s="367"/>
      <c r="M20" s="367"/>
      <c r="N20" s="367"/>
      <c r="O20" s="368"/>
      <c r="P20" s="369">
        <f>SUM(P15:R19)</f>
        <v>0</v>
      </c>
      <c r="Q20" s="369"/>
      <c r="R20" s="369"/>
      <c r="S20" s="86"/>
      <c r="T20" s="86"/>
      <c r="U20" s="30"/>
      <c r="V20" s="30"/>
      <c r="W20" s="30"/>
      <c r="X20" s="30"/>
      <c r="Y20" s="30"/>
      <c r="Z20" s="30"/>
      <c r="AA20" s="30"/>
      <c r="AB20" s="30"/>
      <c r="AC20" s="30"/>
      <c r="AD20" s="30"/>
      <c r="AE20" s="30"/>
      <c r="AF20" s="30"/>
      <c r="AG20" s="30"/>
      <c r="AH20" s="30"/>
      <c r="AI20" s="47"/>
    </row>
    <row r="21" spans="1:35" ht="15" customHeight="1">
      <c r="A21" s="13"/>
      <c r="B21" s="1"/>
      <c r="C21" s="1"/>
      <c r="D21" s="84"/>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47"/>
    </row>
    <row r="22" spans="1:35" ht="28.05" customHeight="1">
      <c r="A22" s="13"/>
      <c r="B22" s="1"/>
      <c r="C22" s="114"/>
      <c r="D22" s="627" t="s">
        <v>14</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8"/>
      <c r="AH22" s="18"/>
      <c r="AI22" s="47"/>
    </row>
    <row r="23" spans="1:35" ht="20" customHeight="1">
      <c r="A23" s="13"/>
      <c r="B23" s="1"/>
      <c r="C23" s="19"/>
      <c r="D23" s="33" t="s">
        <v>15</v>
      </c>
      <c r="E23" s="336" t="s">
        <v>55</v>
      </c>
      <c r="F23" s="336"/>
      <c r="G23" s="336"/>
      <c r="H23" s="336"/>
      <c r="I23" s="336"/>
      <c r="J23" s="336"/>
      <c r="K23" s="336"/>
      <c r="L23" s="336"/>
      <c r="M23" s="336"/>
      <c r="N23" s="336"/>
      <c r="O23" s="342" t="s">
        <v>56</v>
      </c>
      <c r="P23" s="342"/>
      <c r="Q23" s="342"/>
      <c r="R23" s="342"/>
      <c r="S23" s="342"/>
      <c r="T23" s="342"/>
      <c r="U23" s="341" t="s">
        <v>57</v>
      </c>
      <c r="V23" s="341"/>
      <c r="W23" s="341" t="s">
        <v>153</v>
      </c>
      <c r="X23" s="341"/>
      <c r="Y23" s="352"/>
      <c r="Z23" s="353"/>
      <c r="AA23" s="326"/>
      <c r="AB23" s="326"/>
      <c r="AC23" s="1"/>
      <c r="AD23" s="1"/>
      <c r="AE23" s="1"/>
      <c r="AF23" s="1"/>
      <c r="AG23" s="1"/>
      <c r="AH23" s="1"/>
      <c r="AI23" s="47"/>
    </row>
    <row r="24" spans="1:35" ht="25.05" customHeight="1">
      <c r="A24" s="13"/>
      <c r="B24" s="1"/>
      <c r="C24" s="1"/>
      <c r="D24" s="16">
        <v>1</v>
      </c>
      <c r="E24" s="350"/>
      <c r="F24" s="350"/>
      <c r="G24" s="350"/>
      <c r="H24" s="350"/>
      <c r="I24" s="350"/>
      <c r="J24" s="350"/>
      <c r="K24" s="350"/>
      <c r="L24" s="350"/>
      <c r="M24" s="350"/>
      <c r="N24" s="350"/>
      <c r="O24" s="340" t="s">
        <v>10</v>
      </c>
      <c r="P24" s="340"/>
      <c r="Q24" s="340"/>
      <c r="R24" s="340"/>
      <c r="S24" s="340"/>
      <c r="T24" s="340"/>
      <c r="U24" s="346"/>
      <c r="V24" s="347"/>
      <c r="W24" s="364"/>
      <c r="X24" s="365"/>
      <c r="Y24" s="365"/>
      <c r="Z24" s="361"/>
      <c r="AA24" s="326"/>
      <c r="AB24" s="326"/>
      <c r="AC24" s="1"/>
      <c r="AD24" s="1"/>
      <c r="AE24" s="1"/>
      <c r="AF24" s="1"/>
      <c r="AG24" s="1"/>
      <c r="AH24" s="1"/>
      <c r="AI24" s="47"/>
    </row>
    <row r="25" spans="1:35" ht="25.05" customHeight="1">
      <c r="A25" s="13"/>
      <c r="B25" s="1"/>
      <c r="C25" s="1"/>
      <c r="D25" s="16">
        <v>2</v>
      </c>
      <c r="E25" s="350"/>
      <c r="F25" s="350"/>
      <c r="G25" s="350"/>
      <c r="H25" s="350"/>
      <c r="I25" s="350"/>
      <c r="J25" s="350"/>
      <c r="K25" s="350"/>
      <c r="L25" s="350"/>
      <c r="M25" s="350"/>
      <c r="N25" s="350"/>
      <c r="O25" s="340" t="s">
        <v>10</v>
      </c>
      <c r="P25" s="340"/>
      <c r="Q25" s="340"/>
      <c r="R25" s="340"/>
      <c r="S25" s="340"/>
      <c r="T25" s="340"/>
      <c r="U25" s="346"/>
      <c r="V25" s="347"/>
      <c r="W25" s="364"/>
      <c r="X25" s="365"/>
      <c r="Y25" s="365"/>
      <c r="Z25" s="361"/>
      <c r="AA25" s="326"/>
      <c r="AB25" s="326"/>
      <c r="AC25" s="1"/>
      <c r="AD25" s="1"/>
      <c r="AE25" s="1"/>
      <c r="AF25" s="1"/>
      <c r="AG25" s="1"/>
      <c r="AH25" s="1"/>
      <c r="AI25" s="47"/>
    </row>
    <row r="26" spans="1:35" ht="25.05" customHeight="1">
      <c r="A26" s="13"/>
      <c r="B26" s="1"/>
      <c r="C26" s="1"/>
      <c r="D26" s="16">
        <v>3</v>
      </c>
      <c r="E26" s="350"/>
      <c r="F26" s="350"/>
      <c r="G26" s="350"/>
      <c r="H26" s="350"/>
      <c r="I26" s="350"/>
      <c r="J26" s="350"/>
      <c r="K26" s="350"/>
      <c r="L26" s="350"/>
      <c r="M26" s="350"/>
      <c r="N26" s="350"/>
      <c r="O26" s="340" t="s">
        <v>10</v>
      </c>
      <c r="P26" s="340"/>
      <c r="Q26" s="340"/>
      <c r="R26" s="340"/>
      <c r="S26" s="340"/>
      <c r="T26" s="340"/>
      <c r="U26" s="346"/>
      <c r="V26" s="347"/>
      <c r="W26" s="364"/>
      <c r="X26" s="365"/>
      <c r="Y26" s="365"/>
      <c r="Z26" s="361"/>
      <c r="AA26" s="326"/>
      <c r="AB26" s="326"/>
      <c r="AC26" s="1"/>
      <c r="AD26" s="1"/>
      <c r="AE26" s="1"/>
      <c r="AF26" s="1"/>
      <c r="AG26" s="1"/>
      <c r="AH26" s="1"/>
      <c r="AI26" s="47"/>
    </row>
    <row r="27" spans="1:35" ht="25.05" customHeight="1">
      <c r="A27" s="13"/>
      <c r="B27" s="1"/>
      <c r="C27" s="1"/>
      <c r="D27" s="16">
        <v>4</v>
      </c>
      <c r="E27" s="350"/>
      <c r="F27" s="350"/>
      <c r="G27" s="350"/>
      <c r="H27" s="350"/>
      <c r="I27" s="350"/>
      <c r="J27" s="350"/>
      <c r="K27" s="350"/>
      <c r="L27" s="350"/>
      <c r="M27" s="350"/>
      <c r="N27" s="350"/>
      <c r="O27" s="340" t="s">
        <v>10</v>
      </c>
      <c r="P27" s="340"/>
      <c r="Q27" s="340"/>
      <c r="R27" s="340"/>
      <c r="S27" s="340"/>
      <c r="T27" s="340"/>
      <c r="U27" s="346"/>
      <c r="V27" s="347"/>
      <c r="W27" s="364"/>
      <c r="X27" s="365"/>
      <c r="Y27" s="365"/>
      <c r="Z27" s="361"/>
      <c r="AA27" s="326"/>
      <c r="AB27" s="326"/>
      <c r="AC27" s="1"/>
      <c r="AD27" s="1"/>
      <c r="AE27" s="1"/>
      <c r="AF27" s="1"/>
      <c r="AG27" s="1"/>
      <c r="AH27" s="1"/>
      <c r="AI27" s="47"/>
    </row>
    <row r="28" spans="1:35" ht="25.05" customHeight="1" thickBot="1">
      <c r="A28" s="13"/>
      <c r="B28" s="1"/>
      <c r="C28" s="1"/>
      <c r="D28" s="22">
        <v>5</v>
      </c>
      <c r="E28" s="351"/>
      <c r="F28" s="351"/>
      <c r="G28" s="351"/>
      <c r="H28" s="351"/>
      <c r="I28" s="351"/>
      <c r="J28" s="351"/>
      <c r="K28" s="351"/>
      <c r="L28" s="351"/>
      <c r="M28" s="351"/>
      <c r="N28" s="351"/>
      <c r="O28" s="330" t="s">
        <v>10</v>
      </c>
      <c r="P28" s="330"/>
      <c r="Q28" s="330"/>
      <c r="R28" s="330"/>
      <c r="S28" s="330"/>
      <c r="T28" s="330"/>
      <c r="U28" s="348"/>
      <c r="V28" s="349"/>
      <c r="W28" s="362"/>
      <c r="X28" s="363"/>
      <c r="Y28" s="363"/>
      <c r="Z28" s="361"/>
      <c r="AA28" s="326"/>
      <c r="AB28" s="326"/>
      <c r="AC28" s="1"/>
      <c r="AD28" s="1"/>
      <c r="AE28" s="1"/>
      <c r="AF28" s="1"/>
      <c r="AG28" s="1"/>
      <c r="AH28" s="1"/>
      <c r="AI28" s="47"/>
    </row>
    <row r="29" spans="1:35" ht="25.05" customHeight="1" thickTop="1">
      <c r="A29" s="13"/>
      <c r="B29" s="1"/>
      <c r="C29" s="8"/>
      <c r="D29" s="323" t="s">
        <v>45</v>
      </c>
      <c r="E29" s="324"/>
      <c r="F29" s="324"/>
      <c r="G29" s="324"/>
      <c r="H29" s="324"/>
      <c r="I29" s="324"/>
      <c r="J29" s="324"/>
      <c r="K29" s="324"/>
      <c r="L29" s="324"/>
      <c r="M29" s="324"/>
      <c r="N29" s="324"/>
      <c r="O29" s="324"/>
      <c r="P29" s="324"/>
      <c r="Q29" s="324"/>
      <c r="R29" s="324"/>
      <c r="S29" s="324"/>
      <c r="T29" s="324"/>
      <c r="U29" s="323">
        <f>SUM(U24:V28)</f>
        <v>0</v>
      </c>
      <c r="V29" s="325"/>
      <c r="W29" s="337">
        <f>SUM(W24:Y28)</f>
        <v>0</v>
      </c>
      <c r="X29" s="338"/>
      <c r="Y29" s="339"/>
      <c r="Z29" s="361"/>
      <c r="AA29" s="326"/>
      <c r="AB29" s="326"/>
      <c r="AC29" s="1"/>
      <c r="AD29" s="1"/>
      <c r="AE29" s="1"/>
      <c r="AF29" s="1"/>
      <c r="AG29" s="1"/>
      <c r="AH29" s="1"/>
      <c r="AI29" s="47"/>
    </row>
    <row r="30" spans="1:35" ht="15" customHeight="1">
      <c r="A30" s="13"/>
      <c r="B30" s="1"/>
      <c r="C30" s="20"/>
      <c r="D30" s="15"/>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47"/>
    </row>
    <row r="31" spans="1:35" ht="28.05" customHeight="1">
      <c r="A31" s="13"/>
      <c r="B31" s="1"/>
      <c r="C31" s="114"/>
      <c r="D31" s="624" t="s">
        <v>146</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47"/>
    </row>
    <row r="32" spans="1:35" ht="20" customHeight="1">
      <c r="A32" s="13"/>
      <c r="B32" s="1"/>
      <c r="C32" s="85"/>
      <c r="D32" s="33" t="s">
        <v>15</v>
      </c>
      <c r="E32" s="336" t="s">
        <v>42</v>
      </c>
      <c r="F32" s="336"/>
      <c r="G32" s="336"/>
      <c r="H32" s="336"/>
      <c r="I32" s="336"/>
      <c r="J32" s="336"/>
      <c r="K32" s="336"/>
      <c r="L32" s="336"/>
      <c r="M32" s="336"/>
      <c r="N32" s="336"/>
      <c r="O32" s="336" t="s">
        <v>43</v>
      </c>
      <c r="P32" s="336"/>
      <c r="Q32" s="336"/>
      <c r="R32" s="336"/>
      <c r="S32" s="336"/>
      <c r="T32" s="336"/>
      <c r="U32" s="336"/>
      <c r="V32" s="336"/>
      <c r="W32" s="336" t="s">
        <v>153</v>
      </c>
      <c r="X32" s="336"/>
      <c r="Y32" s="336"/>
      <c r="Z32" s="1"/>
      <c r="AA32" s="1"/>
      <c r="AB32" s="1"/>
      <c r="AC32" s="1"/>
      <c r="AD32" s="1"/>
      <c r="AE32" s="1"/>
      <c r="AF32" s="1"/>
      <c r="AG32" s="1"/>
      <c r="AH32" s="1"/>
      <c r="AI32" s="47"/>
    </row>
    <row r="33" spans="1:35" ht="25.05" customHeight="1">
      <c r="A33" s="13"/>
      <c r="B33" s="1"/>
      <c r="C33" s="1"/>
      <c r="D33" s="16">
        <v>1</v>
      </c>
      <c r="E33" s="350"/>
      <c r="F33" s="350"/>
      <c r="G33" s="350"/>
      <c r="H33" s="350"/>
      <c r="I33" s="350"/>
      <c r="J33" s="350"/>
      <c r="K33" s="350"/>
      <c r="L33" s="350"/>
      <c r="M33" s="350"/>
      <c r="N33" s="350"/>
      <c r="O33" s="350"/>
      <c r="P33" s="350"/>
      <c r="Q33" s="350"/>
      <c r="R33" s="350"/>
      <c r="S33" s="350"/>
      <c r="T33" s="350"/>
      <c r="U33" s="350"/>
      <c r="V33" s="350"/>
      <c r="W33" s="328"/>
      <c r="X33" s="328"/>
      <c r="Y33" s="328"/>
      <c r="Z33" s="1"/>
      <c r="AA33" s="1"/>
      <c r="AB33" s="1"/>
      <c r="AC33" s="1"/>
      <c r="AD33" s="1"/>
      <c r="AE33" s="1"/>
      <c r="AF33" s="1"/>
      <c r="AG33" s="1"/>
      <c r="AH33" s="1"/>
      <c r="AI33" s="47"/>
    </row>
    <row r="34" spans="1:35" ht="25.05" customHeight="1">
      <c r="A34" s="13"/>
      <c r="B34" s="1"/>
      <c r="C34" s="1"/>
      <c r="D34" s="16">
        <v>2</v>
      </c>
      <c r="E34" s="350"/>
      <c r="F34" s="350"/>
      <c r="G34" s="350"/>
      <c r="H34" s="350"/>
      <c r="I34" s="350"/>
      <c r="J34" s="350"/>
      <c r="K34" s="350"/>
      <c r="L34" s="350"/>
      <c r="M34" s="350"/>
      <c r="N34" s="350"/>
      <c r="O34" s="350"/>
      <c r="P34" s="350"/>
      <c r="Q34" s="350"/>
      <c r="R34" s="350"/>
      <c r="S34" s="350"/>
      <c r="T34" s="350"/>
      <c r="U34" s="350"/>
      <c r="V34" s="350"/>
      <c r="W34" s="328"/>
      <c r="X34" s="328"/>
      <c r="Y34" s="328"/>
      <c r="Z34" s="1"/>
      <c r="AA34" s="1"/>
      <c r="AB34" s="1"/>
      <c r="AC34" s="1"/>
      <c r="AD34" s="1"/>
      <c r="AE34" s="1"/>
      <c r="AF34" s="1"/>
      <c r="AG34" s="1"/>
      <c r="AH34" s="1"/>
      <c r="AI34" s="47"/>
    </row>
    <row r="35" spans="1:35" ht="25.05" customHeight="1">
      <c r="A35" s="13"/>
      <c r="B35" s="1"/>
      <c r="C35" s="1"/>
      <c r="D35" s="16">
        <v>3</v>
      </c>
      <c r="E35" s="350"/>
      <c r="F35" s="350"/>
      <c r="G35" s="350"/>
      <c r="H35" s="350"/>
      <c r="I35" s="350"/>
      <c r="J35" s="350"/>
      <c r="K35" s="350"/>
      <c r="L35" s="350"/>
      <c r="M35" s="350"/>
      <c r="N35" s="350"/>
      <c r="O35" s="350"/>
      <c r="P35" s="350"/>
      <c r="Q35" s="350"/>
      <c r="R35" s="350"/>
      <c r="S35" s="350"/>
      <c r="T35" s="350"/>
      <c r="U35" s="350"/>
      <c r="V35" s="350"/>
      <c r="W35" s="328"/>
      <c r="X35" s="328"/>
      <c r="Y35" s="328"/>
      <c r="Z35" s="1"/>
      <c r="AA35" s="1"/>
      <c r="AB35" s="1"/>
      <c r="AC35" s="1"/>
      <c r="AD35" s="1"/>
      <c r="AE35" s="1"/>
      <c r="AF35" s="1"/>
      <c r="AG35" s="1"/>
      <c r="AH35" s="1"/>
      <c r="AI35" s="47"/>
    </row>
    <row r="36" spans="1:35" ht="25.05" customHeight="1">
      <c r="A36" s="13"/>
      <c r="B36" s="1"/>
      <c r="C36" s="1"/>
      <c r="D36" s="16">
        <v>4</v>
      </c>
      <c r="E36" s="350"/>
      <c r="F36" s="350"/>
      <c r="G36" s="350"/>
      <c r="H36" s="350"/>
      <c r="I36" s="350"/>
      <c r="J36" s="350"/>
      <c r="K36" s="350"/>
      <c r="L36" s="350"/>
      <c r="M36" s="350"/>
      <c r="N36" s="350"/>
      <c r="O36" s="350"/>
      <c r="P36" s="350"/>
      <c r="Q36" s="350"/>
      <c r="R36" s="350"/>
      <c r="S36" s="350"/>
      <c r="T36" s="350"/>
      <c r="U36" s="350"/>
      <c r="V36" s="350"/>
      <c r="W36" s="328"/>
      <c r="X36" s="328"/>
      <c r="Y36" s="328"/>
      <c r="Z36" s="1"/>
      <c r="AA36" s="1"/>
      <c r="AB36" s="1"/>
      <c r="AC36" s="1"/>
      <c r="AD36" s="1"/>
      <c r="AE36" s="1"/>
      <c r="AF36" s="1"/>
      <c r="AG36" s="1"/>
      <c r="AH36" s="1"/>
      <c r="AI36" s="47"/>
    </row>
    <row r="37" spans="1:35" ht="25.05" customHeight="1" thickBot="1">
      <c r="A37" s="13"/>
      <c r="B37" s="1"/>
      <c r="C37" s="1"/>
      <c r="D37" s="22">
        <v>5</v>
      </c>
      <c r="E37" s="351"/>
      <c r="F37" s="351"/>
      <c r="G37" s="351"/>
      <c r="H37" s="351"/>
      <c r="I37" s="351"/>
      <c r="J37" s="351"/>
      <c r="K37" s="351"/>
      <c r="L37" s="351"/>
      <c r="M37" s="351"/>
      <c r="N37" s="351"/>
      <c r="O37" s="351"/>
      <c r="P37" s="351"/>
      <c r="Q37" s="351"/>
      <c r="R37" s="351"/>
      <c r="S37" s="351"/>
      <c r="T37" s="351"/>
      <c r="U37" s="351"/>
      <c r="V37" s="351"/>
      <c r="W37" s="331"/>
      <c r="X37" s="331"/>
      <c r="Y37" s="331"/>
      <c r="Z37" s="1"/>
      <c r="AA37" s="1"/>
      <c r="AB37" s="1"/>
      <c r="AC37" s="1"/>
      <c r="AD37" s="1"/>
      <c r="AE37" s="1"/>
      <c r="AF37" s="1"/>
      <c r="AG37" s="1"/>
      <c r="AH37" s="1"/>
      <c r="AI37" s="47"/>
    </row>
    <row r="38" spans="1:35" ht="25.05" customHeight="1" thickTop="1">
      <c r="A38" s="13"/>
      <c r="B38" s="1"/>
      <c r="C38" s="1"/>
      <c r="D38" s="335" t="s">
        <v>45</v>
      </c>
      <c r="E38" s="335"/>
      <c r="F38" s="335"/>
      <c r="G38" s="335"/>
      <c r="H38" s="335"/>
      <c r="I38" s="335"/>
      <c r="J38" s="335"/>
      <c r="K38" s="335"/>
      <c r="L38" s="335"/>
      <c r="M38" s="335"/>
      <c r="N38" s="335"/>
      <c r="O38" s="335"/>
      <c r="P38" s="335"/>
      <c r="Q38" s="335"/>
      <c r="R38" s="335"/>
      <c r="S38" s="335"/>
      <c r="T38" s="335"/>
      <c r="U38" s="335"/>
      <c r="V38" s="335"/>
      <c r="W38" s="332">
        <f>SUM(W33:Y37)</f>
        <v>0</v>
      </c>
      <c r="X38" s="332"/>
      <c r="Y38" s="332"/>
      <c r="Z38" s="1"/>
      <c r="AA38" s="1"/>
      <c r="AB38" s="1"/>
      <c r="AC38" s="1"/>
      <c r="AD38" s="1"/>
      <c r="AE38" s="1"/>
      <c r="AF38" s="1"/>
      <c r="AG38" s="1"/>
      <c r="AH38" s="1"/>
      <c r="AI38" s="47"/>
    </row>
    <row r="39" spans="1:35">
      <c r="A39" s="13"/>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47"/>
    </row>
    <row r="40" spans="1:35" ht="20" customHeight="1">
      <c r="A40" s="31"/>
      <c r="B40" s="621" t="s">
        <v>195</v>
      </c>
      <c r="C40" s="1"/>
      <c r="D40" s="1"/>
      <c r="E40" s="316">
        <f>P20+W29+W38</f>
        <v>0</v>
      </c>
      <c r="F40" s="317"/>
      <c r="G40" s="318"/>
      <c r="H40" s="18" t="s">
        <v>194</v>
      </c>
      <c r="AI40" s="14"/>
    </row>
    <row r="41" spans="1:35" ht="18" thickBot="1">
      <c r="A41" s="3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25"/>
    </row>
  </sheetData>
  <mergeCells count="79">
    <mergeCell ref="V6:X6"/>
    <mergeCell ref="Y6:AH6"/>
    <mergeCell ref="A2:AI2"/>
    <mergeCell ref="V4:X4"/>
    <mergeCell ref="Y4:AH4"/>
    <mergeCell ref="V5:X5"/>
    <mergeCell ref="Y5:AH5"/>
    <mergeCell ref="P14:R14"/>
    <mergeCell ref="P15:R15"/>
    <mergeCell ref="AK8:AQ8"/>
    <mergeCell ref="H10:I10"/>
    <mergeCell ref="Q10:R10"/>
    <mergeCell ref="D20:O20"/>
    <mergeCell ref="P20:R20"/>
    <mergeCell ref="P18:R18"/>
    <mergeCell ref="P19:R19"/>
    <mergeCell ref="P16:R16"/>
    <mergeCell ref="P17:R17"/>
    <mergeCell ref="Z26:AB26"/>
    <mergeCell ref="Z24:AB24"/>
    <mergeCell ref="W25:Y25"/>
    <mergeCell ref="Z25:AB25"/>
    <mergeCell ref="W24:Y24"/>
    <mergeCell ref="W26:Y26"/>
    <mergeCell ref="Z28:AB28"/>
    <mergeCell ref="Z29:AB29"/>
    <mergeCell ref="W28:Y28"/>
    <mergeCell ref="W27:Y27"/>
    <mergeCell ref="Z27:AB27"/>
    <mergeCell ref="W29:Y29"/>
    <mergeCell ref="W34:Y34"/>
    <mergeCell ref="E35:N35"/>
    <mergeCell ref="O35:V35"/>
    <mergeCell ref="W35:Y35"/>
    <mergeCell ref="E32:N32"/>
    <mergeCell ref="O32:V32"/>
    <mergeCell ref="W32:Y32"/>
    <mergeCell ref="E33:N33"/>
    <mergeCell ref="O33:V33"/>
    <mergeCell ref="W33:Y33"/>
    <mergeCell ref="W38:Y38"/>
    <mergeCell ref="E14:O14"/>
    <mergeCell ref="E15:O15"/>
    <mergeCell ref="E16:O16"/>
    <mergeCell ref="E17:O17"/>
    <mergeCell ref="E18:O18"/>
    <mergeCell ref="E19:O19"/>
    <mergeCell ref="E23:N23"/>
    <mergeCell ref="E24:N24"/>
    <mergeCell ref="E36:N36"/>
    <mergeCell ref="O36:V36"/>
    <mergeCell ref="W36:Y36"/>
    <mergeCell ref="E37:N37"/>
    <mergeCell ref="O37:V37"/>
    <mergeCell ref="W37:Y37"/>
    <mergeCell ref="E34:N34"/>
    <mergeCell ref="U23:V23"/>
    <mergeCell ref="W23:Y23"/>
    <mergeCell ref="Z23:AB23"/>
    <mergeCell ref="U24:V24"/>
    <mergeCell ref="E25:N25"/>
    <mergeCell ref="O23:T23"/>
    <mergeCell ref="O24:T24"/>
    <mergeCell ref="O25:T25"/>
    <mergeCell ref="U25:V25"/>
    <mergeCell ref="E40:G40"/>
    <mergeCell ref="U26:V26"/>
    <mergeCell ref="U27:V27"/>
    <mergeCell ref="U28:V28"/>
    <mergeCell ref="E26:N26"/>
    <mergeCell ref="E27:N27"/>
    <mergeCell ref="E28:N28"/>
    <mergeCell ref="O26:T26"/>
    <mergeCell ref="O27:T27"/>
    <mergeCell ref="O28:T28"/>
    <mergeCell ref="D38:V38"/>
    <mergeCell ref="O34:V34"/>
    <mergeCell ref="D29:T29"/>
    <mergeCell ref="U29:V29"/>
  </mergeCells>
  <phoneticPr fontId="4"/>
  <dataValidations count="1">
    <dataValidation type="list" allowBlank="1" showInputMessage="1" showErrorMessage="1" sqref="C31 C22 C13" xr:uid="{49BF5AA9-87A4-457A-A882-3C86799B0257}">
      <formula1>"〇"</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B7DC-975E-404F-B5C5-BE89676E8C16}">
  <sheetPr>
    <pageSetUpPr fitToPage="1"/>
  </sheetPr>
  <dimension ref="A1:AR36"/>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3.625" customWidth="1"/>
    <col min="4" max="13" width="3.6875" customWidth="1"/>
    <col min="14" max="14" width="4.5" customWidth="1"/>
    <col min="15" max="34" width="3.6875" customWidth="1"/>
    <col min="35" max="35" width="2.8125" customWidth="1"/>
    <col min="36" max="36" width="2.1875" customWidth="1"/>
    <col min="40" max="40" width="9" hidden="1" customWidth="1"/>
  </cols>
  <sheetData>
    <row r="1" spans="1:44">
      <c r="A1" s="1" t="s">
        <v>332</v>
      </c>
      <c r="I1" s="2"/>
      <c r="J1" s="2"/>
      <c r="K1" s="3"/>
      <c r="L1" s="3"/>
      <c r="M1" s="3"/>
      <c r="N1" s="3"/>
      <c r="O1" s="3"/>
      <c r="P1" s="3"/>
      <c r="Q1" s="3"/>
      <c r="R1" s="3"/>
      <c r="S1" s="3"/>
      <c r="T1" s="3"/>
      <c r="U1" s="3"/>
      <c r="V1" s="3"/>
      <c r="W1" s="3"/>
      <c r="X1" s="3"/>
      <c r="Y1" s="3"/>
      <c r="Z1" s="3"/>
      <c r="AA1" s="3"/>
      <c r="AB1" s="3"/>
      <c r="AC1" s="3"/>
      <c r="AD1" s="3"/>
      <c r="AE1" s="3"/>
      <c r="AF1" s="3"/>
      <c r="AG1" s="3"/>
      <c r="AH1" s="3"/>
      <c r="AI1" s="4"/>
      <c r="AK1" s="5"/>
    </row>
    <row r="2" spans="1:44" ht="46.25" customHeight="1">
      <c r="A2" s="333" t="s">
        <v>375</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K2" s="5"/>
      <c r="AN2" s="6" t="s">
        <v>0</v>
      </c>
    </row>
    <row r="3" spans="1:44"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N3" s="6"/>
    </row>
    <row r="4" spans="1:44" ht="17.75" customHeight="1">
      <c r="C4" s="1"/>
      <c r="D4" s="1"/>
      <c r="E4" s="26"/>
      <c r="F4" s="26"/>
      <c r="G4" s="26"/>
      <c r="H4" s="26"/>
      <c r="I4" s="26"/>
      <c r="J4" s="26"/>
      <c r="K4" s="26"/>
      <c r="L4" s="26"/>
      <c r="M4" s="26"/>
      <c r="N4" s="26"/>
      <c r="O4" s="26"/>
      <c r="P4" s="26"/>
      <c r="Q4" s="26"/>
      <c r="R4" s="26"/>
      <c r="S4" s="26"/>
      <c r="T4" s="26"/>
      <c r="U4" s="26"/>
      <c r="V4" s="322" t="s">
        <v>1</v>
      </c>
      <c r="W4" s="322"/>
      <c r="X4" s="322"/>
      <c r="Y4" s="319">
        <f>総括表!C3</f>
        <v>0</v>
      </c>
      <c r="Z4" s="320"/>
      <c r="AA4" s="320"/>
      <c r="AB4" s="320"/>
      <c r="AC4" s="320"/>
      <c r="AD4" s="320"/>
      <c r="AE4" s="320"/>
      <c r="AF4" s="320"/>
      <c r="AG4" s="320"/>
      <c r="AH4" s="321"/>
      <c r="AI4" s="9"/>
      <c r="AN4" s="6"/>
    </row>
    <row r="5" spans="1:44">
      <c r="C5" s="1"/>
      <c r="D5" s="1"/>
      <c r="E5" s="26"/>
      <c r="F5" s="26"/>
      <c r="G5" s="26"/>
      <c r="H5" s="26"/>
      <c r="I5" s="26"/>
      <c r="J5" s="26"/>
      <c r="K5" s="26"/>
      <c r="L5" s="26"/>
      <c r="M5" s="26"/>
      <c r="N5" s="26"/>
      <c r="O5" s="26"/>
      <c r="P5" s="26"/>
      <c r="Q5" s="26"/>
      <c r="R5" s="26"/>
      <c r="S5" s="26"/>
      <c r="T5" s="26"/>
      <c r="U5" s="26"/>
      <c r="V5" s="322" t="s">
        <v>3</v>
      </c>
      <c r="W5" s="322"/>
      <c r="X5" s="322"/>
      <c r="Y5" s="319">
        <f>総括表!C6</f>
        <v>0</v>
      </c>
      <c r="Z5" s="320"/>
      <c r="AA5" s="320"/>
      <c r="AB5" s="320"/>
      <c r="AC5" s="320"/>
      <c r="AD5" s="320"/>
      <c r="AE5" s="320"/>
      <c r="AF5" s="320"/>
      <c r="AG5" s="320"/>
      <c r="AH5" s="321"/>
      <c r="AI5" s="9"/>
      <c r="AN5" s="6"/>
    </row>
    <row r="6" spans="1:44">
      <c r="C6" s="1"/>
      <c r="D6" s="1"/>
      <c r="E6" s="26"/>
      <c r="F6" s="26"/>
      <c r="G6" s="26"/>
      <c r="H6" s="26"/>
      <c r="I6" s="26"/>
      <c r="J6" s="26"/>
      <c r="K6" s="26"/>
      <c r="L6" s="26"/>
      <c r="M6" s="26"/>
      <c r="N6" s="26"/>
      <c r="O6" s="26"/>
      <c r="P6" s="26"/>
      <c r="Q6" s="26"/>
      <c r="R6" s="26"/>
      <c r="S6" s="26"/>
      <c r="T6" s="26"/>
      <c r="U6" s="26"/>
      <c r="V6" s="322" t="s">
        <v>4</v>
      </c>
      <c r="W6" s="322"/>
      <c r="X6" s="322"/>
      <c r="Y6" s="319">
        <f>総括表!C9</f>
        <v>0</v>
      </c>
      <c r="Z6" s="320"/>
      <c r="AA6" s="320"/>
      <c r="AB6" s="320"/>
      <c r="AC6" s="320"/>
      <c r="AD6" s="320"/>
      <c r="AE6" s="320"/>
      <c r="AF6" s="320"/>
      <c r="AG6" s="320"/>
      <c r="AH6" s="321"/>
      <c r="AI6" s="9"/>
      <c r="AN6" s="6"/>
    </row>
    <row r="7" spans="1:44" ht="15" customHeight="1">
      <c r="G7" s="6"/>
      <c r="H7" s="6"/>
      <c r="I7" s="6"/>
      <c r="J7" s="6"/>
      <c r="K7" s="6"/>
      <c r="L7" s="6"/>
      <c r="M7" s="6"/>
      <c r="N7" s="10"/>
      <c r="O7" s="10"/>
      <c r="P7" s="10"/>
      <c r="Q7" s="10"/>
      <c r="R7" s="10"/>
      <c r="S7" s="10"/>
      <c r="T7" s="10"/>
      <c r="U7" s="10"/>
      <c r="V7" s="10"/>
      <c r="W7" s="10"/>
      <c r="X7" s="10"/>
      <c r="Y7" s="10"/>
      <c r="Z7" s="10"/>
      <c r="AA7" s="10"/>
      <c r="AB7" s="10"/>
      <c r="AC7" s="10"/>
      <c r="AD7" s="10"/>
      <c r="AE7" s="10"/>
      <c r="AF7" s="10"/>
      <c r="AG7" s="10"/>
      <c r="AH7" s="10"/>
      <c r="AN7" s="6"/>
    </row>
    <row r="8" spans="1:44" ht="15" customHeight="1" thickBot="1">
      <c r="A8" s="11"/>
      <c r="B8" s="11"/>
      <c r="C8" s="1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72" t="s">
        <v>147</v>
      </c>
      <c r="AK8" s="345"/>
      <c r="AL8" s="345"/>
      <c r="AM8" s="345"/>
      <c r="AN8" s="345"/>
      <c r="AO8" s="345"/>
      <c r="AP8" s="345"/>
      <c r="AQ8" s="345"/>
      <c r="AR8" s="345"/>
    </row>
    <row r="9" spans="1:44">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9"/>
    </row>
    <row r="10" spans="1:44">
      <c r="A10" s="13"/>
      <c r="B10" s="621" t="s">
        <v>6</v>
      </c>
      <c r="C10" s="1"/>
      <c r="D10" s="1"/>
      <c r="E10" s="15"/>
      <c r="F10" s="15"/>
      <c r="G10" s="15"/>
      <c r="H10" s="326" t="s">
        <v>247</v>
      </c>
      <c r="I10" s="327"/>
      <c r="J10" s="114"/>
      <c r="K10" s="15" t="s">
        <v>7</v>
      </c>
      <c r="L10" s="114"/>
      <c r="M10" s="15" t="s">
        <v>8</v>
      </c>
      <c r="N10" s="114"/>
      <c r="O10" s="15" t="s">
        <v>9</v>
      </c>
      <c r="P10" s="15" t="s">
        <v>10</v>
      </c>
      <c r="Q10" s="326" t="s">
        <v>247</v>
      </c>
      <c r="R10" s="327"/>
      <c r="S10" s="114"/>
      <c r="T10" s="15" t="s">
        <v>7</v>
      </c>
      <c r="U10" s="114"/>
      <c r="V10" s="15" t="s">
        <v>8</v>
      </c>
      <c r="W10" s="114"/>
      <c r="X10" s="15" t="s">
        <v>9</v>
      </c>
      <c r="Y10" s="15"/>
      <c r="Z10" s="15"/>
      <c r="AA10" s="15"/>
      <c r="AB10" s="15"/>
      <c r="AC10" s="15"/>
      <c r="AD10" s="15"/>
      <c r="AE10" s="15"/>
      <c r="AF10" s="15"/>
      <c r="AG10" s="15"/>
      <c r="AH10" s="15"/>
      <c r="AI10" s="14"/>
    </row>
    <row r="11" spans="1:44">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4"/>
    </row>
    <row r="12" spans="1:44">
      <c r="A12" s="13"/>
      <c r="B12" s="621" t="s">
        <v>190</v>
      </c>
      <c r="C12" s="1"/>
      <c r="D12" s="1"/>
      <c r="E12" s="15"/>
      <c r="F12" s="15"/>
      <c r="G12" s="15"/>
      <c r="H12" s="340"/>
      <c r="I12" s="340"/>
      <c r="J12" s="340"/>
      <c r="K12" s="340"/>
      <c r="L12" s="340"/>
      <c r="M12" s="340"/>
      <c r="N12" s="340"/>
      <c r="O12" s="15"/>
      <c r="P12" s="15"/>
      <c r="Q12" s="18"/>
      <c r="R12" s="15"/>
      <c r="S12" s="15"/>
      <c r="T12" s="15"/>
      <c r="U12" s="15"/>
      <c r="V12" s="15"/>
      <c r="W12" s="15"/>
      <c r="X12" s="15"/>
      <c r="Y12" s="15"/>
      <c r="Z12" s="15"/>
      <c r="AA12" s="15"/>
      <c r="AB12" s="15"/>
      <c r="AC12" s="15"/>
      <c r="AD12" s="15"/>
      <c r="AE12" s="15"/>
      <c r="AF12" s="15"/>
      <c r="AG12" s="15"/>
      <c r="AH12" s="15"/>
      <c r="AI12" s="14"/>
    </row>
    <row r="13" spans="1:44" ht="15" customHeight="1">
      <c r="A13" s="13"/>
      <c r="B13" s="1"/>
      <c r="C13" s="1"/>
      <c r="D13" s="1"/>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4"/>
    </row>
    <row r="14" spans="1:44">
      <c r="A14" s="13"/>
      <c r="B14" s="621" t="s">
        <v>346</v>
      </c>
      <c r="C14" s="3"/>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4"/>
    </row>
    <row r="15" spans="1:44" ht="22.05" customHeight="1">
      <c r="A15" s="13"/>
      <c r="B15" s="1"/>
      <c r="C15" s="336" t="s">
        <v>15</v>
      </c>
      <c r="D15" s="341" t="s">
        <v>347</v>
      </c>
      <c r="E15" s="341"/>
      <c r="F15" s="341"/>
      <c r="G15" s="341"/>
      <c r="H15" s="428" t="s">
        <v>16</v>
      </c>
      <c r="I15" s="428"/>
      <c r="J15" s="428"/>
      <c r="K15" s="341" t="s">
        <v>17</v>
      </c>
      <c r="L15" s="341"/>
      <c r="M15" s="341"/>
      <c r="N15" s="341"/>
      <c r="O15" s="429" t="s">
        <v>58</v>
      </c>
      <c r="P15" s="429"/>
      <c r="Q15" s="429"/>
      <c r="R15" s="429"/>
      <c r="S15" s="429"/>
      <c r="T15" s="429"/>
      <c r="U15" s="429"/>
      <c r="V15" s="429"/>
      <c r="W15" s="429"/>
      <c r="X15" s="429"/>
      <c r="Y15" s="429"/>
      <c r="Z15" s="336" t="s">
        <v>18</v>
      </c>
      <c r="AA15" s="336"/>
      <c r="AB15" s="336"/>
      <c r="AC15" s="336"/>
      <c r="AD15" s="336"/>
      <c r="AE15" s="336"/>
      <c r="AF15" s="336"/>
      <c r="AG15" s="336"/>
      <c r="AH15" s="336"/>
      <c r="AI15" s="14"/>
      <c r="AK15" s="17"/>
    </row>
    <row r="16" spans="1:44" ht="22.05" customHeight="1">
      <c r="A16" s="13"/>
      <c r="B16" s="1"/>
      <c r="C16" s="336"/>
      <c r="D16" s="341"/>
      <c r="E16" s="341"/>
      <c r="F16" s="341"/>
      <c r="G16" s="341"/>
      <c r="H16" s="428"/>
      <c r="I16" s="428"/>
      <c r="J16" s="428"/>
      <c r="K16" s="341"/>
      <c r="L16" s="341"/>
      <c r="M16" s="341"/>
      <c r="N16" s="341"/>
      <c r="O16" s="372" t="s">
        <v>250</v>
      </c>
      <c r="P16" s="373"/>
      <c r="Q16" s="429" t="s">
        <v>59</v>
      </c>
      <c r="R16" s="429"/>
      <c r="S16" s="429"/>
      <c r="T16" s="429"/>
      <c r="U16" s="429"/>
      <c r="V16" s="429"/>
      <c r="W16" s="429"/>
      <c r="X16" s="429"/>
      <c r="Y16" s="429"/>
      <c r="Z16" s="336" t="s">
        <v>19</v>
      </c>
      <c r="AA16" s="336"/>
      <c r="AB16" s="336"/>
      <c r="AC16" s="336" t="s">
        <v>20</v>
      </c>
      <c r="AD16" s="336"/>
      <c r="AE16" s="336"/>
      <c r="AF16" s="336" t="s">
        <v>21</v>
      </c>
      <c r="AG16" s="336"/>
      <c r="AH16" s="336"/>
      <c r="AI16" s="14"/>
      <c r="AK16" s="17"/>
    </row>
    <row r="17" spans="1:37" ht="36" customHeight="1">
      <c r="A17" s="13"/>
      <c r="B17" s="1"/>
      <c r="C17" s="374">
        <v>1</v>
      </c>
      <c r="D17" s="392"/>
      <c r="E17" s="393"/>
      <c r="F17" s="393"/>
      <c r="G17" s="394"/>
      <c r="H17" s="401"/>
      <c r="I17" s="402"/>
      <c r="J17" s="403"/>
      <c r="K17" s="410"/>
      <c r="L17" s="374" t="s">
        <v>7</v>
      </c>
      <c r="M17" s="413"/>
      <c r="N17" s="374" t="s">
        <v>22</v>
      </c>
      <c r="O17" s="426"/>
      <c r="P17" s="426"/>
      <c r="Q17" s="427"/>
      <c r="R17" s="427"/>
      <c r="S17" s="427"/>
      <c r="T17" s="427"/>
      <c r="U17" s="427"/>
      <c r="V17" s="427"/>
      <c r="W17" s="427"/>
      <c r="X17" s="427"/>
      <c r="Y17" s="427"/>
      <c r="Z17" s="383"/>
      <c r="AA17" s="384"/>
      <c r="AB17" s="374" t="s">
        <v>23</v>
      </c>
      <c r="AC17" s="383"/>
      <c r="AD17" s="384"/>
      <c r="AE17" s="374" t="s">
        <v>23</v>
      </c>
      <c r="AF17" s="642">
        <f>Z17+AC17</f>
        <v>0</v>
      </c>
      <c r="AG17" s="643"/>
      <c r="AH17" s="374" t="s">
        <v>23</v>
      </c>
      <c r="AI17" s="14"/>
    </row>
    <row r="18" spans="1:37" ht="13.05" customHeight="1">
      <c r="A18" s="13"/>
      <c r="B18" s="1"/>
      <c r="C18" s="375"/>
      <c r="D18" s="395"/>
      <c r="E18" s="396"/>
      <c r="F18" s="396"/>
      <c r="G18" s="397"/>
      <c r="H18" s="404"/>
      <c r="I18" s="405"/>
      <c r="J18" s="406"/>
      <c r="K18" s="411"/>
      <c r="L18" s="375"/>
      <c r="M18" s="414"/>
      <c r="N18" s="375"/>
      <c r="O18" s="377" t="s">
        <v>204</v>
      </c>
      <c r="P18" s="378"/>
      <c r="Q18" s="378"/>
      <c r="R18" s="378"/>
      <c r="S18" s="378"/>
      <c r="T18" s="378"/>
      <c r="U18" s="378"/>
      <c r="V18" s="378"/>
      <c r="W18" s="378"/>
      <c r="X18" s="378"/>
      <c r="Y18" s="379"/>
      <c r="Z18" s="385"/>
      <c r="AA18" s="386"/>
      <c r="AB18" s="375"/>
      <c r="AC18" s="385"/>
      <c r="AD18" s="386"/>
      <c r="AE18" s="375"/>
      <c r="AF18" s="644"/>
      <c r="AG18" s="645"/>
      <c r="AH18" s="375"/>
      <c r="AI18" s="14"/>
    </row>
    <row r="19" spans="1:37" ht="25.05" customHeight="1">
      <c r="A19" s="13"/>
      <c r="B19" s="1"/>
      <c r="C19" s="335"/>
      <c r="D19" s="418"/>
      <c r="E19" s="419"/>
      <c r="F19" s="419"/>
      <c r="G19" s="420"/>
      <c r="H19" s="421"/>
      <c r="I19" s="422"/>
      <c r="J19" s="423"/>
      <c r="K19" s="424"/>
      <c r="L19" s="335"/>
      <c r="M19" s="425"/>
      <c r="N19" s="335"/>
      <c r="O19" s="389"/>
      <c r="P19" s="390"/>
      <c r="Q19" s="390"/>
      <c r="R19" s="390"/>
      <c r="S19" s="390"/>
      <c r="T19" s="390"/>
      <c r="U19" s="390"/>
      <c r="V19" s="390"/>
      <c r="W19" s="390"/>
      <c r="X19" s="390"/>
      <c r="Y19" s="391"/>
      <c r="Z19" s="416"/>
      <c r="AA19" s="417"/>
      <c r="AB19" s="335"/>
      <c r="AC19" s="416"/>
      <c r="AD19" s="417"/>
      <c r="AE19" s="335"/>
      <c r="AF19" s="646"/>
      <c r="AG19" s="647"/>
      <c r="AH19" s="335"/>
      <c r="AI19" s="14"/>
    </row>
    <row r="20" spans="1:37" ht="36" customHeight="1">
      <c r="A20" s="13"/>
      <c r="B20" s="1"/>
      <c r="C20" s="374">
        <v>2</v>
      </c>
      <c r="D20" s="392"/>
      <c r="E20" s="393"/>
      <c r="F20" s="393"/>
      <c r="G20" s="394"/>
      <c r="H20" s="401"/>
      <c r="I20" s="402"/>
      <c r="J20" s="403"/>
      <c r="K20" s="410"/>
      <c r="L20" s="374" t="s">
        <v>7</v>
      </c>
      <c r="M20" s="413"/>
      <c r="N20" s="374" t="s">
        <v>22</v>
      </c>
      <c r="O20" s="426"/>
      <c r="P20" s="426"/>
      <c r="Q20" s="427"/>
      <c r="R20" s="427"/>
      <c r="S20" s="427"/>
      <c r="T20" s="427"/>
      <c r="U20" s="427"/>
      <c r="V20" s="427"/>
      <c r="W20" s="427"/>
      <c r="X20" s="427"/>
      <c r="Y20" s="427"/>
      <c r="Z20" s="383"/>
      <c r="AA20" s="384"/>
      <c r="AB20" s="374" t="s">
        <v>23</v>
      </c>
      <c r="AC20" s="383"/>
      <c r="AD20" s="384"/>
      <c r="AE20" s="374" t="s">
        <v>23</v>
      </c>
      <c r="AF20" s="642">
        <f t="shared" ref="AF20" si="0">Z20+AC20</f>
        <v>0</v>
      </c>
      <c r="AG20" s="643"/>
      <c r="AH20" s="374" t="s">
        <v>23</v>
      </c>
      <c r="AI20" s="14"/>
    </row>
    <row r="21" spans="1:37" ht="13.05" customHeight="1">
      <c r="A21" s="13"/>
      <c r="B21" s="1"/>
      <c r="C21" s="375"/>
      <c r="D21" s="395"/>
      <c r="E21" s="396"/>
      <c r="F21" s="396"/>
      <c r="G21" s="397"/>
      <c r="H21" s="404"/>
      <c r="I21" s="405"/>
      <c r="J21" s="406"/>
      <c r="K21" s="411"/>
      <c r="L21" s="375"/>
      <c r="M21" s="414"/>
      <c r="N21" s="375"/>
      <c r="O21" s="377" t="s">
        <v>204</v>
      </c>
      <c r="P21" s="378"/>
      <c r="Q21" s="378"/>
      <c r="R21" s="378"/>
      <c r="S21" s="378"/>
      <c r="T21" s="378"/>
      <c r="U21" s="378"/>
      <c r="V21" s="378"/>
      <c r="W21" s="378"/>
      <c r="X21" s="378"/>
      <c r="Y21" s="379"/>
      <c r="Z21" s="385"/>
      <c r="AA21" s="386"/>
      <c r="AB21" s="375"/>
      <c r="AC21" s="385"/>
      <c r="AD21" s="386"/>
      <c r="AE21" s="375"/>
      <c r="AF21" s="644"/>
      <c r="AG21" s="645"/>
      <c r="AH21" s="375"/>
      <c r="AI21" s="14"/>
    </row>
    <row r="22" spans="1:37" ht="25.05" customHeight="1">
      <c r="A22" s="13"/>
      <c r="B22" s="1"/>
      <c r="C22" s="335"/>
      <c r="D22" s="418"/>
      <c r="E22" s="419"/>
      <c r="F22" s="419"/>
      <c r="G22" s="420"/>
      <c r="H22" s="421"/>
      <c r="I22" s="422"/>
      <c r="J22" s="423"/>
      <c r="K22" s="424"/>
      <c r="L22" s="335"/>
      <c r="M22" s="425"/>
      <c r="N22" s="335"/>
      <c r="O22" s="389"/>
      <c r="P22" s="390"/>
      <c r="Q22" s="390"/>
      <c r="R22" s="390"/>
      <c r="S22" s="390"/>
      <c r="T22" s="390"/>
      <c r="U22" s="390"/>
      <c r="V22" s="390"/>
      <c r="W22" s="390"/>
      <c r="X22" s="390"/>
      <c r="Y22" s="391"/>
      <c r="Z22" s="416"/>
      <c r="AA22" s="417"/>
      <c r="AB22" s="335"/>
      <c r="AC22" s="416"/>
      <c r="AD22" s="417"/>
      <c r="AE22" s="335"/>
      <c r="AF22" s="646"/>
      <c r="AG22" s="647"/>
      <c r="AH22" s="335"/>
      <c r="AI22" s="14"/>
    </row>
    <row r="23" spans="1:37" ht="36" customHeight="1">
      <c r="A23" s="13"/>
      <c r="B23" s="1"/>
      <c r="C23" s="374">
        <v>3</v>
      </c>
      <c r="D23" s="392"/>
      <c r="E23" s="393"/>
      <c r="F23" s="393"/>
      <c r="G23" s="394"/>
      <c r="H23" s="401"/>
      <c r="I23" s="402"/>
      <c r="J23" s="403"/>
      <c r="K23" s="410"/>
      <c r="L23" s="374" t="s">
        <v>7</v>
      </c>
      <c r="M23" s="413"/>
      <c r="N23" s="374" t="s">
        <v>22</v>
      </c>
      <c r="O23" s="426"/>
      <c r="P23" s="426"/>
      <c r="Q23" s="427"/>
      <c r="R23" s="427"/>
      <c r="S23" s="427"/>
      <c r="T23" s="427"/>
      <c r="U23" s="427"/>
      <c r="V23" s="427"/>
      <c r="W23" s="427"/>
      <c r="X23" s="427"/>
      <c r="Y23" s="427"/>
      <c r="Z23" s="383"/>
      <c r="AA23" s="384"/>
      <c r="AB23" s="374" t="s">
        <v>23</v>
      </c>
      <c r="AC23" s="383"/>
      <c r="AD23" s="384"/>
      <c r="AE23" s="374" t="s">
        <v>23</v>
      </c>
      <c r="AF23" s="642">
        <f t="shared" ref="AF23" si="1">Z23+AC23</f>
        <v>0</v>
      </c>
      <c r="AG23" s="643"/>
      <c r="AH23" s="374" t="s">
        <v>23</v>
      </c>
      <c r="AI23" s="14"/>
    </row>
    <row r="24" spans="1:37" ht="13.05" customHeight="1">
      <c r="A24" s="13"/>
      <c r="B24" s="1"/>
      <c r="C24" s="375"/>
      <c r="D24" s="395"/>
      <c r="E24" s="396"/>
      <c r="F24" s="396"/>
      <c r="G24" s="397"/>
      <c r="H24" s="404"/>
      <c r="I24" s="405"/>
      <c r="J24" s="406"/>
      <c r="K24" s="411"/>
      <c r="L24" s="375"/>
      <c r="M24" s="414"/>
      <c r="N24" s="375"/>
      <c r="O24" s="377" t="s">
        <v>204</v>
      </c>
      <c r="P24" s="378"/>
      <c r="Q24" s="378"/>
      <c r="R24" s="378"/>
      <c r="S24" s="378"/>
      <c r="T24" s="378"/>
      <c r="U24" s="378"/>
      <c r="V24" s="378"/>
      <c r="W24" s="378"/>
      <c r="X24" s="378"/>
      <c r="Y24" s="379"/>
      <c r="Z24" s="385"/>
      <c r="AA24" s="386"/>
      <c r="AB24" s="375"/>
      <c r="AC24" s="385"/>
      <c r="AD24" s="386"/>
      <c r="AE24" s="375"/>
      <c r="AF24" s="644"/>
      <c r="AG24" s="645"/>
      <c r="AH24" s="375"/>
      <c r="AI24" s="14"/>
    </row>
    <row r="25" spans="1:37" ht="25.05" customHeight="1">
      <c r="A25" s="13"/>
      <c r="B25" s="1"/>
      <c r="C25" s="335"/>
      <c r="D25" s="418"/>
      <c r="E25" s="419"/>
      <c r="F25" s="419"/>
      <c r="G25" s="420"/>
      <c r="H25" s="421"/>
      <c r="I25" s="422"/>
      <c r="J25" s="423"/>
      <c r="K25" s="424"/>
      <c r="L25" s="335"/>
      <c r="M25" s="425"/>
      <c r="N25" s="335"/>
      <c r="O25" s="389"/>
      <c r="P25" s="390"/>
      <c r="Q25" s="390"/>
      <c r="R25" s="390"/>
      <c r="S25" s="390"/>
      <c r="T25" s="390"/>
      <c r="U25" s="390"/>
      <c r="V25" s="390"/>
      <c r="W25" s="390"/>
      <c r="X25" s="390"/>
      <c r="Y25" s="391"/>
      <c r="Z25" s="416"/>
      <c r="AA25" s="417"/>
      <c r="AB25" s="335"/>
      <c r="AC25" s="416"/>
      <c r="AD25" s="417"/>
      <c r="AE25" s="335"/>
      <c r="AF25" s="646"/>
      <c r="AG25" s="647"/>
      <c r="AH25" s="335"/>
      <c r="AI25" s="14"/>
    </row>
    <row r="26" spans="1:37" ht="36" customHeight="1">
      <c r="A26" s="13"/>
      <c r="B26" s="1"/>
      <c r="C26" s="374">
        <v>4</v>
      </c>
      <c r="D26" s="392"/>
      <c r="E26" s="393"/>
      <c r="F26" s="393"/>
      <c r="G26" s="394"/>
      <c r="H26" s="401"/>
      <c r="I26" s="402"/>
      <c r="J26" s="403"/>
      <c r="K26" s="410"/>
      <c r="L26" s="374" t="s">
        <v>7</v>
      </c>
      <c r="M26" s="413"/>
      <c r="N26" s="374" t="s">
        <v>22</v>
      </c>
      <c r="O26" s="426"/>
      <c r="P26" s="426"/>
      <c r="Q26" s="427"/>
      <c r="R26" s="427"/>
      <c r="S26" s="427"/>
      <c r="T26" s="427"/>
      <c r="U26" s="427"/>
      <c r="V26" s="427"/>
      <c r="W26" s="427"/>
      <c r="X26" s="427"/>
      <c r="Y26" s="427"/>
      <c r="Z26" s="383"/>
      <c r="AA26" s="384"/>
      <c r="AB26" s="374" t="s">
        <v>23</v>
      </c>
      <c r="AC26" s="383"/>
      <c r="AD26" s="384"/>
      <c r="AE26" s="374" t="s">
        <v>23</v>
      </c>
      <c r="AF26" s="642">
        <f t="shared" ref="AF26" si="2">Z26+AC26</f>
        <v>0</v>
      </c>
      <c r="AG26" s="643"/>
      <c r="AH26" s="374" t="s">
        <v>23</v>
      </c>
      <c r="AI26" s="14"/>
    </row>
    <row r="27" spans="1:37" ht="13.05" customHeight="1">
      <c r="A27" s="13"/>
      <c r="B27" s="1"/>
      <c r="C27" s="375"/>
      <c r="D27" s="395"/>
      <c r="E27" s="396"/>
      <c r="F27" s="396"/>
      <c r="G27" s="397"/>
      <c r="H27" s="404"/>
      <c r="I27" s="405"/>
      <c r="J27" s="406"/>
      <c r="K27" s="411"/>
      <c r="L27" s="375"/>
      <c r="M27" s="414"/>
      <c r="N27" s="375"/>
      <c r="O27" s="377" t="s">
        <v>204</v>
      </c>
      <c r="P27" s="378"/>
      <c r="Q27" s="378"/>
      <c r="R27" s="378"/>
      <c r="S27" s="378"/>
      <c r="T27" s="378"/>
      <c r="U27" s="378"/>
      <c r="V27" s="378"/>
      <c r="W27" s="378"/>
      <c r="X27" s="378"/>
      <c r="Y27" s="379"/>
      <c r="Z27" s="385"/>
      <c r="AA27" s="386"/>
      <c r="AB27" s="375"/>
      <c r="AC27" s="385"/>
      <c r="AD27" s="386"/>
      <c r="AE27" s="375"/>
      <c r="AF27" s="644"/>
      <c r="AG27" s="645"/>
      <c r="AH27" s="375"/>
      <c r="AI27" s="14"/>
    </row>
    <row r="28" spans="1:37" ht="25.05" customHeight="1">
      <c r="A28" s="13"/>
      <c r="B28" s="1"/>
      <c r="C28" s="335"/>
      <c r="D28" s="418"/>
      <c r="E28" s="419"/>
      <c r="F28" s="419"/>
      <c r="G28" s="420"/>
      <c r="H28" s="421"/>
      <c r="I28" s="422"/>
      <c r="J28" s="423"/>
      <c r="K28" s="424"/>
      <c r="L28" s="335"/>
      <c r="M28" s="425"/>
      <c r="N28" s="335"/>
      <c r="O28" s="389"/>
      <c r="P28" s="390"/>
      <c r="Q28" s="390"/>
      <c r="R28" s="390"/>
      <c r="S28" s="390"/>
      <c r="T28" s="390"/>
      <c r="U28" s="390"/>
      <c r="V28" s="390"/>
      <c r="W28" s="390"/>
      <c r="X28" s="390"/>
      <c r="Y28" s="391"/>
      <c r="Z28" s="416"/>
      <c r="AA28" s="417"/>
      <c r="AB28" s="335"/>
      <c r="AC28" s="416"/>
      <c r="AD28" s="417"/>
      <c r="AE28" s="335"/>
      <c r="AF28" s="646"/>
      <c r="AG28" s="647"/>
      <c r="AH28" s="335"/>
      <c r="AI28" s="14"/>
    </row>
    <row r="29" spans="1:37" ht="36" customHeight="1">
      <c r="A29" s="13"/>
      <c r="B29" s="1"/>
      <c r="C29" s="374">
        <v>5</v>
      </c>
      <c r="D29" s="392"/>
      <c r="E29" s="393"/>
      <c r="F29" s="393"/>
      <c r="G29" s="394"/>
      <c r="H29" s="401"/>
      <c r="I29" s="402"/>
      <c r="J29" s="403"/>
      <c r="K29" s="410"/>
      <c r="L29" s="374" t="s">
        <v>7</v>
      </c>
      <c r="M29" s="413"/>
      <c r="N29" s="374" t="s">
        <v>22</v>
      </c>
      <c r="O29" s="426"/>
      <c r="P29" s="426"/>
      <c r="Q29" s="427"/>
      <c r="R29" s="427"/>
      <c r="S29" s="427"/>
      <c r="T29" s="427"/>
      <c r="U29" s="427"/>
      <c r="V29" s="427"/>
      <c r="W29" s="427"/>
      <c r="X29" s="427"/>
      <c r="Y29" s="427"/>
      <c r="Z29" s="383"/>
      <c r="AA29" s="384"/>
      <c r="AB29" s="374" t="s">
        <v>23</v>
      </c>
      <c r="AC29" s="383"/>
      <c r="AD29" s="384"/>
      <c r="AE29" s="374" t="s">
        <v>23</v>
      </c>
      <c r="AF29" s="642">
        <f t="shared" ref="AF29" si="3">Z29+AC29</f>
        <v>0</v>
      </c>
      <c r="AG29" s="643"/>
      <c r="AH29" s="374" t="s">
        <v>23</v>
      </c>
      <c r="AI29" s="14"/>
      <c r="AK29" s="17"/>
    </row>
    <row r="30" spans="1:37" ht="13.05" customHeight="1">
      <c r="A30" s="13"/>
      <c r="B30" s="1"/>
      <c r="C30" s="375"/>
      <c r="D30" s="395"/>
      <c r="E30" s="396"/>
      <c r="F30" s="396"/>
      <c r="G30" s="397"/>
      <c r="H30" s="404"/>
      <c r="I30" s="405"/>
      <c r="J30" s="406"/>
      <c r="K30" s="411"/>
      <c r="L30" s="375"/>
      <c r="M30" s="414"/>
      <c r="N30" s="375"/>
      <c r="O30" s="377" t="s">
        <v>204</v>
      </c>
      <c r="P30" s="378"/>
      <c r="Q30" s="378"/>
      <c r="R30" s="378"/>
      <c r="S30" s="378"/>
      <c r="T30" s="378"/>
      <c r="U30" s="378"/>
      <c r="V30" s="378"/>
      <c r="W30" s="378"/>
      <c r="X30" s="378"/>
      <c r="Y30" s="379"/>
      <c r="Z30" s="385"/>
      <c r="AA30" s="386"/>
      <c r="AB30" s="375"/>
      <c r="AC30" s="385"/>
      <c r="AD30" s="386"/>
      <c r="AE30" s="375"/>
      <c r="AF30" s="644"/>
      <c r="AG30" s="645"/>
      <c r="AH30" s="375"/>
      <c r="AI30" s="14"/>
      <c r="AK30" s="17"/>
    </row>
    <row r="31" spans="1:37" ht="25.05" customHeight="1" thickBot="1">
      <c r="A31" s="13"/>
      <c r="B31" s="1"/>
      <c r="C31" s="376"/>
      <c r="D31" s="398"/>
      <c r="E31" s="399"/>
      <c r="F31" s="399"/>
      <c r="G31" s="400"/>
      <c r="H31" s="407"/>
      <c r="I31" s="408"/>
      <c r="J31" s="409"/>
      <c r="K31" s="412"/>
      <c r="L31" s="376"/>
      <c r="M31" s="415"/>
      <c r="N31" s="376"/>
      <c r="O31" s="380"/>
      <c r="P31" s="381"/>
      <c r="Q31" s="381"/>
      <c r="R31" s="381"/>
      <c r="S31" s="381"/>
      <c r="T31" s="381"/>
      <c r="U31" s="381"/>
      <c r="V31" s="381"/>
      <c r="W31" s="381"/>
      <c r="X31" s="381"/>
      <c r="Y31" s="382"/>
      <c r="Z31" s="387"/>
      <c r="AA31" s="388"/>
      <c r="AB31" s="376"/>
      <c r="AC31" s="387"/>
      <c r="AD31" s="388"/>
      <c r="AE31" s="376"/>
      <c r="AF31" s="648"/>
      <c r="AG31" s="649"/>
      <c r="AH31" s="376"/>
      <c r="AI31" s="14"/>
      <c r="AK31" s="17"/>
    </row>
    <row r="32" spans="1:37" ht="32.75" customHeight="1" thickTop="1">
      <c r="A32" s="13"/>
      <c r="B32" s="1"/>
      <c r="C32" s="366" t="s">
        <v>88</v>
      </c>
      <c r="D32" s="367"/>
      <c r="E32" s="367"/>
      <c r="F32" s="367"/>
      <c r="G32" s="367"/>
      <c r="H32" s="367"/>
      <c r="I32" s="367"/>
      <c r="J32" s="367"/>
      <c r="K32" s="367"/>
      <c r="L32" s="367"/>
      <c r="M32" s="367"/>
      <c r="N32" s="367"/>
      <c r="O32" s="367"/>
      <c r="P32" s="367"/>
      <c r="Q32" s="367"/>
      <c r="R32" s="367"/>
      <c r="S32" s="367"/>
      <c r="T32" s="367"/>
      <c r="U32" s="367"/>
      <c r="V32" s="367"/>
      <c r="W32" s="367"/>
      <c r="X32" s="367"/>
      <c r="Y32" s="368"/>
      <c r="Z32" s="335">
        <f>SUM(Z17:AA31)</f>
        <v>0</v>
      </c>
      <c r="AA32" s="335"/>
      <c r="AB32" s="21" t="s">
        <v>23</v>
      </c>
      <c r="AC32" s="335">
        <f>SUM(AC17:AD31)</f>
        <v>0</v>
      </c>
      <c r="AD32" s="335"/>
      <c r="AE32" s="21" t="s">
        <v>23</v>
      </c>
      <c r="AF32" s="335">
        <f>SUM(AF17:AG31)</f>
        <v>0</v>
      </c>
      <c r="AG32" s="335"/>
      <c r="AH32" s="21" t="s">
        <v>23</v>
      </c>
      <c r="AI32" s="14"/>
      <c r="AK32" s="17"/>
    </row>
    <row r="33" spans="1:35">
      <c r="A33" s="31"/>
      <c r="AI33" s="14"/>
    </row>
    <row r="34" spans="1:35">
      <c r="A34" s="31"/>
      <c r="B34" s="621" t="s">
        <v>196</v>
      </c>
      <c r="C34" s="1"/>
      <c r="D34" s="1"/>
      <c r="E34" s="316">
        <f>IF(H12="中山間地域等・離島等地域",Z32*3500+AC32*5000,Z32*2500+AC32*4000)</f>
        <v>0</v>
      </c>
      <c r="F34" s="317"/>
      <c r="G34" s="318"/>
      <c r="H34" s="88" t="s">
        <v>193</v>
      </c>
      <c r="I34" s="6"/>
      <c r="AI34" s="14"/>
    </row>
    <row r="35" spans="1:35" ht="18" thickBot="1">
      <c r="A35" s="3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25"/>
    </row>
    <row r="36" spans="1:35">
      <c r="E36" s="6"/>
    </row>
  </sheetData>
  <mergeCells count="112">
    <mergeCell ref="H12:N12"/>
    <mergeCell ref="AK8:AR8"/>
    <mergeCell ref="H10:I10"/>
    <mergeCell ref="Q10:R10"/>
    <mergeCell ref="A2:AI2"/>
    <mergeCell ref="V4:X4"/>
    <mergeCell ref="Y4:AH4"/>
    <mergeCell ref="V5:X5"/>
    <mergeCell ref="Y5:AH5"/>
    <mergeCell ref="V6:X6"/>
    <mergeCell ref="Y6:AH6"/>
    <mergeCell ref="Z15:AH15"/>
    <mergeCell ref="Z16:AB16"/>
    <mergeCell ref="AC16:AE16"/>
    <mergeCell ref="AF16:AH16"/>
    <mergeCell ref="Z17:AA19"/>
    <mergeCell ref="C15:C16"/>
    <mergeCell ref="D15:G16"/>
    <mergeCell ref="H15:J16"/>
    <mergeCell ref="K15:N16"/>
    <mergeCell ref="C17:C19"/>
    <mergeCell ref="D17:G19"/>
    <mergeCell ref="H17:J19"/>
    <mergeCell ref="K17:K19"/>
    <mergeCell ref="L17:L19"/>
    <mergeCell ref="M17:M19"/>
    <mergeCell ref="N17:N19"/>
    <mergeCell ref="O15:Y15"/>
    <mergeCell ref="Q16:Y16"/>
    <mergeCell ref="O19:Y19"/>
    <mergeCell ref="O18:Y18"/>
    <mergeCell ref="AB17:AB19"/>
    <mergeCell ref="AC17:AD19"/>
    <mergeCell ref="AE17:AE19"/>
    <mergeCell ref="AF17:AG19"/>
    <mergeCell ref="AH17:AH19"/>
    <mergeCell ref="O29:P29"/>
    <mergeCell ref="C32:Y32"/>
    <mergeCell ref="Q29:Y29"/>
    <mergeCell ref="E34:G34"/>
    <mergeCell ref="AF32:AG32"/>
    <mergeCell ref="O17:P17"/>
    <mergeCell ref="Q17:Y17"/>
    <mergeCell ref="Z32:AA32"/>
    <mergeCell ref="AC32:AD32"/>
    <mergeCell ref="O20:P20"/>
    <mergeCell ref="D20:G22"/>
    <mergeCell ref="H20:J22"/>
    <mergeCell ref="Q20:Y20"/>
    <mergeCell ref="Q23:Y23"/>
    <mergeCell ref="Q26:Y26"/>
    <mergeCell ref="O23:P23"/>
    <mergeCell ref="O26:P26"/>
    <mergeCell ref="AB20:AB22"/>
    <mergeCell ref="AC20:AD22"/>
    <mergeCell ref="AE20:AE22"/>
    <mergeCell ref="AF20:AG22"/>
    <mergeCell ref="AH20:AH22"/>
    <mergeCell ref="K20:K22"/>
    <mergeCell ref="L20:L22"/>
    <mergeCell ref="M20:M22"/>
    <mergeCell ref="N20:N22"/>
    <mergeCell ref="Z20:AA22"/>
    <mergeCell ref="O21:Y21"/>
    <mergeCell ref="O22:Y22"/>
    <mergeCell ref="AE26:AE28"/>
    <mergeCell ref="AF26:AG28"/>
    <mergeCell ref="AH26:AH28"/>
    <mergeCell ref="N23:N25"/>
    <mergeCell ref="Z23:AA25"/>
    <mergeCell ref="AB23:AB25"/>
    <mergeCell ref="AC23:AD25"/>
    <mergeCell ref="AE23:AE25"/>
    <mergeCell ref="N26:N28"/>
    <mergeCell ref="Z26:AA28"/>
    <mergeCell ref="AB26:AB28"/>
    <mergeCell ref="AC26:AD28"/>
    <mergeCell ref="O25:Y25"/>
    <mergeCell ref="D23:G25"/>
    <mergeCell ref="H23:J25"/>
    <mergeCell ref="K23:K25"/>
    <mergeCell ref="L23:L25"/>
    <mergeCell ref="M23:M25"/>
    <mergeCell ref="D26:G28"/>
    <mergeCell ref="H26:J28"/>
    <mergeCell ref="K26:K28"/>
    <mergeCell ref="L26:L28"/>
    <mergeCell ref="M26:M28"/>
    <mergeCell ref="O16:P16"/>
    <mergeCell ref="AH29:AH31"/>
    <mergeCell ref="O30:Y30"/>
    <mergeCell ref="O31:Y31"/>
    <mergeCell ref="C20:C22"/>
    <mergeCell ref="C23:C25"/>
    <mergeCell ref="C26:C28"/>
    <mergeCell ref="C29:C31"/>
    <mergeCell ref="Z29:AA31"/>
    <mergeCell ref="AB29:AB31"/>
    <mergeCell ref="AC29:AD31"/>
    <mergeCell ref="AE29:AE31"/>
    <mergeCell ref="AF29:AG31"/>
    <mergeCell ref="O27:Y27"/>
    <mergeCell ref="O28:Y28"/>
    <mergeCell ref="D29:G31"/>
    <mergeCell ref="H29:J31"/>
    <mergeCell ref="K29:K31"/>
    <mergeCell ref="L29:L31"/>
    <mergeCell ref="M29:M31"/>
    <mergeCell ref="N29:N31"/>
    <mergeCell ref="AF23:AG25"/>
    <mergeCell ref="AH23:AH25"/>
    <mergeCell ref="O24:Y24"/>
  </mergeCells>
  <phoneticPr fontId="4"/>
  <dataValidations count="3">
    <dataValidation type="list" allowBlank="1" showInputMessage="1" showErrorMessage="1" sqref="O17:P17 O20:P20 O23:P23 O26:P26 O29:P29" xr:uid="{48CF1610-4486-41EB-8730-C5AF6BF591E6}">
      <formula1>"〇"</formula1>
    </dataValidation>
    <dataValidation type="list" allowBlank="1" showInputMessage="1" showErrorMessage="1" sqref="H20:J31" xr:uid="{7EDF534F-B5B5-4065-9393-B20693258CD8}">
      <formula1>"有、"</formula1>
    </dataValidation>
    <dataValidation type="list" allowBlank="1" showInputMessage="1" showErrorMessage="1" sqref="H17:J19" xr:uid="{80BE5F4F-5B2D-47C4-B41E-2A0C47320514}">
      <formula1>"有,無"</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D10496F-2B01-4B08-8C9B-994B80FB0ED8}">
          <x14:formula1>
            <xm:f>プルダウン用!$B$2:$B$5</xm:f>
          </x14:formula1>
          <xm:sqref>Q17:Y17 Q20:Y20 Q23:Y23 Q26:Y26 Q29:Y29</xm:sqref>
        </x14:dataValidation>
        <x14:dataValidation type="list" allowBlank="1" showInputMessage="1" showErrorMessage="1" xr:uid="{82F3BCC9-C9BB-4A12-B78D-4A26E5415285}">
          <x14:formula1>
            <xm:f>プルダウン用!$C$2:$C$3</xm:f>
          </x14:formula1>
          <xm:sqref>H12:N12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7DE3-CC72-499B-BD87-98C052E361B0}">
  <dimension ref="A1:BC41"/>
  <sheetViews>
    <sheetView view="pageBreakPreview" zoomScale="90" zoomScaleNormal="100" zoomScaleSheetLayoutView="90" workbookViewId="0">
      <selection activeCell="H7" sqref="H7:J7"/>
    </sheetView>
  </sheetViews>
  <sheetFormatPr defaultRowHeight="17.649999999999999"/>
  <cols>
    <col min="1" max="1" width="2.875" customWidth="1"/>
    <col min="2" max="2" width="5.125" style="6" customWidth="1"/>
    <col min="3" max="3" width="11.6875" customWidth="1"/>
    <col min="4" max="4" width="9" customWidth="1"/>
    <col min="5" max="5" width="3.4375" style="6" customWidth="1"/>
    <col min="7" max="7" width="13.875" customWidth="1"/>
    <col min="8" max="9" width="9" style="6"/>
    <col min="11" max="11" width="2.8125" customWidth="1"/>
    <col min="12" max="12" width="2.875" customWidth="1"/>
    <col min="13" max="13" width="5.125" style="6" customWidth="1"/>
    <col min="14" max="14" width="11.6875" customWidth="1"/>
    <col min="16" max="16" width="3.4375" style="6" customWidth="1"/>
    <col min="18" max="18" width="13.875" customWidth="1"/>
    <col min="19" max="20" width="9" style="6"/>
    <col min="22" max="22" width="2.8125" customWidth="1"/>
    <col min="23" max="23" width="2.875" customWidth="1"/>
    <col min="24" max="24" width="5.125" style="6" customWidth="1"/>
    <col min="25" max="25" width="11.6875" customWidth="1"/>
    <col min="27" max="27" width="3.4375" style="6" customWidth="1"/>
    <col min="29" max="29" width="13.875" customWidth="1"/>
    <col min="30" max="31" width="9" style="6"/>
    <col min="33" max="33" width="2.8125" customWidth="1"/>
    <col min="34" max="34" width="2.875" customWidth="1"/>
    <col min="35" max="35" width="5.125" style="6" customWidth="1"/>
    <col min="36" max="36" width="11.6875" customWidth="1"/>
    <col min="38" max="38" width="3.4375" style="6" customWidth="1"/>
    <col min="40" max="40" width="13.875" customWidth="1"/>
    <col min="41" max="42" width="9" style="6"/>
    <col min="44" max="44" width="2.8125" customWidth="1"/>
    <col min="45" max="45" width="2.875" customWidth="1"/>
    <col min="46" max="46" width="5.125" style="6" customWidth="1"/>
    <col min="47" max="47" width="11.6875" customWidth="1"/>
    <col min="49" max="49" width="3.4375" style="6" customWidth="1"/>
    <col min="51" max="51" width="13.875" customWidth="1"/>
    <col min="52" max="53" width="9" style="6"/>
    <col min="55" max="55" width="2.8125" customWidth="1"/>
  </cols>
  <sheetData>
    <row r="1" spans="1:55">
      <c r="A1" s="280" t="s">
        <v>372</v>
      </c>
      <c r="B1" s="278"/>
      <c r="C1" s="280"/>
      <c r="D1" s="280"/>
      <c r="E1" s="278"/>
      <c r="F1" s="280"/>
      <c r="G1" s="280"/>
      <c r="H1" s="278"/>
      <c r="I1" s="278"/>
      <c r="J1" s="280"/>
      <c r="K1" s="280"/>
      <c r="L1" s="280" t="s">
        <v>372</v>
      </c>
      <c r="M1" s="278"/>
      <c r="N1" s="280"/>
      <c r="O1" s="280"/>
      <c r="P1" s="278"/>
      <c r="Q1" s="280"/>
      <c r="R1" s="280"/>
      <c r="S1" s="278"/>
      <c r="T1" s="278"/>
      <c r="U1" s="280"/>
      <c r="V1" s="280"/>
      <c r="W1" s="280" t="s">
        <v>372</v>
      </c>
      <c r="X1" s="278"/>
      <c r="Y1" s="280"/>
      <c r="Z1" s="280"/>
      <c r="AA1" s="278"/>
      <c r="AB1" s="280"/>
      <c r="AC1" s="280"/>
      <c r="AD1" s="278"/>
      <c r="AE1" s="278"/>
      <c r="AF1" s="280"/>
      <c r="AG1" s="280"/>
      <c r="AH1" s="280" t="s">
        <v>372</v>
      </c>
      <c r="AI1" s="278"/>
      <c r="AJ1" s="280"/>
      <c r="AK1" s="280"/>
      <c r="AL1" s="278"/>
      <c r="AM1" s="280"/>
      <c r="AN1" s="280"/>
      <c r="AO1" s="278"/>
      <c r="AP1" s="278"/>
      <c r="AQ1" s="280"/>
      <c r="AR1" s="280"/>
      <c r="AS1" s="280" t="s">
        <v>372</v>
      </c>
      <c r="AT1" s="278"/>
      <c r="AU1" s="280"/>
      <c r="AV1" s="280"/>
      <c r="AW1" s="278"/>
      <c r="AX1" s="280"/>
      <c r="AY1" s="280"/>
      <c r="AZ1" s="278"/>
      <c r="BA1" s="278"/>
      <c r="BB1" s="280"/>
      <c r="BC1" s="280"/>
    </row>
    <row r="2" spans="1:55" ht="35.25" customHeight="1">
      <c r="A2" s="430" t="s">
        <v>376</v>
      </c>
      <c r="B2" s="431"/>
      <c r="C2" s="431"/>
      <c r="D2" s="431"/>
      <c r="E2" s="431"/>
      <c r="F2" s="431"/>
      <c r="G2" s="431"/>
      <c r="H2" s="431"/>
      <c r="I2" s="431"/>
      <c r="J2" s="431"/>
      <c r="K2" s="431"/>
      <c r="L2" s="430" t="s">
        <v>376</v>
      </c>
      <c r="M2" s="431"/>
      <c r="N2" s="431"/>
      <c r="O2" s="431"/>
      <c r="P2" s="431"/>
      <c r="Q2" s="431"/>
      <c r="R2" s="431"/>
      <c r="S2" s="431"/>
      <c r="T2" s="431"/>
      <c r="U2" s="431"/>
      <c r="V2" s="431"/>
      <c r="W2" s="430" t="s">
        <v>376</v>
      </c>
      <c r="X2" s="431"/>
      <c r="Y2" s="431"/>
      <c r="Z2" s="431"/>
      <c r="AA2" s="431"/>
      <c r="AB2" s="431"/>
      <c r="AC2" s="431"/>
      <c r="AD2" s="431"/>
      <c r="AE2" s="431"/>
      <c r="AF2" s="431"/>
      <c r="AG2" s="431"/>
      <c r="AH2" s="430" t="s">
        <v>376</v>
      </c>
      <c r="AI2" s="431"/>
      <c r="AJ2" s="431"/>
      <c r="AK2" s="431"/>
      <c r="AL2" s="431"/>
      <c r="AM2" s="431"/>
      <c r="AN2" s="431"/>
      <c r="AO2" s="431"/>
      <c r="AP2" s="431"/>
      <c r="AQ2" s="431"/>
      <c r="AR2" s="431"/>
      <c r="AS2" s="430" t="s">
        <v>376</v>
      </c>
      <c r="AT2" s="431"/>
      <c r="AU2" s="431"/>
      <c r="AV2" s="431"/>
      <c r="AW2" s="431"/>
      <c r="AX2" s="431"/>
      <c r="AY2" s="431"/>
      <c r="AZ2" s="431"/>
      <c r="BA2" s="431"/>
      <c r="BB2" s="431"/>
      <c r="BC2" s="431"/>
    </row>
    <row r="3" spans="1:55">
      <c r="A3" s="280"/>
      <c r="B3" s="278"/>
      <c r="C3" s="280"/>
      <c r="D3" s="280"/>
      <c r="E3" s="278"/>
      <c r="F3" s="280"/>
      <c r="G3" s="280"/>
      <c r="H3" s="278"/>
      <c r="I3" s="278"/>
      <c r="J3" s="280"/>
      <c r="K3" s="280"/>
      <c r="L3" s="280"/>
      <c r="M3" s="278"/>
      <c r="N3" s="280"/>
      <c r="O3" s="280"/>
      <c r="P3" s="278"/>
      <c r="Q3" s="280"/>
      <c r="R3" s="280"/>
      <c r="S3" s="278"/>
      <c r="T3" s="278"/>
      <c r="U3" s="280"/>
      <c r="V3" s="280"/>
      <c r="W3" s="280"/>
      <c r="X3" s="278"/>
      <c r="Y3" s="280"/>
      <c r="Z3" s="280"/>
      <c r="AA3" s="278"/>
      <c r="AB3" s="280"/>
      <c r="AC3" s="280"/>
      <c r="AD3" s="278"/>
      <c r="AE3" s="278"/>
      <c r="AF3" s="280"/>
      <c r="AG3" s="280"/>
      <c r="AH3" s="280"/>
      <c r="AI3" s="278"/>
      <c r="AJ3" s="280"/>
      <c r="AK3" s="280"/>
      <c r="AL3" s="278"/>
      <c r="AM3" s="280"/>
      <c r="AN3" s="280"/>
      <c r="AO3" s="278"/>
      <c r="AP3" s="278"/>
      <c r="AQ3" s="280"/>
      <c r="AR3" s="280"/>
      <c r="AS3" s="280"/>
      <c r="AT3" s="278"/>
      <c r="AU3" s="280"/>
      <c r="AV3" s="280"/>
      <c r="AW3" s="278"/>
      <c r="AX3" s="280"/>
      <c r="AY3" s="280"/>
      <c r="AZ3" s="278"/>
      <c r="BA3" s="278"/>
      <c r="BB3" s="280"/>
      <c r="BC3" s="280"/>
    </row>
    <row r="4" spans="1:55">
      <c r="A4" s="280"/>
      <c r="B4" s="278"/>
      <c r="C4" s="280"/>
      <c r="D4" s="280"/>
      <c r="E4" s="278"/>
      <c r="F4" s="280"/>
      <c r="G4" s="267" t="s">
        <v>254</v>
      </c>
      <c r="H4" s="432">
        <f>総括表!C3</f>
        <v>0</v>
      </c>
      <c r="I4" s="432"/>
      <c r="J4" s="432"/>
      <c r="K4" s="280"/>
      <c r="L4" s="280"/>
      <c r="M4" s="278"/>
      <c r="N4" s="280"/>
      <c r="O4" s="280"/>
      <c r="P4" s="278"/>
      <c r="Q4" s="280"/>
      <c r="R4" s="267" t="s">
        <v>254</v>
      </c>
      <c r="S4" s="432">
        <f>総括表!C3</f>
        <v>0</v>
      </c>
      <c r="T4" s="432"/>
      <c r="U4" s="432"/>
      <c r="V4" s="280"/>
      <c r="W4" s="280"/>
      <c r="X4" s="278"/>
      <c r="Y4" s="280"/>
      <c r="Z4" s="280"/>
      <c r="AA4" s="278"/>
      <c r="AB4" s="280"/>
      <c r="AC4" s="267" t="s">
        <v>254</v>
      </c>
      <c r="AD4" s="432">
        <f>総括表!C3</f>
        <v>0</v>
      </c>
      <c r="AE4" s="432"/>
      <c r="AF4" s="432"/>
      <c r="AG4" s="280"/>
      <c r="AH4" s="280"/>
      <c r="AI4" s="278"/>
      <c r="AJ4" s="280"/>
      <c r="AK4" s="280"/>
      <c r="AL4" s="278"/>
      <c r="AM4" s="280"/>
      <c r="AN4" s="267" t="s">
        <v>254</v>
      </c>
      <c r="AO4" s="432">
        <f>総括表!C3</f>
        <v>0</v>
      </c>
      <c r="AP4" s="432"/>
      <c r="AQ4" s="432"/>
      <c r="AR4" s="280"/>
      <c r="AS4" s="280"/>
      <c r="AT4" s="278"/>
      <c r="AU4" s="280"/>
      <c r="AV4" s="280"/>
      <c r="AW4" s="278"/>
      <c r="AX4" s="280"/>
      <c r="AY4" s="267" t="s">
        <v>254</v>
      </c>
      <c r="AZ4" s="432">
        <f>総括表!C3</f>
        <v>0</v>
      </c>
      <c r="BA4" s="432"/>
      <c r="BB4" s="432"/>
      <c r="BC4" s="280"/>
    </row>
    <row r="5" spans="1:55">
      <c r="A5" s="280"/>
      <c r="B5" s="278"/>
      <c r="C5" s="280"/>
      <c r="D5" s="280"/>
      <c r="E5" s="278"/>
      <c r="F5" s="280"/>
      <c r="G5" s="267" t="s">
        <v>371</v>
      </c>
      <c r="H5" s="432">
        <f>総括表!C6</f>
        <v>0</v>
      </c>
      <c r="I5" s="432"/>
      <c r="J5" s="432"/>
      <c r="K5" s="280"/>
      <c r="L5" s="280"/>
      <c r="M5" s="278"/>
      <c r="N5" s="280"/>
      <c r="O5" s="280"/>
      <c r="P5" s="278"/>
      <c r="Q5" s="280"/>
      <c r="R5" s="267" t="s">
        <v>371</v>
      </c>
      <c r="S5" s="432">
        <f>総括表!C6</f>
        <v>0</v>
      </c>
      <c r="T5" s="432"/>
      <c r="U5" s="432"/>
      <c r="V5" s="280"/>
      <c r="W5" s="280"/>
      <c r="X5" s="278"/>
      <c r="Y5" s="280"/>
      <c r="Z5" s="280"/>
      <c r="AA5" s="278"/>
      <c r="AB5" s="280"/>
      <c r="AC5" s="267" t="s">
        <v>371</v>
      </c>
      <c r="AD5" s="432">
        <f>総括表!C6</f>
        <v>0</v>
      </c>
      <c r="AE5" s="432"/>
      <c r="AF5" s="432"/>
      <c r="AG5" s="280"/>
      <c r="AH5" s="280"/>
      <c r="AI5" s="278"/>
      <c r="AJ5" s="280"/>
      <c r="AK5" s="280"/>
      <c r="AL5" s="278"/>
      <c r="AM5" s="280"/>
      <c r="AN5" s="267" t="s">
        <v>371</v>
      </c>
      <c r="AO5" s="432">
        <f>総括表!C6</f>
        <v>0</v>
      </c>
      <c r="AP5" s="432"/>
      <c r="AQ5" s="432"/>
      <c r="AR5" s="280"/>
      <c r="AS5" s="280"/>
      <c r="AT5" s="278"/>
      <c r="AU5" s="280"/>
      <c r="AV5" s="280"/>
      <c r="AW5" s="278"/>
      <c r="AX5" s="280"/>
      <c r="AY5" s="267" t="s">
        <v>371</v>
      </c>
      <c r="AZ5" s="432">
        <f>総括表!C6</f>
        <v>0</v>
      </c>
      <c r="BA5" s="432"/>
      <c r="BB5" s="432"/>
      <c r="BC5" s="280"/>
    </row>
    <row r="6" spans="1:55">
      <c r="A6" s="280"/>
      <c r="B6" s="278"/>
      <c r="C6" s="280"/>
      <c r="D6" s="280"/>
      <c r="E6" s="278"/>
      <c r="F6" s="280"/>
      <c r="G6" s="267" t="s">
        <v>370</v>
      </c>
      <c r="H6" s="442">
        <f>'報告書(同行支援)'!H12</f>
        <v>0</v>
      </c>
      <c r="I6" s="443"/>
      <c r="J6" s="444"/>
      <c r="K6" s="280"/>
      <c r="L6" s="280"/>
      <c r="M6" s="278"/>
      <c r="N6" s="280"/>
      <c r="O6" s="280"/>
      <c r="P6" s="278"/>
      <c r="Q6" s="280"/>
      <c r="R6" s="267" t="s">
        <v>370</v>
      </c>
      <c r="S6" s="442">
        <f>'報告書(同行支援)'!H12</f>
        <v>0</v>
      </c>
      <c r="T6" s="443"/>
      <c r="U6" s="444"/>
      <c r="V6" s="280"/>
      <c r="W6" s="280"/>
      <c r="X6" s="278"/>
      <c r="Y6" s="280"/>
      <c r="Z6" s="280"/>
      <c r="AA6" s="278"/>
      <c r="AB6" s="280"/>
      <c r="AC6" s="267" t="s">
        <v>370</v>
      </c>
      <c r="AD6" s="442">
        <f>'報告書(同行支援)'!H12</f>
        <v>0</v>
      </c>
      <c r="AE6" s="443"/>
      <c r="AF6" s="444"/>
      <c r="AG6" s="280"/>
      <c r="AH6" s="280"/>
      <c r="AI6" s="278"/>
      <c r="AJ6" s="280"/>
      <c r="AK6" s="280"/>
      <c r="AL6" s="278"/>
      <c r="AM6" s="280"/>
      <c r="AN6" s="267" t="s">
        <v>370</v>
      </c>
      <c r="AO6" s="442">
        <f>'報告書(同行支援)'!H12</f>
        <v>0</v>
      </c>
      <c r="AP6" s="443"/>
      <c r="AQ6" s="444"/>
      <c r="AR6" s="280"/>
      <c r="AS6" s="280"/>
      <c r="AT6" s="278"/>
      <c r="AU6" s="280"/>
      <c r="AV6" s="280"/>
      <c r="AW6" s="278"/>
      <c r="AX6" s="280"/>
      <c r="AY6" s="267" t="s">
        <v>370</v>
      </c>
      <c r="AZ6" s="442">
        <f>'報告書(同行支援)'!H12</f>
        <v>0</v>
      </c>
      <c r="BA6" s="443"/>
      <c r="BB6" s="444"/>
      <c r="BC6" s="280"/>
    </row>
    <row r="7" spans="1:55">
      <c r="A7" s="280"/>
      <c r="B7" s="278"/>
      <c r="C7" s="280"/>
      <c r="D7" s="280"/>
      <c r="E7" s="278"/>
      <c r="F7" s="280"/>
      <c r="G7" s="267" t="s">
        <v>369</v>
      </c>
      <c r="H7" s="433"/>
      <c r="I7" s="433"/>
      <c r="J7" s="433"/>
      <c r="K7" s="280"/>
      <c r="L7" s="280"/>
      <c r="M7" s="278"/>
      <c r="N7" s="280"/>
      <c r="O7" s="280"/>
      <c r="P7" s="278"/>
      <c r="Q7" s="280"/>
      <c r="R7" s="267" t="s">
        <v>369</v>
      </c>
      <c r="S7" s="433"/>
      <c r="T7" s="433"/>
      <c r="U7" s="433"/>
      <c r="V7" s="280"/>
      <c r="W7" s="280"/>
      <c r="X7" s="278"/>
      <c r="Y7" s="280"/>
      <c r="Z7" s="280"/>
      <c r="AA7" s="278"/>
      <c r="AB7" s="280"/>
      <c r="AC7" s="267" t="s">
        <v>369</v>
      </c>
      <c r="AD7" s="433"/>
      <c r="AE7" s="433"/>
      <c r="AF7" s="433"/>
      <c r="AG7" s="280"/>
      <c r="AH7" s="280"/>
      <c r="AI7" s="278"/>
      <c r="AJ7" s="280"/>
      <c r="AK7" s="280"/>
      <c r="AL7" s="278"/>
      <c r="AM7" s="280"/>
      <c r="AN7" s="267" t="s">
        <v>369</v>
      </c>
      <c r="AO7" s="433"/>
      <c r="AP7" s="433"/>
      <c r="AQ7" s="433"/>
      <c r="AR7" s="280"/>
      <c r="AS7" s="280"/>
      <c r="AT7" s="278"/>
      <c r="AU7" s="280"/>
      <c r="AV7" s="280"/>
      <c r="AW7" s="278"/>
      <c r="AX7" s="280"/>
      <c r="AY7" s="267" t="s">
        <v>369</v>
      </c>
      <c r="AZ7" s="433"/>
      <c r="BA7" s="433"/>
      <c r="BB7" s="433"/>
      <c r="BC7" s="280"/>
    </row>
    <row r="8" spans="1:55">
      <c r="A8" s="280"/>
      <c r="B8" s="278"/>
      <c r="C8" s="280"/>
      <c r="D8" s="280"/>
      <c r="E8" s="278"/>
      <c r="F8" s="280"/>
      <c r="G8" s="280"/>
      <c r="H8" s="278"/>
      <c r="I8" s="278"/>
      <c r="J8" s="280"/>
      <c r="K8" s="280"/>
      <c r="L8" s="280"/>
      <c r="M8" s="278"/>
      <c r="N8" s="280"/>
      <c r="O8" s="280"/>
      <c r="P8" s="278"/>
      <c r="Q8" s="280"/>
      <c r="R8" s="280"/>
      <c r="S8" s="278"/>
      <c r="T8" s="278"/>
      <c r="U8" s="280"/>
      <c r="V8" s="280"/>
      <c r="W8" s="280"/>
      <c r="X8" s="278"/>
      <c r="Y8" s="280"/>
      <c r="Z8" s="280"/>
      <c r="AA8" s="278"/>
      <c r="AB8" s="280"/>
      <c r="AC8" s="280"/>
      <c r="AD8" s="278"/>
      <c r="AE8" s="278"/>
      <c r="AF8" s="280"/>
      <c r="AG8" s="280"/>
      <c r="AH8" s="280"/>
      <c r="AI8" s="278"/>
      <c r="AJ8" s="280"/>
      <c r="AK8" s="280"/>
      <c r="AL8" s="278"/>
      <c r="AM8" s="280"/>
      <c r="AN8" s="280"/>
      <c r="AO8" s="278"/>
      <c r="AP8" s="278"/>
      <c r="AQ8" s="280"/>
      <c r="AR8" s="280"/>
      <c r="AS8" s="280"/>
      <c r="AT8" s="278"/>
      <c r="AU8" s="280"/>
      <c r="AV8" s="280"/>
      <c r="AW8" s="278"/>
      <c r="AX8" s="280"/>
      <c r="AY8" s="280"/>
      <c r="AZ8" s="278"/>
      <c r="BA8" s="278"/>
      <c r="BB8" s="280"/>
      <c r="BC8" s="280"/>
    </row>
    <row r="9" spans="1:55" s="6" customFormat="1">
      <c r="A9" s="278"/>
      <c r="B9" s="434" t="s">
        <v>368</v>
      </c>
      <c r="C9" s="434" t="s">
        <v>367</v>
      </c>
      <c r="D9" s="436" t="s">
        <v>366</v>
      </c>
      <c r="E9" s="437"/>
      <c r="F9" s="438"/>
      <c r="G9" s="434" t="s">
        <v>365</v>
      </c>
      <c r="H9" s="445" t="s">
        <v>364</v>
      </c>
      <c r="I9" s="446"/>
      <c r="J9" s="434" t="s">
        <v>162</v>
      </c>
      <c r="K9" s="278"/>
      <c r="L9" s="278"/>
      <c r="M9" s="434" t="s">
        <v>368</v>
      </c>
      <c r="N9" s="434" t="s">
        <v>367</v>
      </c>
      <c r="O9" s="436" t="s">
        <v>366</v>
      </c>
      <c r="P9" s="437"/>
      <c r="Q9" s="438"/>
      <c r="R9" s="434" t="s">
        <v>365</v>
      </c>
      <c r="S9" s="445" t="s">
        <v>364</v>
      </c>
      <c r="T9" s="446"/>
      <c r="U9" s="434" t="s">
        <v>162</v>
      </c>
      <c r="V9" s="278"/>
      <c r="W9" s="278"/>
      <c r="X9" s="434" t="s">
        <v>368</v>
      </c>
      <c r="Y9" s="434" t="s">
        <v>367</v>
      </c>
      <c r="Z9" s="436" t="s">
        <v>366</v>
      </c>
      <c r="AA9" s="437"/>
      <c r="AB9" s="438"/>
      <c r="AC9" s="434" t="s">
        <v>365</v>
      </c>
      <c r="AD9" s="445" t="s">
        <v>364</v>
      </c>
      <c r="AE9" s="446"/>
      <c r="AF9" s="434" t="s">
        <v>162</v>
      </c>
      <c r="AG9" s="278"/>
      <c r="AH9" s="278"/>
      <c r="AI9" s="434" t="s">
        <v>368</v>
      </c>
      <c r="AJ9" s="434" t="s">
        <v>367</v>
      </c>
      <c r="AK9" s="436" t="s">
        <v>366</v>
      </c>
      <c r="AL9" s="437"/>
      <c r="AM9" s="438"/>
      <c r="AN9" s="434" t="s">
        <v>365</v>
      </c>
      <c r="AO9" s="445" t="s">
        <v>364</v>
      </c>
      <c r="AP9" s="446"/>
      <c r="AQ9" s="434" t="s">
        <v>162</v>
      </c>
      <c r="AR9" s="278"/>
      <c r="AS9" s="278"/>
      <c r="AT9" s="434" t="s">
        <v>368</v>
      </c>
      <c r="AU9" s="434" t="s">
        <v>367</v>
      </c>
      <c r="AV9" s="436" t="s">
        <v>366</v>
      </c>
      <c r="AW9" s="437"/>
      <c r="AX9" s="438"/>
      <c r="AY9" s="434" t="s">
        <v>365</v>
      </c>
      <c r="AZ9" s="445" t="s">
        <v>364</v>
      </c>
      <c r="BA9" s="446"/>
      <c r="BB9" s="434" t="s">
        <v>162</v>
      </c>
      <c r="BC9" s="278"/>
    </row>
    <row r="10" spans="1:55" s="6" customFormat="1">
      <c r="A10" s="278"/>
      <c r="B10" s="435"/>
      <c r="C10" s="435"/>
      <c r="D10" s="439"/>
      <c r="E10" s="440"/>
      <c r="F10" s="441"/>
      <c r="G10" s="435"/>
      <c r="H10" s="279" t="s">
        <v>363</v>
      </c>
      <c r="I10" s="279" t="s">
        <v>362</v>
      </c>
      <c r="J10" s="435"/>
      <c r="K10" s="278"/>
      <c r="L10" s="278"/>
      <c r="M10" s="435"/>
      <c r="N10" s="435"/>
      <c r="O10" s="439"/>
      <c r="P10" s="440"/>
      <c r="Q10" s="441"/>
      <c r="R10" s="435"/>
      <c r="S10" s="279" t="s">
        <v>363</v>
      </c>
      <c r="T10" s="279" t="s">
        <v>362</v>
      </c>
      <c r="U10" s="435"/>
      <c r="V10" s="278"/>
      <c r="W10" s="278"/>
      <c r="X10" s="435"/>
      <c r="Y10" s="435"/>
      <c r="Z10" s="439"/>
      <c r="AA10" s="440"/>
      <c r="AB10" s="441"/>
      <c r="AC10" s="435"/>
      <c r="AD10" s="279" t="s">
        <v>363</v>
      </c>
      <c r="AE10" s="279" t="s">
        <v>362</v>
      </c>
      <c r="AF10" s="435"/>
      <c r="AG10" s="278"/>
      <c r="AH10" s="278"/>
      <c r="AI10" s="435"/>
      <c r="AJ10" s="435"/>
      <c r="AK10" s="439"/>
      <c r="AL10" s="440"/>
      <c r="AM10" s="441"/>
      <c r="AN10" s="435"/>
      <c r="AO10" s="279" t="s">
        <v>363</v>
      </c>
      <c r="AP10" s="279" t="s">
        <v>362</v>
      </c>
      <c r="AQ10" s="435"/>
      <c r="AR10" s="278"/>
      <c r="AS10" s="278"/>
      <c r="AT10" s="435"/>
      <c r="AU10" s="435"/>
      <c r="AV10" s="439"/>
      <c r="AW10" s="440"/>
      <c r="AX10" s="441"/>
      <c r="AY10" s="435"/>
      <c r="AZ10" s="279" t="s">
        <v>363</v>
      </c>
      <c r="BA10" s="279" t="s">
        <v>362</v>
      </c>
      <c r="BB10" s="435"/>
      <c r="BC10" s="278"/>
    </row>
    <row r="11" spans="1:55">
      <c r="B11" s="16">
        <v>1</v>
      </c>
      <c r="C11" s="114"/>
      <c r="D11" s="277"/>
      <c r="E11" s="262" t="s">
        <v>10</v>
      </c>
      <c r="F11" s="276"/>
      <c r="G11" s="114"/>
      <c r="H11" s="16" t="str">
        <f t="shared" ref="H11:H40" si="0">IF(OR(D11="", F11=""), "", IF((F11 - D11) &lt; TIME(0,30,0), "〇", ""))</f>
        <v/>
      </c>
      <c r="I11" s="16" t="str">
        <f t="shared" ref="I11:I40" si="1">IF(OR(D11="", F11=""), "", IF((F11 - D11) &gt;= TIME(0,30,0), "〇", ""))</f>
        <v/>
      </c>
      <c r="J11" s="269" t="str">
        <f t="shared" ref="J11:J40" si="2">IF(H11="〇",IF(H6="中山間地域等・離島等地域", 3500, 2500),IF(I11="〇",IF(H6="中山間地域等・離島等地域", 5000, 4000),""))</f>
        <v/>
      </c>
      <c r="M11" s="16">
        <v>1</v>
      </c>
      <c r="N11" s="114"/>
      <c r="O11" s="277"/>
      <c r="P11" s="262" t="s">
        <v>10</v>
      </c>
      <c r="Q11" s="276"/>
      <c r="R11" s="114"/>
      <c r="S11" s="16" t="str">
        <f t="shared" ref="S11:S40" si="3">IF(OR(O11="", Q11=""), "", IF((Q11 - O11) &lt; TIME(0,30,0), "〇", ""))</f>
        <v/>
      </c>
      <c r="T11" s="16" t="str">
        <f t="shared" ref="T11:T40" si="4">IF(OR(O11="", Q11=""), "", IF((Q11 - O11) &gt;= TIME(0,30,0), "〇", ""))</f>
        <v/>
      </c>
      <c r="U11" s="269" t="str">
        <f t="shared" ref="U11:U40" si="5">IF(S11="〇",IF(S6="中山間地域等・離島等地域", 3500, 2500),IF(T11="〇",IF(S6="中山間地域等・離島等地域", 5000, 4000),""))</f>
        <v/>
      </c>
      <c r="X11" s="16">
        <v>1</v>
      </c>
      <c r="Y11" s="114"/>
      <c r="Z11" s="277"/>
      <c r="AA11" s="262" t="s">
        <v>10</v>
      </c>
      <c r="AB11" s="276"/>
      <c r="AC11" s="114"/>
      <c r="AD11" s="16" t="str">
        <f t="shared" ref="AD11:AD40" si="6">IF(OR(Z11="", AB11=""), "", IF((AB11 - Z11) &lt; TIME(0,30,0), "〇", ""))</f>
        <v/>
      </c>
      <c r="AE11" s="16" t="str">
        <f t="shared" ref="AE11:AE40" si="7">IF(OR(Z11="", AB11=""), "", IF((AB11 - Z11) &gt;= TIME(0,30,0), "〇", ""))</f>
        <v/>
      </c>
      <c r="AF11" s="269" t="str">
        <f t="shared" ref="AF11:AF40" si="8">IF(AD11="〇",IF(AD6="中山間地域等・離島等地域", 3500, 2500),IF(AE11="〇",IF(AD6="中山間地域等・離島等地域", 5000, 4000),""))</f>
        <v/>
      </c>
      <c r="AI11" s="16">
        <v>1</v>
      </c>
      <c r="AJ11" s="114"/>
      <c r="AK11" s="277"/>
      <c r="AL11" s="262" t="s">
        <v>10</v>
      </c>
      <c r="AM11" s="276"/>
      <c r="AN11" s="114"/>
      <c r="AO11" s="16" t="str">
        <f t="shared" ref="AO11:AO40" si="9">IF(OR(AK11="", AM11=""), "", IF((AM11 - AK11) &lt; TIME(0,30,0), "〇", ""))</f>
        <v/>
      </c>
      <c r="AP11" s="16" t="str">
        <f t="shared" ref="AP11:AP40" si="10">IF(OR(AK11="", AM11=""), "", IF((AM11 - AK11) &gt;= TIME(0,30,0), "〇", ""))</f>
        <v/>
      </c>
      <c r="AQ11" s="269" t="str">
        <f t="shared" ref="AQ11:AQ40" si="11">IF(AO11="〇",IF(AO6="中山間地域等・離島等地域", 3500, 2500),IF(AP11="〇",IF(AO6="中山間地域等・離島等地域", 5000, 4000),""))</f>
        <v/>
      </c>
      <c r="AT11" s="16">
        <v>1</v>
      </c>
      <c r="AU11" s="114"/>
      <c r="AV11" s="277"/>
      <c r="AW11" s="262" t="s">
        <v>10</v>
      </c>
      <c r="AX11" s="276"/>
      <c r="AY11" s="114"/>
      <c r="AZ11" s="16" t="str">
        <f t="shared" ref="AZ11:AZ40" si="12">IF(OR(AV11="", AX11=""), "", IF((AX11 - AV11) &lt; TIME(0,30,0), "〇", ""))</f>
        <v/>
      </c>
      <c r="BA11" s="16" t="str">
        <f t="shared" ref="BA11:BA40" si="13">IF(OR(AV11="", AX11=""), "", IF((AX11 - AV11) &gt;= TIME(0,30,0), "〇", ""))</f>
        <v/>
      </c>
      <c r="BB11" s="269" t="str">
        <f t="shared" ref="BB11:BB40" si="14">IF(AZ11="〇",IF(AZ6="中山間地域等・離島等地域", 3500, 2500),IF(BA11="〇",IF(AZ6="中山間地域等・離島等地域", 5000, 4000),""))</f>
        <v/>
      </c>
    </row>
    <row r="12" spans="1:55">
      <c r="B12" s="16">
        <v>2</v>
      </c>
      <c r="C12" s="114"/>
      <c r="D12" s="121"/>
      <c r="E12" s="262" t="s">
        <v>10</v>
      </c>
      <c r="F12" s="270"/>
      <c r="G12" s="114"/>
      <c r="H12" s="16" t="str">
        <f t="shared" si="0"/>
        <v/>
      </c>
      <c r="I12" s="16" t="str">
        <f t="shared" si="1"/>
        <v/>
      </c>
      <c r="J12" s="269" t="str">
        <f t="shared" si="2"/>
        <v/>
      </c>
      <c r="M12" s="16">
        <v>2</v>
      </c>
      <c r="N12" s="114"/>
      <c r="O12" s="121"/>
      <c r="P12" s="262" t="s">
        <v>10</v>
      </c>
      <c r="Q12" s="270"/>
      <c r="R12" s="114"/>
      <c r="S12" s="16" t="str">
        <f t="shared" si="3"/>
        <v/>
      </c>
      <c r="T12" s="16" t="str">
        <f t="shared" si="4"/>
        <v/>
      </c>
      <c r="U12" s="269" t="str">
        <f t="shared" si="5"/>
        <v/>
      </c>
      <c r="X12" s="16">
        <v>2</v>
      </c>
      <c r="Y12" s="114"/>
      <c r="Z12" s="121"/>
      <c r="AA12" s="262" t="s">
        <v>10</v>
      </c>
      <c r="AB12" s="270"/>
      <c r="AC12" s="114"/>
      <c r="AD12" s="16" t="str">
        <f t="shared" si="6"/>
        <v/>
      </c>
      <c r="AE12" s="16" t="str">
        <f t="shared" si="7"/>
        <v/>
      </c>
      <c r="AF12" s="269" t="str">
        <f t="shared" si="8"/>
        <v/>
      </c>
      <c r="AI12" s="16">
        <v>2</v>
      </c>
      <c r="AJ12" s="114"/>
      <c r="AK12" s="121"/>
      <c r="AL12" s="262" t="s">
        <v>10</v>
      </c>
      <c r="AM12" s="270"/>
      <c r="AN12" s="114"/>
      <c r="AO12" s="16" t="str">
        <f t="shared" si="9"/>
        <v/>
      </c>
      <c r="AP12" s="16" t="str">
        <f t="shared" si="10"/>
        <v/>
      </c>
      <c r="AQ12" s="269" t="str">
        <f t="shared" si="11"/>
        <v/>
      </c>
      <c r="AT12" s="16">
        <v>2</v>
      </c>
      <c r="AU12" s="114"/>
      <c r="AV12" s="121"/>
      <c r="AW12" s="262" t="s">
        <v>10</v>
      </c>
      <c r="AX12" s="270"/>
      <c r="AY12" s="114"/>
      <c r="AZ12" s="16" t="str">
        <f t="shared" si="12"/>
        <v/>
      </c>
      <c r="BA12" s="16" t="str">
        <f t="shared" si="13"/>
        <v/>
      </c>
      <c r="BB12" s="269" t="str">
        <f t="shared" si="14"/>
        <v/>
      </c>
    </row>
    <row r="13" spans="1:55">
      <c r="B13" s="16">
        <v>3</v>
      </c>
      <c r="C13" s="114"/>
      <c r="D13" s="121"/>
      <c r="E13" s="262" t="s">
        <v>10</v>
      </c>
      <c r="F13" s="270"/>
      <c r="G13" s="114"/>
      <c r="H13" s="16" t="str">
        <f t="shared" si="0"/>
        <v/>
      </c>
      <c r="I13" s="16" t="str">
        <f t="shared" si="1"/>
        <v/>
      </c>
      <c r="J13" s="269" t="str">
        <f t="shared" si="2"/>
        <v/>
      </c>
      <c r="M13" s="16">
        <v>3</v>
      </c>
      <c r="N13" s="114"/>
      <c r="O13" s="121"/>
      <c r="P13" s="262" t="s">
        <v>10</v>
      </c>
      <c r="Q13" s="270"/>
      <c r="R13" s="114"/>
      <c r="S13" s="16" t="str">
        <f t="shared" si="3"/>
        <v/>
      </c>
      <c r="T13" s="16" t="str">
        <f t="shared" si="4"/>
        <v/>
      </c>
      <c r="U13" s="269" t="str">
        <f t="shared" si="5"/>
        <v/>
      </c>
      <c r="X13" s="16">
        <v>3</v>
      </c>
      <c r="Y13" s="114"/>
      <c r="Z13" s="121"/>
      <c r="AA13" s="262" t="s">
        <v>10</v>
      </c>
      <c r="AB13" s="270"/>
      <c r="AC13" s="114"/>
      <c r="AD13" s="16" t="str">
        <f t="shared" si="6"/>
        <v/>
      </c>
      <c r="AE13" s="16" t="str">
        <f t="shared" si="7"/>
        <v/>
      </c>
      <c r="AF13" s="269" t="str">
        <f t="shared" si="8"/>
        <v/>
      </c>
      <c r="AI13" s="16">
        <v>3</v>
      </c>
      <c r="AJ13" s="114"/>
      <c r="AK13" s="121"/>
      <c r="AL13" s="262" t="s">
        <v>10</v>
      </c>
      <c r="AM13" s="270"/>
      <c r="AN13" s="114"/>
      <c r="AO13" s="16" t="str">
        <f t="shared" si="9"/>
        <v/>
      </c>
      <c r="AP13" s="16" t="str">
        <f t="shared" si="10"/>
        <v/>
      </c>
      <c r="AQ13" s="269" t="str">
        <f t="shared" si="11"/>
        <v/>
      </c>
      <c r="AT13" s="16">
        <v>3</v>
      </c>
      <c r="AU13" s="114"/>
      <c r="AV13" s="121"/>
      <c r="AW13" s="262" t="s">
        <v>10</v>
      </c>
      <c r="AX13" s="270"/>
      <c r="AY13" s="114"/>
      <c r="AZ13" s="16" t="str">
        <f t="shared" si="12"/>
        <v/>
      </c>
      <c r="BA13" s="16" t="str">
        <f t="shared" si="13"/>
        <v/>
      </c>
      <c r="BB13" s="269" t="str">
        <f t="shared" si="14"/>
        <v/>
      </c>
    </row>
    <row r="14" spans="1:55">
      <c r="B14" s="16">
        <v>4</v>
      </c>
      <c r="C14" s="114"/>
      <c r="D14" s="121"/>
      <c r="E14" s="262" t="s">
        <v>10</v>
      </c>
      <c r="F14" s="270"/>
      <c r="G14" s="114"/>
      <c r="H14" s="16" t="str">
        <f t="shared" si="0"/>
        <v/>
      </c>
      <c r="I14" s="16" t="str">
        <f t="shared" si="1"/>
        <v/>
      </c>
      <c r="J14" s="269" t="str">
        <f t="shared" si="2"/>
        <v/>
      </c>
      <c r="M14" s="16">
        <v>4</v>
      </c>
      <c r="N14" s="114"/>
      <c r="O14" s="121"/>
      <c r="P14" s="262" t="s">
        <v>10</v>
      </c>
      <c r="Q14" s="270"/>
      <c r="R14" s="114"/>
      <c r="S14" s="16" t="str">
        <f t="shared" si="3"/>
        <v/>
      </c>
      <c r="T14" s="16" t="str">
        <f t="shared" si="4"/>
        <v/>
      </c>
      <c r="U14" s="269" t="str">
        <f t="shared" si="5"/>
        <v/>
      </c>
      <c r="X14" s="16">
        <v>4</v>
      </c>
      <c r="Y14" s="114"/>
      <c r="Z14" s="121"/>
      <c r="AA14" s="262" t="s">
        <v>10</v>
      </c>
      <c r="AB14" s="270"/>
      <c r="AC14" s="114"/>
      <c r="AD14" s="16" t="str">
        <f t="shared" si="6"/>
        <v/>
      </c>
      <c r="AE14" s="16" t="str">
        <f t="shared" si="7"/>
        <v/>
      </c>
      <c r="AF14" s="269" t="str">
        <f t="shared" si="8"/>
        <v/>
      </c>
      <c r="AI14" s="16">
        <v>4</v>
      </c>
      <c r="AJ14" s="114"/>
      <c r="AK14" s="121"/>
      <c r="AL14" s="262" t="s">
        <v>10</v>
      </c>
      <c r="AM14" s="270"/>
      <c r="AN14" s="114"/>
      <c r="AO14" s="16" t="str">
        <f t="shared" si="9"/>
        <v/>
      </c>
      <c r="AP14" s="16" t="str">
        <f t="shared" si="10"/>
        <v/>
      </c>
      <c r="AQ14" s="269" t="str">
        <f t="shared" si="11"/>
        <v/>
      </c>
      <c r="AT14" s="16">
        <v>4</v>
      </c>
      <c r="AU14" s="114"/>
      <c r="AV14" s="121"/>
      <c r="AW14" s="262" t="s">
        <v>10</v>
      </c>
      <c r="AX14" s="270"/>
      <c r="AY14" s="114"/>
      <c r="AZ14" s="16" t="str">
        <f t="shared" si="12"/>
        <v/>
      </c>
      <c r="BA14" s="16" t="str">
        <f t="shared" si="13"/>
        <v/>
      </c>
      <c r="BB14" s="269" t="str">
        <f t="shared" si="14"/>
        <v/>
      </c>
    </row>
    <row r="15" spans="1:55">
      <c r="B15" s="16">
        <v>5</v>
      </c>
      <c r="C15" s="114"/>
      <c r="D15" s="121"/>
      <c r="E15" s="262" t="s">
        <v>10</v>
      </c>
      <c r="F15" s="270"/>
      <c r="G15" s="114"/>
      <c r="H15" s="16" t="str">
        <f t="shared" si="0"/>
        <v/>
      </c>
      <c r="I15" s="16" t="str">
        <f t="shared" si="1"/>
        <v/>
      </c>
      <c r="J15" s="269" t="str">
        <f t="shared" si="2"/>
        <v/>
      </c>
      <c r="M15" s="16">
        <v>5</v>
      </c>
      <c r="N15" s="114"/>
      <c r="O15" s="121"/>
      <c r="P15" s="262" t="s">
        <v>10</v>
      </c>
      <c r="Q15" s="270"/>
      <c r="R15" s="114"/>
      <c r="S15" s="16" t="str">
        <f t="shared" si="3"/>
        <v/>
      </c>
      <c r="T15" s="16" t="str">
        <f t="shared" si="4"/>
        <v/>
      </c>
      <c r="U15" s="269" t="str">
        <f t="shared" si="5"/>
        <v/>
      </c>
      <c r="X15" s="16">
        <v>5</v>
      </c>
      <c r="Y15" s="114"/>
      <c r="Z15" s="121"/>
      <c r="AA15" s="262" t="s">
        <v>10</v>
      </c>
      <c r="AB15" s="270"/>
      <c r="AC15" s="114"/>
      <c r="AD15" s="16" t="str">
        <f t="shared" si="6"/>
        <v/>
      </c>
      <c r="AE15" s="16" t="str">
        <f t="shared" si="7"/>
        <v/>
      </c>
      <c r="AF15" s="269" t="str">
        <f t="shared" si="8"/>
        <v/>
      </c>
      <c r="AI15" s="16">
        <v>5</v>
      </c>
      <c r="AJ15" s="114"/>
      <c r="AK15" s="121"/>
      <c r="AL15" s="262" t="s">
        <v>10</v>
      </c>
      <c r="AM15" s="270"/>
      <c r="AN15" s="114"/>
      <c r="AO15" s="16" t="str">
        <f t="shared" si="9"/>
        <v/>
      </c>
      <c r="AP15" s="16" t="str">
        <f t="shared" si="10"/>
        <v/>
      </c>
      <c r="AQ15" s="269" t="str">
        <f t="shared" si="11"/>
        <v/>
      </c>
      <c r="AT15" s="16">
        <v>5</v>
      </c>
      <c r="AU15" s="114"/>
      <c r="AV15" s="121"/>
      <c r="AW15" s="262" t="s">
        <v>10</v>
      </c>
      <c r="AX15" s="270"/>
      <c r="AY15" s="114"/>
      <c r="AZ15" s="16" t="str">
        <f t="shared" si="12"/>
        <v/>
      </c>
      <c r="BA15" s="16" t="str">
        <f t="shared" si="13"/>
        <v/>
      </c>
      <c r="BB15" s="269" t="str">
        <f t="shared" si="14"/>
        <v/>
      </c>
    </row>
    <row r="16" spans="1:55">
      <c r="B16" s="16">
        <v>6</v>
      </c>
      <c r="C16" s="114"/>
      <c r="D16" s="121"/>
      <c r="E16" s="262" t="s">
        <v>10</v>
      </c>
      <c r="F16" s="270"/>
      <c r="G16" s="114"/>
      <c r="H16" s="16" t="str">
        <f t="shared" si="0"/>
        <v/>
      </c>
      <c r="I16" s="16" t="str">
        <f t="shared" si="1"/>
        <v/>
      </c>
      <c r="J16" s="269" t="str">
        <f t="shared" si="2"/>
        <v/>
      </c>
      <c r="M16" s="16">
        <v>6</v>
      </c>
      <c r="N16" s="114"/>
      <c r="O16" s="121"/>
      <c r="P16" s="262" t="s">
        <v>10</v>
      </c>
      <c r="Q16" s="270"/>
      <c r="R16" s="114"/>
      <c r="S16" s="16" t="str">
        <f t="shared" si="3"/>
        <v/>
      </c>
      <c r="T16" s="16" t="str">
        <f t="shared" si="4"/>
        <v/>
      </c>
      <c r="U16" s="269" t="str">
        <f t="shared" si="5"/>
        <v/>
      </c>
      <c r="X16" s="16">
        <v>6</v>
      </c>
      <c r="Y16" s="114"/>
      <c r="Z16" s="121"/>
      <c r="AA16" s="262" t="s">
        <v>10</v>
      </c>
      <c r="AB16" s="270"/>
      <c r="AC16" s="114"/>
      <c r="AD16" s="16" t="str">
        <f t="shared" si="6"/>
        <v/>
      </c>
      <c r="AE16" s="16" t="str">
        <f t="shared" si="7"/>
        <v/>
      </c>
      <c r="AF16" s="269" t="str">
        <f t="shared" si="8"/>
        <v/>
      </c>
      <c r="AI16" s="16">
        <v>6</v>
      </c>
      <c r="AJ16" s="114"/>
      <c r="AK16" s="121"/>
      <c r="AL16" s="262" t="s">
        <v>10</v>
      </c>
      <c r="AM16" s="270"/>
      <c r="AN16" s="114"/>
      <c r="AO16" s="16" t="str">
        <f t="shared" si="9"/>
        <v/>
      </c>
      <c r="AP16" s="16" t="str">
        <f t="shared" si="10"/>
        <v/>
      </c>
      <c r="AQ16" s="269" t="str">
        <f t="shared" si="11"/>
        <v/>
      </c>
      <c r="AT16" s="16">
        <v>6</v>
      </c>
      <c r="AU16" s="114"/>
      <c r="AV16" s="121"/>
      <c r="AW16" s="262" t="s">
        <v>10</v>
      </c>
      <c r="AX16" s="270"/>
      <c r="AY16" s="114"/>
      <c r="AZ16" s="16" t="str">
        <f t="shared" si="12"/>
        <v/>
      </c>
      <c r="BA16" s="16" t="str">
        <f t="shared" si="13"/>
        <v/>
      </c>
      <c r="BB16" s="269" t="str">
        <f t="shared" si="14"/>
        <v/>
      </c>
    </row>
    <row r="17" spans="2:54">
      <c r="B17" s="16">
        <v>7</v>
      </c>
      <c r="C17" s="114"/>
      <c r="D17" s="121"/>
      <c r="E17" s="262" t="s">
        <v>10</v>
      </c>
      <c r="F17" s="270"/>
      <c r="G17" s="114"/>
      <c r="H17" s="16" t="str">
        <f t="shared" si="0"/>
        <v/>
      </c>
      <c r="I17" s="16" t="str">
        <f t="shared" si="1"/>
        <v/>
      </c>
      <c r="J17" s="269" t="str">
        <f t="shared" si="2"/>
        <v/>
      </c>
      <c r="M17" s="16">
        <v>7</v>
      </c>
      <c r="N17" s="114"/>
      <c r="O17" s="121"/>
      <c r="P17" s="262" t="s">
        <v>10</v>
      </c>
      <c r="Q17" s="270"/>
      <c r="R17" s="114"/>
      <c r="S17" s="16" t="str">
        <f t="shared" si="3"/>
        <v/>
      </c>
      <c r="T17" s="16" t="str">
        <f t="shared" si="4"/>
        <v/>
      </c>
      <c r="U17" s="269" t="str">
        <f t="shared" si="5"/>
        <v/>
      </c>
      <c r="X17" s="16">
        <v>7</v>
      </c>
      <c r="Y17" s="114"/>
      <c r="Z17" s="121"/>
      <c r="AA17" s="262" t="s">
        <v>10</v>
      </c>
      <c r="AB17" s="270"/>
      <c r="AC17" s="114"/>
      <c r="AD17" s="16" t="str">
        <f t="shared" si="6"/>
        <v/>
      </c>
      <c r="AE17" s="16" t="str">
        <f t="shared" si="7"/>
        <v/>
      </c>
      <c r="AF17" s="269" t="str">
        <f t="shared" si="8"/>
        <v/>
      </c>
      <c r="AI17" s="16">
        <v>7</v>
      </c>
      <c r="AJ17" s="114"/>
      <c r="AK17" s="121"/>
      <c r="AL17" s="262" t="s">
        <v>10</v>
      </c>
      <c r="AM17" s="270"/>
      <c r="AN17" s="114"/>
      <c r="AO17" s="16" t="str">
        <f t="shared" si="9"/>
        <v/>
      </c>
      <c r="AP17" s="16" t="str">
        <f t="shared" si="10"/>
        <v/>
      </c>
      <c r="AQ17" s="269" t="str">
        <f t="shared" si="11"/>
        <v/>
      </c>
      <c r="AT17" s="16">
        <v>7</v>
      </c>
      <c r="AU17" s="114"/>
      <c r="AV17" s="121"/>
      <c r="AW17" s="262" t="s">
        <v>10</v>
      </c>
      <c r="AX17" s="270"/>
      <c r="AY17" s="114"/>
      <c r="AZ17" s="16" t="str">
        <f t="shared" si="12"/>
        <v/>
      </c>
      <c r="BA17" s="16" t="str">
        <f t="shared" si="13"/>
        <v/>
      </c>
      <c r="BB17" s="269" t="str">
        <f t="shared" si="14"/>
        <v/>
      </c>
    </row>
    <row r="18" spans="2:54">
      <c r="B18" s="16">
        <v>8</v>
      </c>
      <c r="C18" s="114"/>
      <c r="D18" s="121"/>
      <c r="E18" s="262" t="s">
        <v>10</v>
      </c>
      <c r="F18" s="270"/>
      <c r="G18" s="114"/>
      <c r="H18" s="16" t="str">
        <f t="shared" si="0"/>
        <v/>
      </c>
      <c r="I18" s="16" t="str">
        <f t="shared" si="1"/>
        <v/>
      </c>
      <c r="J18" s="269" t="str">
        <f t="shared" si="2"/>
        <v/>
      </c>
      <c r="M18" s="16">
        <v>8</v>
      </c>
      <c r="N18" s="114"/>
      <c r="O18" s="121"/>
      <c r="P18" s="262" t="s">
        <v>10</v>
      </c>
      <c r="Q18" s="270"/>
      <c r="R18" s="114"/>
      <c r="S18" s="16" t="str">
        <f t="shared" si="3"/>
        <v/>
      </c>
      <c r="T18" s="16" t="str">
        <f t="shared" si="4"/>
        <v/>
      </c>
      <c r="U18" s="269" t="str">
        <f t="shared" si="5"/>
        <v/>
      </c>
      <c r="X18" s="16">
        <v>8</v>
      </c>
      <c r="Y18" s="114"/>
      <c r="Z18" s="121"/>
      <c r="AA18" s="262" t="s">
        <v>10</v>
      </c>
      <c r="AB18" s="270"/>
      <c r="AC18" s="114"/>
      <c r="AD18" s="16" t="str">
        <f t="shared" si="6"/>
        <v/>
      </c>
      <c r="AE18" s="16" t="str">
        <f t="shared" si="7"/>
        <v/>
      </c>
      <c r="AF18" s="269" t="str">
        <f t="shared" si="8"/>
        <v/>
      </c>
      <c r="AI18" s="16">
        <v>8</v>
      </c>
      <c r="AJ18" s="114"/>
      <c r="AK18" s="121"/>
      <c r="AL18" s="262" t="s">
        <v>10</v>
      </c>
      <c r="AM18" s="270"/>
      <c r="AN18" s="114"/>
      <c r="AO18" s="16" t="str">
        <f t="shared" si="9"/>
        <v/>
      </c>
      <c r="AP18" s="16" t="str">
        <f t="shared" si="10"/>
        <v/>
      </c>
      <c r="AQ18" s="269" t="str">
        <f t="shared" si="11"/>
        <v/>
      </c>
      <c r="AT18" s="16">
        <v>8</v>
      </c>
      <c r="AU18" s="114"/>
      <c r="AV18" s="121"/>
      <c r="AW18" s="262" t="s">
        <v>10</v>
      </c>
      <c r="AX18" s="270"/>
      <c r="AY18" s="114"/>
      <c r="AZ18" s="16" t="str">
        <f t="shared" si="12"/>
        <v/>
      </c>
      <c r="BA18" s="16" t="str">
        <f t="shared" si="13"/>
        <v/>
      </c>
      <c r="BB18" s="269" t="str">
        <f t="shared" si="14"/>
        <v/>
      </c>
    </row>
    <row r="19" spans="2:54">
      <c r="B19" s="16">
        <v>9</v>
      </c>
      <c r="C19" s="114"/>
      <c r="D19" s="121"/>
      <c r="E19" s="262" t="s">
        <v>10</v>
      </c>
      <c r="F19" s="270"/>
      <c r="G19" s="114"/>
      <c r="H19" s="16" t="str">
        <f t="shared" si="0"/>
        <v/>
      </c>
      <c r="I19" s="16" t="str">
        <f t="shared" si="1"/>
        <v/>
      </c>
      <c r="J19" s="269" t="str">
        <f t="shared" si="2"/>
        <v/>
      </c>
      <c r="M19" s="16">
        <v>9</v>
      </c>
      <c r="N19" s="114"/>
      <c r="O19" s="121"/>
      <c r="P19" s="262" t="s">
        <v>10</v>
      </c>
      <c r="Q19" s="270"/>
      <c r="R19" s="114"/>
      <c r="S19" s="16" t="str">
        <f t="shared" si="3"/>
        <v/>
      </c>
      <c r="T19" s="16" t="str">
        <f t="shared" si="4"/>
        <v/>
      </c>
      <c r="U19" s="269" t="str">
        <f t="shared" si="5"/>
        <v/>
      </c>
      <c r="X19" s="16">
        <v>9</v>
      </c>
      <c r="Y19" s="114"/>
      <c r="Z19" s="121"/>
      <c r="AA19" s="262" t="s">
        <v>10</v>
      </c>
      <c r="AB19" s="270"/>
      <c r="AC19" s="114"/>
      <c r="AD19" s="16" t="str">
        <f t="shared" si="6"/>
        <v/>
      </c>
      <c r="AE19" s="16" t="str">
        <f t="shared" si="7"/>
        <v/>
      </c>
      <c r="AF19" s="269" t="str">
        <f t="shared" si="8"/>
        <v/>
      </c>
      <c r="AI19" s="16">
        <v>9</v>
      </c>
      <c r="AJ19" s="114"/>
      <c r="AK19" s="121"/>
      <c r="AL19" s="262" t="s">
        <v>10</v>
      </c>
      <c r="AM19" s="270"/>
      <c r="AN19" s="114"/>
      <c r="AO19" s="16" t="str">
        <f t="shared" si="9"/>
        <v/>
      </c>
      <c r="AP19" s="16" t="str">
        <f t="shared" si="10"/>
        <v/>
      </c>
      <c r="AQ19" s="269" t="str">
        <f t="shared" si="11"/>
        <v/>
      </c>
      <c r="AT19" s="16">
        <v>9</v>
      </c>
      <c r="AU19" s="114"/>
      <c r="AV19" s="121"/>
      <c r="AW19" s="262" t="s">
        <v>10</v>
      </c>
      <c r="AX19" s="270"/>
      <c r="AY19" s="114"/>
      <c r="AZ19" s="16" t="str">
        <f t="shared" si="12"/>
        <v/>
      </c>
      <c r="BA19" s="16" t="str">
        <f t="shared" si="13"/>
        <v/>
      </c>
      <c r="BB19" s="269" t="str">
        <f t="shared" si="14"/>
        <v/>
      </c>
    </row>
    <row r="20" spans="2:54">
      <c r="B20" s="16">
        <v>10</v>
      </c>
      <c r="C20" s="114"/>
      <c r="D20" s="121"/>
      <c r="E20" s="262" t="s">
        <v>10</v>
      </c>
      <c r="F20" s="270"/>
      <c r="G20" s="114"/>
      <c r="H20" s="16" t="str">
        <f t="shared" si="0"/>
        <v/>
      </c>
      <c r="I20" s="16" t="str">
        <f t="shared" si="1"/>
        <v/>
      </c>
      <c r="J20" s="269" t="str">
        <f t="shared" si="2"/>
        <v/>
      </c>
      <c r="M20" s="16">
        <v>10</v>
      </c>
      <c r="N20" s="114"/>
      <c r="O20" s="121"/>
      <c r="P20" s="262" t="s">
        <v>10</v>
      </c>
      <c r="Q20" s="270"/>
      <c r="R20" s="114"/>
      <c r="S20" s="16" t="str">
        <f t="shared" si="3"/>
        <v/>
      </c>
      <c r="T20" s="16" t="str">
        <f t="shared" si="4"/>
        <v/>
      </c>
      <c r="U20" s="269" t="str">
        <f t="shared" si="5"/>
        <v/>
      </c>
      <c r="X20" s="16">
        <v>10</v>
      </c>
      <c r="Y20" s="114"/>
      <c r="Z20" s="121"/>
      <c r="AA20" s="262" t="s">
        <v>10</v>
      </c>
      <c r="AB20" s="270"/>
      <c r="AC20" s="114"/>
      <c r="AD20" s="16" t="str">
        <f t="shared" si="6"/>
        <v/>
      </c>
      <c r="AE20" s="16" t="str">
        <f t="shared" si="7"/>
        <v/>
      </c>
      <c r="AF20" s="269" t="str">
        <f t="shared" si="8"/>
        <v/>
      </c>
      <c r="AI20" s="16">
        <v>10</v>
      </c>
      <c r="AJ20" s="114"/>
      <c r="AK20" s="121"/>
      <c r="AL20" s="262" t="s">
        <v>10</v>
      </c>
      <c r="AM20" s="270"/>
      <c r="AN20" s="114"/>
      <c r="AO20" s="16" t="str">
        <f t="shared" si="9"/>
        <v/>
      </c>
      <c r="AP20" s="16" t="str">
        <f t="shared" si="10"/>
        <v/>
      </c>
      <c r="AQ20" s="269" t="str">
        <f t="shared" si="11"/>
        <v/>
      </c>
      <c r="AT20" s="16">
        <v>10</v>
      </c>
      <c r="AU20" s="114"/>
      <c r="AV20" s="121"/>
      <c r="AW20" s="262" t="s">
        <v>10</v>
      </c>
      <c r="AX20" s="270"/>
      <c r="AY20" s="114"/>
      <c r="AZ20" s="16" t="str">
        <f t="shared" si="12"/>
        <v/>
      </c>
      <c r="BA20" s="16" t="str">
        <f t="shared" si="13"/>
        <v/>
      </c>
      <c r="BB20" s="269" t="str">
        <f t="shared" si="14"/>
        <v/>
      </c>
    </row>
    <row r="21" spans="2:54">
      <c r="B21" s="16">
        <v>11</v>
      </c>
      <c r="C21" s="114"/>
      <c r="D21" s="121"/>
      <c r="E21" s="262" t="s">
        <v>10</v>
      </c>
      <c r="F21" s="270"/>
      <c r="G21" s="114"/>
      <c r="H21" s="16" t="str">
        <f t="shared" si="0"/>
        <v/>
      </c>
      <c r="I21" s="16" t="str">
        <f t="shared" si="1"/>
        <v/>
      </c>
      <c r="J21" s="269" t="str">
        <f t="shared" si="2"/>
        <v/>
      </c>
      <c r="M21" s="16">
        <v>11</v>
      </c>
      <c r="N21" s="114"/>
      <c r="O21" s="121"/>
      <c r="P21" s="262" t="s">
        <v>10</v>
      </c>
      <c r="Q21" s="270"/>
      <c r="R21" s="114"/>
      <c r="S21" s="16" t="str">
        <f t="shared" si="3"/>
        <v/>
      </c>
      <c r="T21" s="16" t="str">
        <f t="shared" si="4"/>
        <v/>
      </c>
      <c r="U21" s="269" t="str">
        <f t="shared" si="5"/>
        <v/>
      </c>
      <c r="X21" s="16">
        <v>11</v>
      </c>
      <c r="Y21" s="114"/>
      <c r="Z21" s="121"/>
      <c r="AA21" s="262" t="s">
        <v>10</v>
      </c>
      <c r="AB21" s="270"/>
      <c r="AC21" s="114"/>
      <c r="AD21" s="16" t="str">
        <f t="shared" si="6"/>
        <v/>
      </c>
      <c r="AE21" s="16" t="str">
        <f t="shared" si="7"/>
        <v/>
      </c>
      <c r="AF21" s="269" t="str">
        <f t="shared" si="8"/>
        <v/>
      </c>
      <c r="AI21" s="16">
        <v>11</v>
      </c>
      <c r="AJ21" s="114"/>
      <c r="AK21" s="121"/>
      <c r="AL21" s="262" t="s">
        <v>10</v>
      </c>
      <c r="AM21" s="270"/>
      <c r="AN21" s="114"/>
      <c r="AO21" s="16" t="str">
        <f t="shared" si="9"/>
        <v/>
      </c>
      <c r="AP21" s="16" t="str">
        <f t="shared" si="10"/>
        <v/>
      </c>
      <c r="AQ21" s="269" t="str">
        <f t="shared" si="11"/>
        <v/>
      </c>
      <c r="AT21" s="16">
        <v>11</v>
      </c>
      <c r="AU21" s="114"/>
      <c r="AV21" s="121"/>
      <c r="AW21" s="262" t="s">
        <v>10</v>
      </c>
      <c r="AX21" s="270"/>
      <c r="AY21" s="114"/>
      <c r="AZ21" s="16" t="str">
        <f t="shared" si="12"/>
        <v/>
      </c>
      <c r="BA21" s="16" t="str">
        <f t="shared" si="13"/>
        <v/>
      </c>
      <c r="BB21" s="269" t="str">
        <f t="shared" si="14"/>
        <v/>
      </c>
    </row>
    <row r="22" spans="2:54">
      <c r="B22" s="16">
        <v>12</v>
      </c>
      <c r="C22" s="114"/>
      <c r="D22" s="121"/>
      <c r="E22" s="262" t="s">
        <v>10</v>
      </c>
      <c r="F22" s="270"/>
      <c r="G22" s="114"/>
      <c r="H22" s="16" t="str">
        <f t="shared" si="0"/>
        <v/>
      </c>
      <c r="I22" s="16" t="str">
        <f t="shared" si="1"/>
        <v/>
      </c>
      <c r="J22" s="269" t="str">
        <f t="shared" si="2"/>
        <v/>
      </c>
      <c r="M22" s="16">
        <v>12</v>
      </c>
      <c r="N22" s="114"/>
      <c r="O22" s="121"/>
      <c r="P22" s="262" t="s">
        <v>10</v>
      </c>
      <c r="Q22" s="270"/>
      <c r="R22" s="114"/>
      <c r="S22" s="16" t="str">
        <f t="shared" si="3"/>
        <v/>
      </c>
      <c r="T22" s="16" t="str">
        <f t="shared" si="4"/>
        <v/>
      </c>
      <c r="U22" s="269" t="str">
        <f t="shared" si="5"/>
        <v/>
      </c>
      <c r="X22" s="16">
        <v>12</v>
      </c>
      <c r="Y22" s="114"/>
      <c r="Z22" s="121"/>
      <c r="AA22" s="262" t="s">
        <v>10</v>
      </c>
      <c r="AB22" s="270"/>
      <c r="AC22" s="114"/>
      <c r="AD22" s="16" t="str">
        <f t="shared" si="6"/>
        <v/>
      </c>
      <c r="AE22" s="16" t="str">
        <f t="shared" si="7"/>
        <v/>
      </c>
      <c r="AF22" s="269" t="str">
        <f t="shared" si="8"/>
        <v/>
      </c>
      <c r="AI22" s="16">
        <v>12</v>
      </c>
      <c r="AJ22" s="114"/>
      <c r="AK22" s="121"/>
      <c r="AL22" s="262" t="s">
        <v>10</v>
      </c>
      <c r="AM22" s="270"/>
      <c r="AN22" s="114"/>
      <c r="AO22" s="16" t="str">
        <f t="shared" si="9"/>
        <v/>
      </c>
      <c r="AP22" s="16" t="str">
        <f t="shared" si="10"/>
        <v/>
      </c>
      <c r="AQ22" s="269" t="str">
        <f t="shared" si="11"/>
        <v/>
      </c>
      <c r="AT22" s="16">
        <v>12</v>
      </c>
      <c r="AU22" s="114"/>
      <c r="AV22" s="121"/>
      <c r="AW22" s="262" t="s">
        <v>10</v>
      </c>
      <c r="AX22" s="270"/>
      <c r="AY22" s="114"/>
      <c r="AZ22" s="16" t="str">
        <f t="shared" si="12"/>
        <v/>
      </c>
      <c r="BA22" s="16" t="str">
        <f t="shared" si="13"/>
        <v/>
      </c>
      <c r="BB22" s="269" t="str">
        <f t="shared" si="14"/>
        <v/>
      </c>
    </row>
    <row r="23" spans="2:54">
      <c r="B23" s="16">
        <v>13</v>
      </c>
      <c r="C23" s="114"/>
      <c r="D23" s="121"/>
      <c r="E23" s="262" t="s">
        <v>10</v>
      </c>
      <c r="F23" s="270"/>
      <c r="G23" s="114"/>
      <c r="H23" s="16" t="str">
        <f t="shared" si="0"/>
        <v/>
      </c>
      <c r="I23" s="16" t="str">
        <f t="shared" si="1"/>
        <v/>
      </c>
      <c r="J23" s="269" t="str">
        <f t="shared" si="2"/>
        <v/>
      </c>
      <c r="M23" s="16">
        <v>13</v>
      </c>
      <c r="N23" s="114"/>
      <c r="O23" s="121"/>
      <c r="P23" s="262" t="s">
        <v>10</v>
      </c>
      <c r="Q23" s="270"/>
      <c r="R23" s="114"/>
      <c r="S23" s="16" t="str">
        <f t="shared" si="3"/>
        <v/>
      </c>
      <c r="T23" s="16" t="str">
        <f t="shared" si="4"/>
        <v/>
      </c>
      <c r="U23" s="269" t="str">
        <f t="shared" si="5"/>
        <v/>
      </c>
      <c r="X23" s="16">
        <v>13</v>
      </c>
      <c r="Y23" s="114"/>
      <c r="Z23" s="121"/>
      <c r="AA23" s="262" t="s">
        <v>10</v>
      </c>
      <c r="AB23" s="270"/>
      <c r="AC23" s="114"/>
      <c r="AD23" s="16" t="str">
        <f t="shared" si="6"/>
        <v/>
      </c>
      <c r="AE23" s="16" t="str">
        <f t="shared" si="7"/>
        <v/>
      </c>
      <c r="AF23" s="269" t="str">
        <f t="shared" si="8"/>
        <v/>
      </c>
      <c r="AI23" s="16">
        <v>13</v>
      </c>
      <c r="AJ23" s="114"/>
      <c r="AK23" s="121"/>
      <c r="AL23" s="262" t="s">
        <v>10</v>
      </c>
      <c r="AM23" s="270"/>
      <c r="AN23" s="114"/>
      <c r="AO23" s="16" t="str">
        <f t="shared" si="9"/>
        <v/>
      </c>
      <c r="AP23" s="16" t="str">
        <f t="shared" si="10"/>
        <v/>
      </c>
      <c r="AQ23" s="269" t="str">
        <f t="shared" si="11"/>
        <v/>
      </c>
      <c r="AT23" s="16">
        <v>13</v>
      </c>
      <c r="AU23" s="114"/>
      <c r="AV23" s="121"/>
      <c r="AW23" s="262" t="s">
        <v>10</v>
      </c>
      <c r="AX23" s="270"/>
      <c r="AY23" s="114"/>
      <c r="AZ23" s="16" t="str">
        <f t="shared" si="12"/>
        <v/>
      </c>
      <c r="BA23" s="16" t="str">
        <f t="shared" si="13"/>
        <v/>
      </c>
      <c r="BB23" s="269" t="str">
        <f t="shared" si="14"/>
        <v/>
      </c>
    </row>
    <row r="24" spans="2:54">
      <c r="B24" s="16">
        <v>14</v>
      </c>
      <c r="C24" s="114"/>
      <c r="D24" s="121"/>
      <c r="E24" s="262" t="s">
        <v>10</v>
      </c>
      <c r="F24" s="270"/>
      <c r="G24" s="114"/>
      <c r="H24" s="16" t="str">
        <f t="shared" si="0"/>
        <v/>
      </c>
      <c r="I24" s="16" t="str">
        <f t="shared" si="1"/>
        <v/>
      </c>
      <c r="J24" s="269" t="str">
        <f t="shared" si="2"/>
        <v/>
      </c>
      <c r="M24" s="16">
        <v>14</v>
      </c>
      <c r="N24" s="114"/>
      <c r="O24" s="121"/>
      <c r="P24" s="262" t="s">
        <v>10</v>
      </c>
      <c r="Q24" s="270"/>
      <c r="R24" s="114"/>
      <c r="S24" s="16" t="str">
        <f t="shared" si="3"/>
        <v/>
      </c>
      <c r="T24" s="16" t="str">
        <f t="shared" si="4"/>
        <v/>
      </c>
      <c r="U24" s="269" t="str">
        <f t="shared" si="5"/>
        <v/>
      </c>
      <c r="X24" s="16">
        <v>14</v>
      </c>
      <c r="Y24" s="114"/>
      <c r="Z24" s="121"/>
      <c r="AA24" s="262" t="s">
        <v>10</v>
      </c>
      <c r="AB24" s="270"/>
      <c r="AC24" s="114"/>
      <c r="AD24" s="16" t="str">
        <f t="shared" si="6"/>
        <v/>
      </c>
      <c r="AE24" s="16" t="str">
        <f t="shared" si="7"/>
        <v/>
      </c>
      <c r="AF24" s="269" t="str">
        <f t="shared" si="8"/>
        <v/>
      </c>
      <c r="AI24" s="16">
        <v>14</v>
      </c>
      <c r="AJ24" s="114"/>
      <c r="AK24" s="121"/>
      <c r="AL24" s="262" t="s">
        <v>10</v>
      </c>
      <c r="AM24" s="270"/>
      <c r="AN24" s="114"/>
      <c r="AO24" s="16" t="str">
        <f t="shared" si="9"/>
        <v/>
      </c>
      <c r="AP24" s="16" t="str">
        <f t="shared" si="10"/>
        <v/>
      </c>
      <c r="AQ24" s="269" t="str">
        <f t="shared" si="11"/>
        <v/>
      </c>
      <c r="AT24" s="16">
        <v>14</v>
      </c>
      <c r="AU24" s="114"/>
      <c r="AV24" s="121"/>
      <c r="AW24" s="262" t="s">
        <v>10</v>
      </c>
      <c r="AX24" s="270"/>
      <c r="AY24" s="114"/>
      <c r="AZ24" s="16" t="str">
        <f t="shared" si="12"/>
        <v/>
      </c>
      <c r="BA24" s="16" t="str">
        <f t="shared" si="13"/>
        <v/>
      </c>
      <c r="BB24" s="269" t="str">
        <f t="shared" si="14"/>
        <v/>
      </c>
    </row>
    <row r="25" spans="2:54">
      <c r="B25" s="16">
        <v>15</v>
      </c>
      <c r="C25" s="114"/>
      <c r="D25" s="121"/>
      <c r="E25" s="262" t="s">
        <v>10</v>
      </c>
      <c r="F25" s="270"/>
      <c r="G25" s="114"/>
      <c r="H25" s="16" t="str">
        <f t="shared" si="0"/>
        <v/>
      </c>
      <c r="I25" s="16" t="str">
        <f t="shared" si="1"/>
        <v/>
      </c>
      <c r="J25" s="269" t="str">
        <f t="shared" si="2"/>
        <v/>
      </c>
      <c r="M25" s="16">
        <v>15</v>
      </c>
      <c r="N25" s="114"/>
      <c r="O25" s="121"/>
      <c r="P25" s="262" t="s">
        <v>10</v>
      </c>
      <c r="Q25" s="270"/>
      <c r="R25" s="114"/>
      <c r="S25" s="16" t="str">
        <f t="shared" si="3"/>
        <v/>
      </c>
      <c r="T25" s="16" t="str">
        <f t="shared" si="4"/>
        <v/>
      </c>
      <c r="U25" s="269" t="str">
        <f t="shared" si="5"/>
        <v/>
      </c>
      <c r="X25" s="16">
        <v>15</v>
      </c>
      <c r="Y25" s="114"/>
      <c r="Z25" s="121"/>
      <c r="AA25" s="262" t="s">
        <v>10</v>
      </c>
      <c r="AB25" s="270"/>
      <c r="AC25" s="114"/>
      <c r="AD25" s="16" t="str">
        <f t="shared" si="6"/>
        <v/>
      </c>
      <c r="AE25" s="16" t="str">
        <f t="shared" si="7"/>
        <v/>
      </c>
      <c r="AF25" s="269" t="str">
        <f t="shared" si="8"/>
        <v/>
      </c>
      <c r="AI25" s="16">
        <v>15</v>
      </c>
      <c r="AJ25" s="114"/>
      <c r="AK25" s="121"/>
      <c r="AL25" s="262" t="s">
        <v>10</v>
      </c>
      <c r="AM25" s="270"/>
      <c r="AN25" s="114"/>
      <c r="AO25" s="16" t="str">
        <f t="shared" si="9"/>
        <v/>
      </c>
      <c r="AP25" s="16" t="str">
        <f t="shared" si="10"/>
        <v/>
      </c>
      <c r="AQ25" s="269" t="str">
        <f t="shared" si="11"/>
        <v/>
      </c>
      <c r="AT25" s="16">
        <v>15</v>
      </c>
      <c r="AU25" s="114"/>
      <c r="AV25" s="121"/>
      <c r="AW25" s="262" t="s">
        <v>10</v>
      </c>
      <c r="AX25" s="270"/>
      <c r="AY25" s="114"/>
      <c r="AZ25" s="16" t="str">
        <f t="shared" si="12"/>
        <v/>
      </c>
      <c r="BA25" s="16" t="str">
        <f t="shared" si="13"/>
        <v/>
      </c>
      <c r="BB25" s="269" t="str">
        <f t="shared" si="14"/>
        <v/>
      </c>
    </row>
    <row r="26" spans="2:54">
      <c r="B26" s="16">
        <v>16</v>
      </c>
      <c r="C26" s="114"/>
      <c r="D26" s="121"/>
      <c r="E26" s="262" t="s">
        <v>10</v>
      </c>
      <c r="F26" s="270"/>
      <c r="G26" s="114"/>
      <c r="H26" s="16" t="str">
        <f t="shared" si="0"/>
        <v/>
      </c>
      <c r="I26" s="16" t="str">
        <f t="shared" si="1"/>
        <v/>
      </c>
      <c r="J26" s="269" t="str">
        <f t="shared" si="2"/>
        <v/>
      </c>
      <c r="M26" s="16">
        <v>16</v>
      </c>
      <c r="N26" s="114"/>
      <c r="O26" s="121"/>
      <c r="P26" s="262" t="s">
        <v>10</v>
      </c>
      <c r="Q26" s="270"/>
      <c r="R26" s="114"/>
      <c r="S26" s="16" t="str">
        <f t="shared" si="3"/>
        <v/>
      </c>
      <c r="T26" s="16" t="str">
        <f t="shared" si="4"/>
        <v/>
      </c>
      <c r="U26" s="269" t="str">
        <f t="shared" si="5"/>
        <v/>
      </c>
      <c r="X26" s="16">
        <v>16</v>
      </c>
      <c r="Y26" s="114"/>
      <c r="Z26" s="121"/>
      <c r="AA26" s="262" t="s">
        <v>10</v>
      </c>
      <c r="AB26" s="270"/>
      <c r="AC26" s="114"/>
      <c r="AD26" s="16" t="str">
        <f t="shared" si="6"/>
        <v/>
      </c>
      <c r="AE26" s="16" t="str">
        <f t="shared" si="7"/>
        <v/>
      </c>
      <c r="AF26" s="269" t="str">
        <f t="shared" si="8"/>
        <v/>
      </c>
      <c r="AI26" s="16">
        <v>16</v>
      </c>
      <c r="AJ26" s="114"/>
      <c r="AK26" s="121"/>
      <c r="AL26" s="262" t="s">
        <v>10</v>
      </c>
      <c r="AM26" s="270"/>
      <c r="AN26" s="114"/>
      <c r="AO26" s="16" t="str">
        <f t="shared" si="9"/>
        <v/>
      </c>
      <c r="AP26" s="16" t="str">
        <f t="shared" si="10"/>
        <v/>
      </c>
      <c r="AQ26" s="269" t="str">
        <f t="shared" si="11"/>
        <v/>
      </c>
      <c r="AT26" s="16">
        <v>16</v>
      </c>
      <c r="AU26" s="114"/>
      <c r="AV26" s="121"/>
      <c r="AW26" s="262" t="s">
        <v>10</v>
      </c>
      <c r="AX26" s="270"/>
      <c r="AY26" s="114"/>
      <c r="AZ26" s="16" t="str">
        <f t="shared" si="12"/>
        <v/>
      </c>
      <c r="BA26" s="16" t="str">
        <f t="shared" si="13"/>
        <v/>
      </c>
      <c r="BB26" s="269" t="str">
        <f t="shared" si="14"/>
        <v/>
      </c>
    </row>
    <row r="27" spans="2:54">
      <c r="B27" s="16">
        <v>17</v>
      </c>
      <c r="C27" s="114"/>
      <c r="D27" s="121"/>
      <c r="E27" s="262" t="s">
        <v>10</v>
      </c>
      <c r="F27" s="270"/>
      <c r="G27" s="114"/>
      <c r="H27" s="16" t="str">
        <f t="shared" si="0"/>
        <v/>
      </c>
      <c r="I27" s="16" t="str">
        <f t="shared" si="1"/>
        <v/>
      </c>
      <c r="J27" s="269" t="str">
        <f t="shared" si="2"/>
        <v/>
      </c>
      <c r="M27" s="16">
        <v>17</v>
      </c>
      <c r="N27" s="114"/>
      <c r="O27" s="121"/>
      <c r="P27" s="262" t="s">
        <v>10</v>
      </c>
      <c r="Q27" s="270"/>
      <c r="R27" s="114"/>
      <c r="S27" s="16" t="str">
        <f t="shared" si="3"/>
        <v/>
      </c>
      <c r="T27" s="16" t="str">
        <f t="shared" si="4"/>
        <v/>
      </c>
      <c r="U27" s="269" t="str">
        <f t="shared" si="5"/>
        <v/>
      </c>
      <c r="X27" s="16">
        <v>17</v>
      </c>
      <c r="Y27" s="114"/>
      <c r="Z27" s="121"/>
      <c r="AA27" s="262" t="s">
        <v>10</v>
      </c>
      <c r="AB27" s="270"/>
      <c r="AC27" s="114"/>
      <c r="AD27" s="16" t="str">
        <f t="shared" si="6"/>
        <v/>
      </c>
      <c r="AE27" s="16" t="str">
        <f t="shared" si="7"/>
        <v/>
      </c>
      <c r="AF27" s="269" t="str">
        <f t="shared" si="8"/>
        <v/>
      </c>
      <c r="AI27" s="16">
        <v>17</v>
      </c>
      <c r="AJ27" s="114"/>
      <c r="AK27" s="121"/>
      <c r="AL27" s="262" t="s">
        <v>10</v>
      </c>
      <c r="AM27" s="270"/>
      <c r="AN27" s="114"/>
      <c r="AO27" s="16" t="str">
        <f t="shared" si="9"/>
        <v/>
      </c>
      <c r="AP27" s="16" t="str">
        <f t="shared" si="10"/>
        <v/>
      </c>
      <c r="AQ27" s="269" t="str">
        <f t="shared" si="11"/>
        <v/>
      </c>
      <c r="AT27" s="16">
        <v>17</v>
      </c>
      <c r="AU27" s="114"/>
      <c r="AV27" s="121"/>
      <c r="AW27" s="262" t="s">
        <v>10</v>
      </c>
      <c r="AX27" s="270"/>
      <c r="AY27" s="114"/>
      <c r="AZ27" s="16" t="str">
        <f t="shared" si="12"/>
        <v/>
      </c>
      <c r="BA27" s="16" t="str">
        <f t="shared" si="13"/>
        <v/>
      </c>
      <c r="BB27" s="269" t="str">
        <f t="shared" si="14"/>
        <v/>
      </c>
    </row>
    <row r="28" spans="2:54">
      <c r="B28" s="16">
        <v>18</v>
      </c>
      <c r="C28" s="114"/>
      <c r="D28" s="121"/>
      <c r="E28" s="262" t="s">
        <v>10</v>
      </c>
      <c r="F28" s="270"/>
      <c r="G28" s="114"/>
      <c r="H28" s="16" t="str">
        <f t="shared" si="0"/>
        <v/>
      </c>
      <c r="I28" s="16" t="str">
        <f t="shared" si="1"/>
        <v/>
      </c>
      <c r="J28" s="269" t="str">
        <f t="shared" si="2"/>
        <v/>
      </c>
      <c r="M28" s="16">
        <v>18</v>
      </c>
      <c r="N28" s="114"/>
      <c r="O28" s="121"/>
      <c r="P28" s="262" t="s">
        <v>10</v>
      </c>
      <c r="Q28" s="270"/>
      <c r="R28" s="114"/>
      <c r="S28" s="16" t="str">
        <f t="shared" si="3"/>
        <v/>
      </c>
      <c r="T28" s="16" t="str">
        <f t="shared" si="4"/>
        <v/>
      </c>
      <c r="U28" s="269" t="str">
        <f t="shared" si="5"/>
        <v/>
      </c>
      <c r="X28" s="16">
        <v>18</v>
      </c>
      <c r="Y28" s="114"/>
      <c r="Z28" s="121"/>
      <c r="AA28" s="262" t="s">
        <v>10</v>
      </c>
      <c r="AB28" s="270"/>
      <c r="AC28" s="114"/>
      <c r="AD28" s="16" t="str">
        <f t="shared" si="6"/>
        <v/>
      </c>
      <c r="AE28" s="16" t="str">
        <f t="shared" si="7"/>
        <v/>
      </c>
      <c r="AF28" s="269" t="str">
        <f t="shared" si="8"/>
        <v/>
      </c>
      <c r="AI28" s="16">
        <v>18</v>
      </c>
      <c r="AJ28" s="114"/>
      <c r="AK28" s="121"/>
      <c r="AL28" s="262" t="s">
        <v>10</v>
      </c>
      <c r="AM28" s="270"/>
      <c r="AN28" s="114"/>
      <c r="AO28" s="16" t="str">
        <f t="shared" si="9"/>
        <v/>
      </c>
      <c r="AP28" s="16" t="str">
        <f t="shared" si="10"/>
        <v/>
      </c>
      <c r="AQ28" s="269" t="str">
        <f t="shared" si="11"/>
        <v/>
      </c>
      <c r="AT28" s="16">
        <v>18</v>
      </c>
      <c r="AU28" s="114"/>
      <c r="AV28" s="121"/>
      <c r="AW28" s="262" t="s">
        <v>10</v>
      </c>
      <c r="AX28" s="270"/>
      <c r="AY28" s="114"/>
      <c r="AZ28" s="16" t="str">
        <f t="shared" si="12"/>
        <v/>
      </c>
      <c r="BA28" s="16" t="str">
        <f t="shared" si="13"/>
        <v/>
      </c>
      <c r="BB28" s="269" t="str">
        <f t="shared" si="14"/>
        <v/>
      </c>
    </row>
    <row r="29" spans="2:54">
      <c r="B29" s="16">
        <v>19</v>
      </c>
      <c r="C29" s="114"/>
      <c r="D29" s="121"/>
      <c r="E29" s="262" t="s">
        <v>10</v>
      </c>
      <c r="F29" s="270"/>
      <c r="G29" s="114"/>
      <c r="H29" s="16" t="str">
        <f t="shared" si="0"/>
        <v/>
      </c>
      <c r="I29" s="16" t="str">
        <f t="shared" si="1"/>
        <v/>
      </c>
      <c r="J29" s="269" t="str">
        <f t="shared" si="2"/>
        <v/>
      </c>
      <c r="M29" s="16">
        <v>19</v>
      </c>
      <c r="N29" s="114"/>
      <c r="O29" s="121"/>
      <c r="P29" s="262" t="s">
        <v>10</v>
      </c>
      <c r="Q29" s="270"/>
      <c r="R29" s="114"/>
      <c r="S29" s="16" t="str">
        <f t="shared" si="3"/>
        <v/>
      </c>
      <c r="T29" s="16" t="str">
        <f t="shared" si="4"/>
        <v/>
      </c>
      <c r="U29" s="269" t="str">
        <f t="shared" si="5"/>
        <v/>
      </c>
      <c r="X29" s="16">
        <v>19</v>
      </c>
      <c r="Y29" s="114"/>
      <c r="Z29" s="121"/>
      <c r="AA29" s="262" t="s">
        <v>10</v>
      </c>
      <c r="AB29" s="270"/>
      <c r="AC29" s="114"/>
      <c r="AD29" s="16" t="str">
        <f t="shared" si="6"/>
        <v/>
      </c>
      <c r="AE29" s="16" t="str">
        <f t="shared" si="7"/>
        <v/>
      </c>
      <c r="AF29" s="269" t="str">
        <f t="shared" si="8"/>
        <v/>
      </c>
      <c r="AI29" s="16">
        <v>19</v>
      </c>
      <c r="AJ29" s="114"/>
      <c r="AK29" s="121"/>
      <c r="AL29" s="262" t="s">
        <v>10</v>
      </c>
      <c r="AM29" s="270"/>
      <c r="AN29" s="114"/>
      <c r="AO29" s="16" t="str">
        <f t="shared" si="9"/>
        <v/>
      </c>
      <c r="AP29" s="16" t="str">
        <f t="shared" si="10"/>
        <v/>
      </c>
      <c r="AQ29" s="269" t="str">
        <f t="shared" si="11"/>
        <v/>
      </c>
      <c r="AT29" s="16">
        <v>19</v>
      </c>
      <c r="AU29" s="114"/>
      <c r="AV29" s="121"/>
      <c r="AW29" s="262" t="s">
        <v>10</v>
      </c>
      <c r="AX29" s="270"/>
      <c r="AY29" s="114"/>
      <c r="AZ29" s="16" t="str">
        <f t="shared" si="12"/>
        <v/>
      </c>
      <c r="BA29" s="16" t="str">
        <f t="shared" si="13"/>
        <v/>
      </c>
      <c r="BB29" s="269" t="str">
        <f t="shared" si="14"/>
        <v/>
      </c>
    </row>
    <row r="30" spans="2:54">
      <c r="B30" s="16">
        <v>20</v>
      </c>
      <c r="C30" s="114"/>
      <c r="D30" s="121"/>
      <c r="E30" s="262" t="s">
        <v>10</v>
      </c>
      <c r="F30" s="270"/>
      <c r="G30" s="114"/>
      <c r="H30" s="16" t="str">
        <f t="shared" si="0"/>
        <v/>
      </c>
      <c r="I30" s="16" t="str">
        <f t="shared" si="1"/>
        <v/>
      </c>
      <c r="J30" s="269" t="str">
        <f t="shared" si="2"/>
        <v/>
      </c>
      <c r="M30" s="16">
        <v>20</v>
      </c>
      <c r="N30" s="114"/>
      <c r="O30" s="121"/>
      <c r="P30" s="262" t="s">
        <v>10</v>
      </c>
      <c r="Q30" s="270"/>
      <c r="R30" s="114"/>
      <c r="S30" s="16" t="str">
        <f t="shared" si="3"/>
        <v/>
      </c>
      <c r="T30" s="16" t="str">
        <f t="shared" si="4"/>
        <v/>
      </c>
      <c r="U30" s="269" t="str">
        <f t="shared" si="5"/>
        <v/>
      </c>
      <c r="X30" s="16">
        <v>20</v>
      </c>
      <c r="Y30" s="114"/>
      <c r="Z30" s="121"/>
      <c r="AA30" s="262" t="s">
        <v>10</v>
      </c>
      <c r="AB30" s="270"/>
      <c r="AC30" s="114"/>
      <c r="AD30" s="16" t="str">
        <f t="shared" si="6"/>
        <v/>
      </c>
      <c r="AE30" s="16" t="str">
        <f t="shared" si="7"/>
        <v/>
      </c>
      <c r="AF30" s="269" t="str">
        <f t="shared" si="8"/>
        <v/>
      </c>
      <c r="AI30" s="16">
        <v>20</v>
      </c>
      <c r="AJ30" s="114"/>
      <c r="AK30" s="121"/>
      <c r="AL30" s="262" t="s">
        <v>10</v>
      </c>
      <c r="AM30" s="270"/>
      <c r="AN30" s="114"/>
      <c r="AO30" s="16" t="str">
        <f t="shared" si="9"/>
        <v/>
      </c>
      <c r="AP30" s="16" t="str">
        <f t="shared" si="10"/>
        <v/>
      </c>
      <c r="AQ30" s="269" t="str">
        <f t="shared" si="11"/>
        <v/>
      </c>
      <c r="AT30" s="16">
        <v>20</v>
      </c>
      <c r="AU30" s="114"/>
      <c r="AV30" s="121"/>
      <c r="AW30" s="262" t="s">
        <v>10</v>
      </c>
      <c r="AX30" s="270"/>
      <c r="AY30" s="114"/>
      <c r="AZ30" s="16" t="str">
        <f t="shared" si="12"/>
        <v/>
      </c>
      <c r="BA30" s="16" t="str">
        <f t="shared" si="13"/>
        <v/>
      </c>
      <c r="BB30" s="269" t="str">
        <f t="shared" si="14"/>
        <v/>
      </c>
    </row>
    <row r="31" spans="2:54">
      <c r="B31" s="16">
        <v>21</v>
      </c>
      <c r="C31" s="114"/>
      <c r="D31" s="121"/>
      <c r="E31" s="262" t="s">
        <v>10</v>
      </c>
      <c r="F31" s="270"/>
      <c r="G31" s="114"/>
      <c r="H31" s="16" t="str">
        <f t="shared" si="0"/>
        <v/>
      </c>
      <c r="I31" s="16" t="str">
        <f t="shared" si="1"/>
        <v/>
      </c>
      <c r="J31" s="269" t="str">
        <f t="shared" si="2"/>
        <v/>
      </c>
      <c r="M31" s="16">
        <v>21</v>
      </c>
      <c r="N31" s="114"/>
      <c r="O31" s="121"/>
      <c r="P31" s="262" t="s">
        <v>10</v>
      </c>
      <c r="Q31" s="270"/>
      <c r="R31" s="114"/>
      <c r="S31" s="16" t="str">
        <f t="shared" si="3"/>
        <v/>
      </c>
      <c r="T31" s="16" t="str">
        <f t="shared" si="4"/>
        <v/>
      </c>
      <c r="U31" s="269" t="str">
        <f t="shared" si="5"/>
        <v/>
      </c>
      <c r="X31" s="16">
        <v>21</v>
      </c>
      <c r="Y31" s="114"/>
      <c r="Z31" s="121"/>
      <c r="AA31" s="262" t="s">
        <v>10</v>
      </c>
      <c r="AB31" s="270"/>
      <c r="AC31" s="114"/>
      <c r="AD31" s="16" t="str">
        <f t="shared" si="6"/>
        <v/>
      </c>
      <c r="AE31" s="16" t="str">
        <f t="shared" si="7"/>
        <v/>
      </c>
      <c r="AF31" s="269" t="str">
        <f t="shared" si="8"/>
        <v/>
      </c>
      <c r="AI31" s="16">
        <v>21</v>
      </c>
      <c r="AJ31" s="114"/>
      <c r="AK31" s="121"/>
      <c r="AL31" s="262" t="s">
        <v>10</v>
      </c>
      <c r="AM31" s="270"/>
      <c r="AN31" s="114"/>
      <c r="AO31" s="16" t="str">
        <f t="shared" si="9"/>
        <v/>
      </c>
      <c r="AP31" s="16" t="str">
        <f t="shared" si="10"/>
        <v/>
      </c>
      <c r="AQ31" s="269" t="str">
        <f t="shared" si="11"/>
        <v/>
      </c>
      <c r="AT31" s="16">
        <v>21</v>
      </c>
      <c r="AU31" s="114"/>
      <c r="AV31" s="121"/>
      <c r="AW31" s="262" t="s">
        <v>10</v>
      </c>
      <c r="AX31" s="270"/>
      <c r="AY31" s="114"/>
      <c r="AZ31" s="16" t="str">
        <f t="shared" si="12"/>
        <v/>
      </c>
      <c r="BA31" s="16" t="str">
        <f t="shared" si="13"/>
        <v/>
      </c>
      <c r="BB31" s="269" t="str">
        <f t="shared" si="14"/>
        <v/>
      </c>
    </row>
    <row r="32" spans="2:54">
      <c r="B32" s="16">
        <v>22</v>
      </c>
      <c r="C32" s="114"/>
      <c r="D32" s="121"/>
      <c r="E32" s="262" t="s">
        <v>10</v>
      </c>
      <c r="F32" s="270"/>
      <c r="G32" s="114"/>
      <c r="H32" s="16" t="str">
        <f t="shared" si="0"/>
        <v/>
      </c>
      <c r="I32" s="16" t="str">
        <f t="shared" si="1"/>
        <v/>
      </c>
      <c r="J32" s="269" t="str">
        <f t="shared" si="2"/>
        <v/>
      </c>
      <c r="M32" s="16">
        <v>22</v>
      </c>
      <c r="N32" s="114"/>
      <c r="O32" s="121"/>
      <c r="P32" s="262" t="s">
        <v>10</v>
      </c>
      <c r="Q32" s="270"/>
      <c r="R32" s="114"/>
      <c r="S32" s="16" t="str">
        <f t="shared" si="3"/>
        <v/>
      </c>
      <c r="T32" s="16" t="str">
        <f t="shared" si="4"/>
        <v/>
      </c>
      <c r="U32" s="269" t="str">
        <f t="shared" si="5"/>
        <v/>
      </c>
      <c r="X32" s="16">
        <v>22</v>
      </c>
      <c r="Y32" s="114"/>
      <c r="Z32" s="121"/>
      <c r="AA32" s="262" t="s">
        <v>10</v>
      </c>
      <c r="AB32" s="270"/>
      <c r="AC32" s="114"/>
      <c r="AD32" s="16" t="str">
        <f t="shared" si="6"/>
        <v/>
      </c>
      <c r="AE32" s="16" t="str">
        <f t="shared" si="7"/>
        <v/>
      </c>
      <c r="AF32" s="269" t="str">
        <f t="shared" si="8"/>
        <v/>
      </c>
      <c r="AI32" s="16">
        <v>22</v>
      </c>
      <c r="AJ32" s="114"/>
      <c r="AK32" s="121"/>
      <c r="AL32" s="262" t="s">
        <v>10</v>
      </c>
      <c r="AM32" s="270"/>
      <c r="AN32" s="114"/>
      <c r="AO32" s="16" t="str">
        <f t="shared" si="9"/>
        <v/>
      </c>
      <c r="AP32" s="16" t="str">
        <f t="shared" si="10"/>
        <v/>
      </c>
      <c r="AQ32" s="269" t="str">
        <f t="shared" si="11"/>
        <v/>
      </c>
      <c r="AT32" s="16">
        <v>22</v>
      </c>
      <c r="AU32" s="114"/>
      <c r="AV32" s="121"/>
      <c r="AW32" s="262" t="s">
        <v>10</v>
      </c>
      <c r="AX32" s="270"/>
      <c r="AY32" s="114"/>
      <c r="AZ32" s="16" t="str">
        <f t="shared" si="12"/>
        <v/>
      </c>
      <c r="BA32" s="16" t="str">
        <f t="shared" si="13"/>
        <v/>
      </c>
      <c r="BB32" s="269" t="str">
        <f t="shared" si="14"/>
        <v/>
      </c>
    </row>
    <row r="33" spans="2:54">
      <c r="B33" s="16">
        <v>23</v>
      </c>
      <c r="C33" s="114"/>
      <c r="D33" s="121"/>
      <c r="E33" s="262" t="s">
        <v>10</v>
      </c>
      <c r="F33" s="270"/>
      <c r="G33" s="114"/>
      <c r="H33" s="16" t="str">
        <f t="shared" si="0"/>
        <v/>
      </c>
      <c r="I33" s="16" t="str">
        <f t="shared" si="1"/>
        <v/>
      </c>
      <c r="J33" s="269" t="str">
        <f t="shared" si="2"/>
        <v/>
      </c>
      <c r="M33" s="16">
        <v>23</v>
      </c>
      <c r="N33" s="114"/>
      <c r="O33" s="121"/>
      <c r="P33" s="262" t="s">
        <v>10</v>
      </c>
      <c r="Q33" s="270"/>
      <c r="R33" s="114"/>
      <c r="S33" s="16" t="str">
        <f t="shared" si="3"/>
        <v/>
      </c>
      <c r="T33" s="16" t="str">
        <f t="shared" si="4"/>
        <v/>
      </c>
      <c r="U33" s="269" t="str">
        <f t="shared" si="5"/>
        <v/>
      </c>
      <c r="X33" s="16">
        <v>23</v>
      </c>
      <c r="Y33" s="114"/>
      <c r="Z33" s="121"/>
      <c r="AA33" s="262" t="s">
        <v>10</v>
      </c>
      <c r="AB33" s="270"/>
      <c r="AC33" s="114"/>
      <c r="AD33" s="16" t="str">
        <f t="shared" si="6"/>
        <v/>
      </c>
      <c r="AE33" s="16" t="str">
        <f t="shared" si="7"/>
        <v/>
      </c>
      <c r="AF33" s="269" t="str">
        <f t="shared" si="8"/>
        <v/>
      </c>
      <c r="AI33" s="16">
        <v>23</v>
      </c>
      <c r="AJ33" s="114"/>
      <c r="AK33" s="121"/>
      <c r="AL33" s="262" t="s">
        <v>10</v>
      </c>
      <c r="AM33" s="270"/>
      <c r="AN33" s="114"/>
      <c r="AO33" s="16" t="str">
        <f t="shared" si="9"/>
        <v/>
      </c>
      <c r="AP33" s="16" t="str">
        <f t="shared" si="10"/>
        <v/>
      </c>
      <c r="AQ33" s="269" t="str">
        <f t="shared" si="11"/>
        <v/>
      </c>
      <c r="AT33" s="16">
        <v>23</v>
      </c>
      <c r="AU33" s="114"/>
      <c r="AV33" s="121"/>
      <c r="AW33" s="262" t="s">
        <v>10</v>
      </c>
      <c r="AX33" s="270"/>
      <c r="AY33" s="114"/>
      <c r="AZ33" s="16" t="str">
        <f t="shared" si="12"/>
        <v/>
      </c>
      <c r="BA33" s="16" t="str">
        <f t="shared" si="13"/>
        <v/>
      </c>
      <c r="BB33" s="269" t="str">
        <f t="shared" si="14"/>
        <v/>
      </c>
    </row>
    <row r="34" spans="2:54">
      <c r="B34" s="16">
        <v>24</v>
      </c>
      <c r="C34" s="114"/>
      <c r="D34" s="121"/>
      <c r="E34" s="262" t="s">
        <v>10</v>
      </c>
      <c r="F34" s="270"/>
      <c r="G34" s="114"/>
      <c r="H34" s="16" t="str">
        <f t="shared" si="0"/>
        <v/>
      </c>
      <c r="I34" s="16" t="str">
        <f t="shared" si="1"/>
        <v/>
      </c>
      <c r="J34" s="269" t="str">
        <f t="shared" si="2"/>
        <v/>
      </c>
      <c r="M34" s="16">
        <v>24</v>
      </c>
      <c r="N34" s="114"/>
      <c r="O34" s="121"/>
      <c r="P34" s="262" t="s">
        <v>10</v>
      </c>
      <c r="Q34" s="270"/>
      <c r="R34" s="114"/>
      <c r="S34" s="16" t="str">
        <f t="shared" si="3"/>
        <v/>
      </c>
      <c r="T34" s="16" t="str">
        <f t="shared" si="4"/>
        <v/>
      </c>
      <c r="U34" s="269" t="str">
        <f t="shared" si="5"/>
        <v/>
      </c>
      <c r="X34" s="16">
        <v>24</v>
      </c>
      <c r="Y34" s="114"/>
      <c r="Z34" s="121"/>
      <c r="AA34" s="262" t="s">
        <v>10</v>
      </c>
      <c r="AB34" s="270"/>
      <c r="AC34" s="114"/>
      <c r="AD34" s="16" t="str">
        <f t="shared" si="6"/>
        <v/>
      </c>
      <c r="AE34" s="16" t="str">
        <f t="shared" si="7"/>
        <v/>
      </c>
      <c r="AF34" s="269" t="str">
        <f t="shared" si="8"/>
        <v/>
      </c>
      <c r="AI34" s="16">
        <v>24</v>
      </c>
      <c r="AJ34" s="114"/>
      <c r="AK34" s="121"/>
      <c r="AL34" s="262" t="s">
        <v>10</v>
      </c>
      <c r="AM34" s="270"/>
      <c r="AN34" s="114"/>
      <c r="AO34" s="16" t="str">
        <f t="shared" si="9"/>
        <v/>
      </c>
      <c r="AP34" s="16" t="str">
        <f t="shared" si="10"/>
        <v/>
      </c>
      <c r="AQ34" s="269" t="str">
        <f t="shared" si="11"/>
        <v/>
      </c>
      <c r="AT34" s="16">
        <v>24</v>
      </c>
      <c r="AU34" s="114"/>
      <c r="AV34" s="121"/>
      <c r="AW34" s="262" t="s">
        <v>10</v>
      </c>
      <c r="AX34" s="270"/>
      <c r="AY34" s="114"/>
      <c r="AZ34" s="16" t="str">
        <f t="shared" si="12"/>
        <v/>
      </c>
      <c r="BA34" s="16" t="str">
        <f t="shared" si="13"/>
        <v/>
      </c>
      <c r="BB34" s="269" t="str">
        <f t="shared" si="14"/>
        <v/>
      </c>
    </row>
    <row r="35" spans="2:54">
      <c r="B35" s="16">
        <v>25</v>
      </c>
      <c r="C35" s="114"/>
      <c r="D35" s="121"/>
      <c r="E35" s="262" t="s">
        <v>10</v>
      </c>
      <c r="F35" s="270"/>
      <c r="G35" s="114"/>
      <c r="H35" s="16" t="str">
        <f t="shared" si="0"/>
        <v/>
      </c>
      <c r="I35" s="16" t="str">
        <f t="shared" si="1"/>
        <v/>
      </c>
      <c r="J35" s="269" t="str">
        <f t="shared" si="2"/>
        <v/>
      </c>
      <c r="M35" s="16">
        <v>25</v>
      </c>
      <c r="N35" s="114"/>
      <c r="O35" s="121"/>
      <c r="P35" s="262" t="s">
        <v>10</v>
      </c>
      <c r="Q35" s="270"/>
      <c r="R35" s="114"/>
      <c r="S35" s="16" t="str">
        <f t="shared" si="3"/>
        <v/>
      </c>
      <c r="T35" s="16" t="str">
        <f t="shared" si="4"/>
        <v/>
      </c>
      <c r="U35" s="269" t="str">
        <f t="shared" si="5"/>
        <v/>
      </c>
      <c r="X35" s="16">
        <v>25</v>
      </c>
      <c r="Y35" s="114"/>
      <c r="Z35" s="121"/>
      <c r="AA35" s="262" t="s">
        <v>10</v>
      </c>
      <c r="AB35" s="270"/>
      <c r="AC35" s="114"/>
      <c r="AD35" s="16" t="str">
        <f t="shared" si="6"/>
        <v/>
      </c>
      <c r="AE35" s="16" t="str">
        <f t="shared" si="7"/>
        <v/>
      </c>
      <c r="AF35" s="269" t="str">
        <f t="shared" si="8"/>
        <v/>
      </c>
      <c r="AI35" s="16">
        <v>25</v>
      </c>
      <c r="AJ35" s="114"/>
      <c r="AK35" s="121"/>
      <c r="AL35" s="262" t="s">
        <v>10</v>
      </c>
      <c r="AM35" s="270"/>
      <c r="AN35" s="114"/>
      <c r="AO35" s="16" t="str">
        <f t="shared" si="9"/>
        <v/>
      </c>
      <c r="AP35" s="16" t="str">
        <f t="shared" si="10"/>
        <v/>
      </c>
      <c r="AQ35" s="269" t="str">
        <f t="shared" si="11"/>
        <v/>
      </c>
      <c r="AT35" s="16">
        <v>25</v>
      </c>
      <c r="AU35" s="114"/>
      <c r="AV35" s="121"/>
      <c r="AW35" s="262" t="s">
        <v>10</v>
      </c>
      <c r="AX35" s="270"/>
      <c r="AY35" s="114"/>
      <c r="AZ35" s="16" t="str">
        <f t="shared" si="12"/>
        <v/>
      </c>
      <c r="BA35" s="16" t="str">
        <f t="shared" si="13"/>
        <v/>
      </c>
      <c r="BB35" s="269" t="str">
        <f t="shared" si="14"/>
        <v/>
      </c>
    </row>
    <row r="36" spans="2:54">
      <c r="B36" s="16">
        <v>26</v>
      </c>
      <c r="C36" s="114"/>
      <c r="D36" s="121"/>
      <c r="E36" s="262" t="s">
        <v>10</v>
      </c>
      <c r="F36" s="270"/>
      <c r="G36" s="114"/>
      <c r="H36" s="16" t="str">
        <f t="shared" si="0"/>
        <v/>
      </c>
      <c r="I36" s="16" t="str">
        <f t="shared" si="1"/>
        <v/>
      </c>
      <c r="J36" s="269" t="str">
        <f t="shared" si="2"/>
        <v/>
      </c>
      <c r="M36" s="16">
        <v>26</v>
      </c>
      <c r="N36" s="114"/>
      <c r="O36" s="121"/>
      <c r="P36" s="262" t="s">
        <v>10</v>
      </c>
      <c r="Q36" s="270"/>
      <c r="R36" s="114"/>
      <c r="S36" s="16" t="str">
        <f t="shared" si="3"/>
        <v/>
      </c>
      <c r="T36" s="16" t="str">
        <f t="shared" si="4"/>
        <v/>
      </c>
      <c r="U36" s="269" t="str">
        <f t="shared" si="5"/>
        <v/>
      </c>
      <c r="X36" s="16">
        <v>26</v>
      </c>
      <c r="Y36" s="114"/>
      <c r="Z36" s="121"/>
      <c r="AA36" s="262" t="s">
        <v>10</v>
      </c>
      <c r="AB36" s="270"/>
      <c r="AC36" s="114"/>
      <c r="AD36" s="16" t="str">
        <f t="shared" si="6"/>
        <v/>
      </c>
      <c r="AE36" s="16" t="str">
        <f t="shared" si="7"/>
        <v/>
      </c>
      <c r="AF36" s="269" t="str">
        <f t="shared" si="8"/>
        <v/>
      </c>
      <c r="AI36" s="16">
        <v>26</v>
      </c>
      <c r="AJ36" s="114"/>
      <c r="AK36" s="121"/>
      <c r="AL36" s="262" t="s">
        <v>10</v>
      </c>
      <c r="AM36" s="270"/>
      <c r="AN36" s="114"/>
      <c r="AO36" s="16" t="str">
        <f t="shared" si="9"/>
        <v/>
      </c>
      <c r="AP36" s="16" t="str">
        <f t="shared" si="10"/>
        <v/>
      </c>
      <c r="AQ36" s="269" t="str">
        <f t="shared" si="11"/>
        <v/>
      </c>
      <c r="AT36" s="16">
        <v>26</v>
      </c>
      <c r="AU36" s="114"/>
      <c r="AV36" s="121"/>
      <c r="AW36" s="262" t="s">
        <v>10</v>
      </c>
      <c r="AX36" s="270"/>
      <c r="AY36" s="114"/>
      <c r="AZ36" s="16" t="str">
        <f t="shared" si="12"/>
        <v/>
      </c>
      <c r="BA36" s="16" t="str">
        <f t="shared" si="13"/>
        <v/>
      </c>
      <c r="BB36" s="269" t="str">
        <f t="shared" si="14"/>
        <v/>
      </c>
    </row>
    <row r="37" spans="2:54">
      <c r="B37" s="16">
        <v>27</v>
      </c>
      <c r="C37" s="114"/>
      <c r="D37" s="121"/>
      <c r="E37" s="262" t="s">
        <v>10</v>
      </c>
      <c r="F37" s="270"/>
      <c r="G37" s="114"/>
      <c r="H37" s="16" t="str">
        <f t="shared" si="0"/>
        <v/>
      </c>
      <c r="I37" s="16" t="str">
        <f t="shared" si="1"/>
        <v/>
      </c>
      <c r="J37" s="269" t="str">
        <f t="shared" si="2"/>
        <v/>
      </c>
      <c r="M37" s="16">
        <v>27</v>
      </c>
      <c r="N37" s="114"/>
      <c r="O37" s="121"/>
      <c r="P37" s="262" t="s">
        <v>10</v>
      </c>
      <c r="Q37" s="270"/>
      <c r="R37" s="114"/>
      <c r="S37" s="16" t="str">
        <f t="shared" si="3"/>
        <v/>
      </c>
      <c r="T37" s="16" t="str">
        <f t="shared" si="4"/>
        <v/>
      </c>
      <c r="U37" s="269" t="str">
        <f t="shared" si="5"/>
        <v/>
      </c>
      <c r="X37" s="16">
        <v>27</v>
      </c>
      <c r="Y37" s="114"/>
      <c r="Z37" s="121"/>
      <c r="AA37" s="262" t="s">
        <v>10</v>
      </c>
      <c r="AB37" s="270"/>
      <c r="AC37" s="114"/>
      <c r="AD37" s="16" t="str">
        <f t="shared" si="6"/>
        <v/>
      </c>
      <c r="AE37" s="16" t="str">
        <f t="shared" si="7"/>
        <v/>
      </c>
      <c r="AF37" s="269" t="str">
        <f t="shared" si="8"/>
        <v/>
      </c>
      <c r="AI37" s="16">
        <v>27</v>
      </c>
      <c r="AJ37" s="114"/>
      <c r="AK37" s="121"/>
      <c r="AL37" s="262" t="s">
        <v>10</v>
      </c>
      <c r="AM37" s="270"/>
      <c r="AN37" s="114"/>
      <c r="AO37" s="16" t="str">
        <f t="shared" si="9"/>
        <v/>
      </c>
      <c r="AP37" s="16" t="str">
        <f t="shared" si="10"/>
        <v/>
      </c>
      <c r="AQ37" s="269" t="str">
        <f t="shared" si="11"/>
        <v/>
      </c>
      <c r="AT37" s="16">
        <v>27</v>
      </c>
      <c r="AU37" s="114"/>
      <c r="AV37" s="121"/>
      <c r="AW37" s="262" t="s">
        <v>10</v>
      </c>
      <c r="AX37" s="270"/>
      <c r="AY37" s="114"/>
      <c r="AZ37" s="16" t="str">
        <f t="shared" si="12"/>
        <v/>
      </c>
      <c r="BA37" s="16" t="str">
        <f t="shared" si="13"/>
        <v/>
      </c>
      <c r="BB37" s="269" t="str">
        <f t="shared" si="14"/>
        <v/>
      </c>
    </row>
    <row r="38" spans="2:54">
      <c r="B38" s="16">
        <v>28</v>
      </c>
      <c r="C38" s="114"/>
      <c r="D38" s="121"/>
      <c r="E38" s="262" t="s">
        <v>10</v>
      </c>
      <c r="F38" s="270"/>
      <c r="G38" s="114"/>
      <c r="H38" s="16" t="str">
        <f t="shared" si="0"/>
        <v/>
      </c>
      <c r="I38" s="16" t="str">
        <f t="shared" si="1"/>
        <v/>
      </c>
      <c r="J38" s="269" t="str">
        <f t="shared" si="2"/>
        <v/>
      </c>
      <c r="M38" s="16">
        <v>28</v>
      </c>
      <c r="N38" s="114"/>
      <c r="O38" s="121"/>
      <c r="P38" s="262" t="s">
        <v>10</v>
      </c>
      <c r="Q38" s="270"/>
      <c r="R38" s="114"/>
      <c r="S38" s="16" t="str">
        <f t="shared" si="3"/>
        <v/>
      </c>
      <c r="T38" s="16" t="str">
        <f t="shared" si="4"/>
        <v/>
      </c>
      <c r="U38" s="269" t="str">
        <f t="shared" si="5"/>
        <v/>
      </c>
      <c r="X38" s="16">
        <v>28</v>
      </c>
      <c r="Y38" s="114"/>
      <c r="Z38" s="121"/>
      <c r="AA38" s="262" t="s">
        <v>10</v>
      </c>
      <c r="AB38" s="270"/>
      <c r="AC38" s="114"/>
      <c r="AD38" s="16" t="str">
        <f t="shared" si="6"/>
        <v/>
      </c>
      <c r="AE38" s="16" t="str">
        <f t="shared" si="7"/>
        <v/>
      </c>
      <c r="AF38" s="269" t="str">
        <f t="shared" si="8"/>
        <v/>
      </c>
      <c r="AI38" s="16">
        <v>28</v>
      </c>
      <c r="AJ38" s="114"/>
      <c r="AK38" s="121"/>
      <c r="AL38" s="262" t="s">
        <v>10</v>
      </c>
      <c r="AM38" s="270"/>
      <c r="AN38" s="114"/>
      <c r="AO38" s="16" t="str">
        <f t="shared" si="9"/>
        <v/>
      </c>
      <c r="AP38" s="16" t="str">
        <f t="shared" si="10"/>
        <v/>
      </c>
      <c r="AQ38" s="269" t="str">
        <f t="shared" si="11"/>
        <v/>
      </c>
      <c r="AT38" s="16">
        <v>28</v>
      </c>
      <c r="AU38" s="114"/>
      <c r="AV38" s="121"/>
      <c r="AW38" s="262" t="s">
        <v>10</v>
      </c>
      <c r="AX38" s="270"/>
      <c r="AY38" s="114"/>
      <c r="AZ38" s="16" t="str">
        <f t="shared" si="12"/>
        <v/>
      </c>
      <c r="BA38" s="16" t="str">
        <f t="shared" si="13"/>
        <v/>
      </c>
      <c r="BB38" s="269" t="str">
        <f t="shared" si="14"/>
        <v/>
      </c>
    </row>
    <row r="39" spans="2:54">
      <c r="B39" s="16">
        <v>29</v>
      </c>
      <c r="C39" s="114"/>
      <c r="D39" s="121"/>
      <c r="E39" s="262" t="s">
        <v>10</v>
      </c>
      <c r="F39" s="270"/>
      <c r="G39" s="114"/>
      <c r="H39" s="16" t="str">
        <f t="shared" si="0"/>
        <v/>
      </c>
      <c r="I39" s="16" t="str">
        <f t="shared" si="1"/>
        <v/>
      </c>
      <c r="J39" s="269" t="str">
        <f t="shared" si="2"/>
        <v/>
      </c>
      <c r="M39" s="16">
        <v>29</v>
      </c>
      <c r="N39" s="114"/>
      <c r="O39" s="121"/>
      <c r="P39" s="262" t="s">
        <v>10</v>
      </c>
      <c r="Q39" s="270"/>
      <c r="R39" s="114"/>
      <c r="S39" s="16" t="str">
        <f t="shared" si="3"/>
        <v/>
      </c>
      <c r="T39" s="16" t="str">
        <f t="shared" si="4"/>
        <v/>
      </c>
      <c r="U39" s="269" t="str">
        <f t="shared" si="5"/>
        <v/>
      </c>
      <c r="X39" s="16">
        <v>29</v>
      </c>
      <c r="Y39" s="114"/>
      <c r="Z39" s="121"/>
      <c r="AA39" s="262" t="s">
        <v>10</v>
      </c>
      <c r="AB39" s="270"/>
      <c r="AC39" s="114"/>
      <c r="AD39" s="16" t="str">
        <f t="shared" si="6"/>
        <v/>
      </c>
      <c r="AE39" s="16" t="str">
        <f t="shared" si="7"/>
        <v/>
      </c>
      <c r="AF39" s="269" t="str">
        <f t="shared" si="8"/>
        <v/>
      </c>
      <c r="AI39" s="16">
        <v>29</v>
      </c>
      <c r="AJ39" s="114"/>
      <c r="AK39" s="121"/>
      <c r="AL39" s="262" t="s">
        <v>10</v>
      </c>
      <c r="AM39" s="270"/>
      <c r="AN39" s="114"/>
      <c r="AO39" s="16" t="str">
        <f t="shared" si="9"/>
        <v/>
      </c>
      <c r="AP39" s="16" t="str">
        <f t="shared" si="10"/>
        <v/>
      </c>
      <c r="AQ39" s="269" t="str">
        <f t="shared" si="11"/>
        <v/>
      </c>
      <c r="AT39" s="16">
        <v>29</v>
      </c>
      <c r="AU39" s="114"/>
      <c r="AV39" s="121"/>
      <c r="AW39" s="262" t="s">
        <v>10</v>
      </c>
      <c r="AX39" s="270"/>
      <c r="AY39" s="114"/>
      <c r="AZ39" s="16" t="str">
        <f t="shared" si="12"/>
        <v/>
      </c>
      <c r="BA39" s="16" t="str">
        <f t="shared" si="13"/>
        <v/>
      </c>
      <c r="BB39" s="269" t="str">
        <f t="shared" si="14"/>
        <v/>
      </c>
    </row>
    <row r="40" spans="2:54" ht="18" thickBot="1">
      <c r="B40" s="22">
        <v>30</v>
      </c>
      <c r="C40" s="268"/>
      <c r="D40" s="271"/>
      <c r="E40" s="275" t="s">
        <v>10</v>
      </c>
      <c r="F40" s="272"/>
      <c r="G40" s="268"/>
      <c r="H40" s="22" t="str">
        <f t="shared" si="0"/>
        <v/>
      </c>
      <c r="I40" s="22" t="str">
        <f t="shared" si="1"/>
        <v/>
      </c>
      <c r="J40" s="274" t="str">
        <f t="shared" si="2"/>
        <v/>
      </c>
      <c r="M40" s="22">
        <v>30</v>
      </c>
      <c r="N40" s="268"/>
      <c r="O40" s="271"/>
      <c r="P40" s="275" t="s">
        <v>10</v>
      </c>
      <c r="Q40" s="272"/>
      <c r="R40" s="268"/>
      <c r="S40" s="22" t="str">
        <f t="shared" si="3"/>
        <v/>
      </c>
      <c r="T40" s="22" t="str">
        <f t="shared" si="4"/>
        <v/>
      </c>
      <c r="U40" s="274" t="str">
        <f t="shared" si="5"/>
        <v/>
      </c>
      <c r="X40" s="22">
        <v>30</v>
      </c>
      <c r="Y40" s="268"/>
      <c r="Z40" s="271"/>
      <c r="AA40" s="275" t="s">
        <v>10</v>
      </c>
      <c r="AB40" s="272"/>
      <c r="AC40" s="268"/>
      <c r="AD40" s="22" t="str">
        <f t="shared" si="6"/>
        <v/>
      </c>
      <c r="AE40" s="22" t="str">
        <f t="shared" si="7"/>
        <v/>
      </c>
      <c r="AF40" s="274" t="str">
        <f t="shared" si="8"/>
        <v/>
      </c>
      <c r="AI40" s="22">
        <v>30</v>
      </c>
      <c r="AJ40" s="268"/>
      <c r="AK40" s="271"/>
      <c r="AL40" s="275" t="s">
        <v>10</v>
      </c>
      <c r="AM40" s="272"/>
      <c r="AN40" s="268"/>
      <c r="AO40" s="22" t="str">
        <f t="shared" si="9"/>
        <v/>
      </c>
      <c r="AP40" s="22" t="str">
        <f t="shared" si="10"/>
        <v/>
      </c>
      <c r="AQ40" s="274" t="str">
        <f t="shared" si="11"/>
        <v/>
      </c>
      <c r="AT40" s="22">
        <v>30</v>
      </c>
      <c r="AU40" s="268"/>
      <c r="AV40" s="271"/>
      <c r="AW40" s="275" t="s">
        <v>10</v>
      </c>
      <c r="AX40" s="272"/>
      <c r="AY40" s="268"/>
      <c r="AZ40" s="22" t="str">
        <f t="shared" si="12"/>
        <v/>
      </c>
      <c r="BA40" s="22" t="str">
        <f t="shared" si="13"/>
        <v/>
      </c>
      <c r="BB40" s="274" t="str">
        <f t="shared" si="14"/>
        <v/>
      </c>
    </row>
    <row r="41" spans="2:54" ht="18" thickTop="1">
      <c r="B41" s="366" t="s">
        <v>361</v>
      </c>
      <c r="C41" s="367"/>
      <c r="D41" s="367"/>
      <c r="E41" s="367"/>
      <c r="F41" s="367"/>
      <c r="G41" s="368"/>
      <c r="H41" s="21">
        <f>COUNTIF(H11:H40, "〇")</f>
        <v>0</v>
      </c>
      <c r="I41" s="21">
        <f>COUNTIF(I11:I40, "〇")</f>
        <v>0</v>
      </c>
      <c r="J41" s="273">
        <f>SUM(J11:J40)</f>
        <v>0</v>
      </c>
      <c r="M41" s="366" t="s">
        <v>361</v>
      </c>
      <c r="N41" s="367"/>
      <c r="O41" s="367"/>
      <c r="P41" s="367"/>
      <c r="Q41" s="367"/>
      <c r="R41" s="368"/>
      <c r="S41" s="21">
        <f>COUNTIF(S11:S40, "〇")</f>
        <v>0</v>
      </c>
      <c r="T41" s="21">
        <f>COUNTIF(T11:T40, "〇")</f>
        <v>0</v>
      </c>
      <c r="U41" s="273">
        <f>SUM(U11:U40)</f>
        <v>0</v>
      </c>
      <c r="X41" s="366" t="s">
        <v>361</v>
      </c>
      <c r="Y41" s="367"/>
      <c r="Z41" s="367"/>
      <c r="AA41" s="367"/>
      <c r="AB41" s="367"/>
      <c r="AC41" s="368"/>
      <c r="AD41" s="21">
        <f>COUNTIF(AD11:AD40, "〇")</f>
        <v>0</v>
      </c>
      <c r="AE41" s="21">
        <f>COUNTIF(AE11:AE40, "〇")</f>
        <v>0</v>
      </c>
      <c r="AF41" s="273">
        <f>SUM(AF11:AF40)</f>
        <v>0</v>
      </c>
      <c r="AI41" s="366" t="s">
        <v>361</v>
      </c>
      <c r="AJ41" s="367"/>
      <c r="AK41" s="367"/>
      <c r="AL41" s="367"/>
      <c r="AM41" s="367"/>
      <c r="AN41" s="368"/>
      <c r="AO41" s="21">
        <f>COUNTIF(AO11:AO40, "〇")</f>
        <v>0</v>
      </c>
      <c r="AP41" s="21">
        <f>COUNTIF(AP11:AP40, "〇")</f>
        <v>0</v>
      </c>
      <c r="AQ41" s="273">
        <f>SUM(AQ11:AQ40)</f>
        <v>0</v>
      </c>
      <c r="AT41" s="366" t="s">
        <v>361</v>
      </c>
      <c r="AU41" s="367"/>
      <c r="AV41" s="367"/>
      <c r="AW41" s="367"/>
      <c r="AX41" s="367"/>
      <c r="AY41" s="368"/>
      <c r="AZ41" s="21">
        <f>COUNTIF(AZ11:AZ40, "〇")</f>
        <v>0</v>
      </c>
      <c r="BA41" s="21">
        <f>COUNTIF(BA11:BA40, "〇")</f>
        <v>0</v>
      </c>
      <c r="BB41" s="273">
        <f>SUM(BB11:BB40)</f>
        <v>0</v>
      </c>
    </row>
  </sheetData>
  <mergeCells count="60">
    <mergeCell ref="BB9:BB10"/>
    <mergeCell ref="AT41:AY41"/>
    <mergeCell ref="AT9:AT10"/>
    <mergeCell ref="AU9:AU10"/>
    <mergeCell ref="AV9:AX10"/>
    <mergeCell ref="AY9:AY10"/>
    <mergeCell ref="AZ9:BA9"/>
    <mergeCell ref="AS2:BC2"/>
    <mergeCell ref="AZ4:BB4"/>
    <mergeCell ref="AZ5:BB5"/>
    <mergeCell ref="AZ6:BB6"/>
    <mergeCell ref="AZ7:BB7"/>
    <mergeCell ref="AF9:AF10"/>
    <mergeCell ref="X41:AC41"/>
    <mergeCell ref="AH2:AR2"/>
    <mergeCell ref="AO4:AQ4"/>
    <mergeCell ref="AO5:AQ5"/>
    <mergeCell ref="AO6:AQ6"/>
    <mergeCell ref="AO7:AQ7"/>
    <mergeCell ref="AI9:AI10"/>
    <mergeCell ref="AJ9:AJ10"/>
    <mergeCell ref="AK9:AM10"/>
    <mergeCell ref="AN9:AN10"/>
    <mergeCell ref="AO9:AP9"/>
    <mergeCell ref="AQ9:AQ10"/>
    <mergeCell ref="AI41:AN41"/>
    <mergeCell ref="X9:X10"/>
    <mergeCell ref="Y9:Y10"/>
    <mergeCell ref="Z9:AB10"/>
    <mergeCell ref="AC9:AC10"/>
    <mergeCell ref="AD9:AE9"/>
    <mergeCell ref="W2:AG2"/>
    <mergeCell ref="AD4:AF4"/>
    <mergeCell ref="AD5:AF5"/>
    <mergeCell ref="AD6:AF6"/>
    <mergeCell ref="AD7:AF7"/>
    <mergeCell ref="B41:G41"/>
    <mergeCell ref="H9:I9"/>
    <mergeCell ref="J9:J10"/>
    <mergeCell ref="L2:V2"/>
    <mergeCell ref="S4:U4"/>
    <mergeCell ref="S5:U5"/>
    <mergeCell ref="S6:U6"/>
    <mergeCell ref="S7:U7"/>
    <mergeCell ref="M9:M10"/>
    <mergeCell ref="N9:N10"/>
    <mergeCell ref="O9:Q10"/>
    <mergeCell ref="R9:R10"/>
    <mergeCell ref="S9:T9"/>
    <mergeCell ref="U9:U10"/>
    <mergeCell ref="M41:R41"/>
    <mergeCell ref="A2:K2"/>
    <mergeCell ref="H4:J4"/>
    <mergeCell ref="H5:J5"/>
    <mergeCell ref="H7:J7"/>
    <mergeCell ref="B9:B10"/>
    <mergeCell ref="C9:C10"/>
    <mergeCell ref="D9:F10"/>
    <mergeCell ref="H6:J6"/>
    <mergeCell ref="G9:G10"/>
  </mergeCells>
  <phoneticPr fontId="4"/>
  <pageMargins left="0.70866141732283472" right="0.70866141732283472" top="0.74803149606299213" bottom="0.74803149606299213" header="0.31496062992125984" footer="0.31496062992125984"/>
  <pageSetup paperSize="9" scale="90" fitToWidth="5" orientation="portrait" horizontalDpi="1200" verticalDpi="1200" r:id="rId1"/>
  <colBreaks count="4" manualBreakCount="4">
    <brk id="11" max="1048575" man="1"/>
    <brk id="22" max="1048575" man="1"/>
    <brk id="33" max="1048575" man="1"/>
    <brk id="44"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DF219-0FD9-4C06-AB23-52B0CF813E8E}">
  <dimension ref="A1:AK99"/>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3.375" customWidth="1"/>
    <col min="3" max="3" width="5" customWidth="1"/>
    <col min="4" max="22" width="4.125" customWidth="1"/>
    <col min="23" max="34" width="3.6875" customWidth="1"/>
    <col min="35" max="35" width="4.3125" customWidth="1"/>
    <col min="36" max="36" width="3.8125" customWidth="1"/>
    <col min="37" max="37" width="3.625" customWidth="1"/>
  </cols>
  <sheetData>
    <row r="1" spans="1:37">
      <c r="A1" s="1" t="s">
        <v>333</v>
      </c>
      <c r="I1" s="2"/>
      <c r="J1" s="2"/>
      <c r="K1" s="3"/>
      <c r="L1" s="3"/>
      <c r="M1" s="3"/>
      <c r="N1" s="3"/>
      <c r="O1" s="3"/>
      <c r="P1" s="3"/>
      <c r="Q1" s="3"/>
      <c r="R1" s="3"/>
      <c r="S1" s="3"/>
      <c r="T1" s="3"/>
      <c r="U1" s="3"/>
      <c r="V1" s="4"/>
      <c r="X1" s="5"/>
    </row>
    <row r="2" spans="1:37" ht="46.25" customHeight="1">
      <c r="A2" s="430" t="s">
        <v>377</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34"/>
      <c r="AF2" s="34"/>
      <c r="AG2" s="34"/>
      <c r="AH2" s="34"/>
      <c r="AI2" s="34"/>
      <c r="AJ2" s="34"/>
      <c r="AK2" s="34"/>
    </row>
    <row r="3" spans="1:37" ht="11.25" customHeight="1">
      <c r="A3" s="7"/>
      <c r="B3" s="7"/>
      <c r="C3" s="7"/>
      <c r="D3" s="7"/>
      <c r="E3" s="7"/>
      <c r="F3" s="7"/>
      <c r="G3" s="7"/>
      <c r="H3" s="7"/>
      <c r="I3" s="7"/>
      <c r="J3" s="7"/>
      <c r="K3" s="7"/>
      <c r="L3" s="7"/>
      <c r="M3" s="7"/>
      <c r="N3" s="7"/>
      <c r="O3" s="7"/>
      <c r="P3" s="7"/>
      <c r="Q3" s="7"/>
      <c r="R3" s="7"/>
      <c r="S3" s="7"/>
      <c r="T3" s="7"/>
      <c r="U3" s="7"/>
      <c r="V3" s="7"/>
      <c r="AA3" s="6"/>
    </row>
    <row r="4" spans="1:37" ht="17.75" customHeight="1">
      <c r="C4" s="1"/>
      <c r="D4" s="1"/>
      <c r="E4" s="26"/>
      <c r="F4" s="26"/>
      <c r="G4" s="26"/>
      <c r="H4" s="26"/>
      <c r="I4" s="26"/>
      <c r="J4" s="26"/>
      <c r="K4" s="26"/>
      <c r="L4" s="26"/>
      <c r="M4" s="26"/>
      <c r="N4" s="26"/>
      <c r="O4" s="26"/>
      <c r="P4" s="322" t="s">
        <v>1</v>
      </c>
      <c r="Q4" s="322"/>
      <c r="R4" s="322"/>
      <c r="S4" s="319">
        <f>総括表!C3</f>
        <v>0</v>
      </c>
      <c r="T4" s="320"/>
      <c r="U4" s="320"/>
      <c r="V4" s="320"/>
      <c r="W4" s="320"/>
      <c r="X4" s="320"/>
      <c r="Y4" s="320"/>
      <c r="Z4" s="320"/>
      <c r="AA4" s="320"/>
      <c r="AB4" s="320"/>
      <c r="AC4" s="321"/>
    </row>
    <row r="5" spans="1:37" ht="17.75" customHeight="1">
      <c r="C5" s="1"/>
      <c r="D5" s="1"/>
      <c r="E5" s="26"/>
      <c r="F5" s="26"/>
      <c r="G5" s="26"/>
      <c r="H5" s="26"/>
      <c r="I5" s="26"/>
      <c r="J5" s="26"/>
      <c r="K5" s="26"/>
      <c r="L5" s="26"/>
      <c r="M5" s="26"/>
      <c r="N5" s="26"/>
      <c r="O5" s="26"/>
      <c r="P5" s="322" t="s">
        <v>3</v>
      </c>
      <c r="Q5" s="322"/>
      <c r="R5" s="322"/>
      <c r="S5" s="319">
        <f>総括表!C6</f>
        <v>0</v>
      </c>
      <c r="T5" s="320"/>
      <c r="U5" s="320"/>
      <c r="V5" s="320"/>
      <c r="W5" s="320"/>
      <c r="X5" s="320"/>
      <c r="Y5" s="320"/>
      <c r="Z5" s="320"/>
      <c r="AA5" s="320"/>
      <c r="AB5" s="320"/>
      <c r="AC5" s="321"/>
    </row>
    <row r="6" spans="1:37" ht="17.75" customHeight="1">
      <c r="C6" s="1"/>
      <c r="D6" s="1"/>
      <c r="E6" s="26"/>
      <c r="F6" s="26"/>
      <c r="G6" s="26"/>
      <c r="H6" s="26"/>
      <c r="I6" s="26"/>
      <c r="J6" s="26"/>
      <c r="K6" s="26"/>
      <c r="L6" s="26"/>
      <c r="M6" s="26"/>
      <c r="N6" s="26"/>
      <c r="O6" s="26"/>
      <c r="P6" s="322" t="s">
        <v>4</v>
      </c>
      <c r="Q6" s="322"/>
      <c r="R6" s="322"/>
      <c r="S6" s="319">
        <f>総括表!C9</f>
        <v>0</v>
      </c>
      <c r="T6" s="320"/>
      <c r="U6" s="320"/>
      <c r="V6" s="320"/>
      <c r="W6" s="320"/>
      <c r="X6" s="320"/>
      <c r="Y6" s="320"/>
      <c r="Z6" s="320"/>
      <c r="AA6" s="320"/>
      <c r="AB6" s="320"/>
      <c r="AC6" s="321"/>
    </row>
    <row r="7" spans="1:37" ht="15" customHeight="1">
      <c r="C7" s="1"/>
      <c r="D7" s="1"/>
      <c r="E7" s="26"/>
      <c r="F7" s="26"/>
      <c r="G7" s="26"/>
      <c r="H7" s="26"/>
      <c r="I7" s="26"/>
      <c r="J7" s="26"/>
      <c r="K7" s="26"/>
      <c r="L7" s="26"/>
      <c r="M7" s="26"/>
      <c r="N7" s="61"/>
      <c r="O7" s="61"/>
      <c r="P7" s="61"/>
      <c r="Q7" s="73"/>
      <c r="R7" s="73"/>
      <c r="S7" s="73"/>
      <c r="T7" s="73"/>
      <c r="U7" s="73"/>
      <c r="V7" s="73"/>
      <c r="W7" s="73"/>
      <c r="X7" s="73"/>
      <c r="Y7" s="73"/>
      <c r="Z7" s="73"/>
      <c r="AA7" s="73"/>
      <c r="AB7" s="73"/>
      <c r="AC7" s="73"/>
    </row>
    <row r="8" spans="1:37" ht="15" customHeight="1" thickBot="1">
      <c r="G8" s="6"/>
      <c r="H8" s="6"/>
      <c r="I8" s="6"/>
      <c r="J8" s="6"/>
      <c r="K8" s="6"/>
      <c r="L8" s="6"/>
      <c r="M8" s="6"/>
      <c r="N8" s="10"/>
      <c r="O8" s="10"/>
      <c r="P8" s="10"/>
      <c r="Q8" s="10"/>
      <c r="R8" s="10"/>
      <c r="S8" s="10"/>
      <c r="T8" s="10"/>
      <c r="AA8" s="6"/>
      <c r="AD8" s="72" t="s">
        <v>147</v>
      </c>
    </row>
    <row r="9" spans="1:37" ht="13.05" customHeight="1">
      <c r="A9" s="27"/>
      <c r="B9" s="28"/>
      <c r="C9" s="28"/>
      <c r="D9" s="28"/>
      <c r="E9" s="28"/>
      <c r="F9" s="28"/>
      <c r="G9" s="66"/>
      <c r="H9" s="66"/>
      <c r="I9" s="66"/>
      <c r="J9" s="66"/>
      <c r="K9" s="66"/>
      <c r="L9" s="66"/>
      <c r="M9" s="66"/>
      <c r="N9" s="67"/>
      <c r="O9" s="67"/>
      <c r="P9" s="67"/>
      <c r="Q9" s="67"/>
      <c r="R9" s="67"/>
      <c r="S9" s="67"/>
      <c r="T9" s="67"/>
      <c r="U9" s="28"/>
      <c r="V9" s="28"/>
      <c r="W9" s="28"/>
      <c r="X9" s="28"/>
      <c r="Y9" s="28"/>
      <c r="Z9" s="28"/>
      <c r="AA9" s="66"/>
      <c r="AB9" s="28"/>
      <c r="AC9" s="28"/>
      <c r="AD9" s="45"/>
    </row>
    <row r="10" spans="1:37">
      <c r="A10" s="13"/>
      <c r="B10" s="621" t="s">
        <v>6</v>
      </c>
      <c r="C10" s="1"/>
      <c r="D10" s="1"/>
      <c r="E10" s="15"/>
      <c r="F10" s="15"/>
      <c r="G10" s="15"/>
      <c r="H10" s="463" t="s">
        <v>247</v>
      </c>
      <c r="I10" s="464"/>
      <c r="J10" s="114"/>
      <c r="K10" s="15" t="s">
        <v>7</v>
      </c>
      <c r="L10" s="114"/>
      <c r="M10" s="15" t="s">
        <v>8</v>
      </c>
      <c r="N10" s="114"/>
      <c r="O10" s="15" t="s">
        <v>9</v>
      </c>
      <c r="P10" s="56" t="s">
        <v>10</v>
      </c>
      <c r="Q10" s="463" t="s">
        <v>247</v>
      </c>
      <c r="R10" s="464"/>
      <c r="S10" s="114"/>
      <c r="T10" s="15" t="s">
        <v>7</v>
      </c>
      <c r="U10" s="114"/>
      <c r="V10" s="15" t="s">
        <v>8</v>
      </c>
      <c r="W10" s="114"/>
      <c r="X10" s="15" t="s">
        <v>9</v>
      </c>
      <c r="Y10" s="1"/>
      <c r="Z10" s="1"/>
      <c r="AA10" s="1"/>
      <c r="AB10" s="1"/>
      <c r="AC10" s="1"/>
      <c r="AD10" s="47"/>
    </row>
    <row r="11" spans="1:37" ht="13.0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
      <c r="Z11" s="1"/>
      <c r="AA11" s="1"/>
      <c r="AB11" s="1"/>
      <c r="AC11" s="1"/>
      <c r="AD11" s="47"/>
    </row>
    <row r="12" spans="1:37">
      <c r="A12" s="13"/>
      <c r="B12" s="621" t="s">
        <v>24</v>
      </c>
      <c r="C12" s="1"/>
      <c r="D12" s="1"/>
      <c r="E12" s="15"/>
      <c r="F12" s="15"/>
      <c r="G12" s="15"/>
      <c r="H12" s="15"/>
      <c r="I12" s="15"/>
      <c r="J12" s="15"/>
      <c r="K12" s="15"/>
      <c r="L12" s="15"/>
      <c r="M12" s="15"/>
      <c r="N12" s="15"/>
      <c r="O12" s="15"/>
      <c r="P12" s="15"/>
      <c r="Q12" s="15"/>
      <c r="R12" s="15"/>
      <c r="S12" s="15"/>
      <c r="T12" s="15"/>
      <c r="U12" s="15"/>
      <c r="V12" s="1"/>
      <c r="W12" s="87"/>
      <c r="X12" s="1"/>
      <c r="Y12" s="1"/>
      <c r="Z12" s="1"/>
      <c r="AA12" s="1"/>
      <c r="AB12" s="1"/>
      <c r="AC12" s="1"/>
      <c r="AD12" s="47"/>
    </row>
    <row r="13" spans="1:37" ht="28.05" customHeight="1">
      <c r="A13" s="13"/>
      <c r="B13" s="1"/>
      <c r="C13" s="114"/>
      <c r="D13" s="621" t="s">
        <v>25</v>
      </c>
      <c r="E13" s="15"/>
      <c r="F13" s="15"/>
      <c r="G13" s="15"/>
      <c r="H13" s="15"/>
      <c r="I13" s="15"/>
      <c r="J13" s="15"/>
      <c r="K13" s="15"/>
      <c r="L13" s="15"/>
      <c r="M13" s="15"/>
      <c r="N13" s="15"/>
      <c r="O13" s="15"/>
      <c r="P13" s="15"/>
      <c r="Q13" s="15"/>
      <c r="R13" s="15"/>
      <c r="S13" s="15"/>
      <c r="T13" s="15"/>
      <c r="U13" s="15"/>
      <c r="V13" s="1"/>
      <c r="W13" s="87"/>
      <c r="X13" s="1"/>
      <c r="Y13" s="1"/>
      <c r="Z13" s="1"/>
      <c r="AA13" s="1"/>
      <c r="AB13" s="1"/>
      <c r="AC13" s="1"/>
      <c r="AD13" s="47"/>
    </row>
    <row r="14" spans="1:37">
      <c r="A14" s="13"/>
      <c r="B14" s="1"/>
      <c r="C14" s="1"/>
      <c r="D14" s="1" t="s">
        <v>148</v>
      </c>
      <c r="E14" s="15"/>
      <c r="F14" s="1"/>
      <c r="G14" s="1"/>
      <c r="H14" s="334"/>
      <c r="I14" s="334"/>
      <c r="J14" s="334"/>
      <c r="K14" s="334"/>
      <c r="L14" s="334"/>
      <c r="M14" s="334"/>
      <c r="N14" s="334"/>
      <c r="O14" s="334"/>
      <c r="P14" s="334"/>
      <c r="Q14" s="15"/>
      <c r="R14" s="15"/>
      <c r="S14" s="15"/>
      <c r="T14" s="15"/>
      <c r="U14" s="15"/>
      <c r="V14" s="1"/>
      <c r="W14" s="87"/>
      <c r="X14" s="1"/>
      <c r="Y14" s="1"/>
      <c r="Z14" s="1"/>
      <c r="AA14" s="1"/>
      <c r="AB14" s="1"/>
      <c r="AC14" s="1"/>
      <c r="AD14" s="47"/>
    </row>
    <row r="15" spans="1:37">
      <c r="A15" s="13"/>
      <c r="B15" s="1"/>
      <c r="C15" s="1"/>
      <c r="D15" s="1" t="s">
        <v>149</v>
      </c>
      <c r="E15" s="15"/>
      <c r="F15" s="1"/>
      <c r="G15" s="1"/>
      <c r="H15" s="334"/>
      <c r="I15" s="334"/>
      <c r="J15" s="334"/>
      <c r="K15" s="334"/>
      <c r="L15" s="334"/>
      <c r="M15" s="334"/>
      <c r="N15" s="334"/>
      <c r="O15" s="334"/>
      <c r="P15" s="334"/>
      <c r="Q15" s="15"/>
      <c r="R15" s="15"/>
      <c r="S15" s="15"/>
      <c r="T15" s="15"/>
      <c r="U15" s="15"/>
      <c r="V15" s="1"/>
      <c r="W15" s="87"/>
      <c r="X15" s="1"/>
      <c r="Y15" s="1"/>
      <c r="Z15" s="1"/>
      <c r="AA15" s="1"/>
      <c r="AB15" s="1"/>
      <c r="AC15" s="1"/>
      <c r="AD15" s="47"/>
    </row>
    <row r="16" spans="1:37">
      <c r="A16" s="13"/>
      <c r="B16" s="1"/>
      <c r="C16" s="1"/>
      <c r="D16" s="1" t="s">
        <v>150</v>
      </c>
      <c r="E16" s="15"/>
      <c r="F16" s="1"/>
      <c r="G16" s="1"/>
      <c r="H16" s="1"/>
      <c r="I16" s="15" t="s">
        <v>247</v>
      </c>
      <c r="J16" s="120"/>
      <c r="K16" s="15" t="s">
        <v>70</v>
      </c>
      <c r="L16" s="120"/>
      <c r="M16" s="15" t="s">
        <v>71</v>
      </c>
      <c r="N16" s="120"/>
      <c r="O16" s="18" t="s">
        <v>72</v>
      </c>
      <c r="P16" s="18"/>
      <c r="Q16" s="15"/>
      <c r="R16" s="15"/>
      <c r="S16" s="15"/>
      <c r="T16" s="15"/>
      <c r="U16" s="15"/>
      <c r="V16" s="1"/>
      <c r="W16" s="87"/>
      <c r="X16" s="1"/>
      <c r="Y16" s="1"/>
      <c r="Z16" s="1"/>
      <c r="AA16" s="1"/>
      <c r="AB16" s="1"/>
      <c r="AC16" s="1"/>
      <c r="AD16" s="47"/>
    </row>
    <row r="17" spans="1:30" ht="13.05" customHeight="1">
      <c r="A17" s="13"/>
      <c r="B17" s="1"/>
      <c r="C17" s="1"/>
      <c r="D17" s="1"/>
      <c r="E17" s="15"/>
      <c r="F17" s="1"/>
      <c r="G17" s="1"/>
      <c r="H17" s="1"/>
      <c r="I17" s="15"/>
      <c r="J17" s="15"/>
      <c r="K17" s="15"/>
      <c r="L17" s="15"/>
      <c r="M17" s="15"/>
      <c r="N17" s="15"/>
      <c r="O17" s="18"/>
      <c r="P17" s="18"/>
      <c r="Q17" s="15"/>
      <c r="R17" s="15"/>
      <c r="S17" s="15"/>
      <c r="T17" s="15"/>
      <c r="U17" s="15"/>
      <c r="V17" s="1"/>
      <c r="W17" s="87"/>
      <c r="X17" s="1"/>
      <c r="Y17" s="1"/>
      <c r="Z17" s="1"/>
      <c r="AA17" s="1"/>
      <c r="AB17" s="1"/>
      <c r="AC17" s="1"/>
      <c r="AD17" s="47"/>
    </row>
    <row r="18" spans="1:30" ht="28.05" customHeight="1">
      <c r="A18" s="13"/>
      <c r="B18" s="1"/>
      <c r="C18" s="114"/>
      <c r="D18" s="621" t="s">
        <v>26</v>
      </c>
      <c r="E18" s="15"/>
      <c r="F18" s="15"/>
      <c r="G18" s="15"/>
      <c r="H18" s="15"/>
      <c r="I18" s="15"/>
      <c r="J18" s="15"/>
      <c r="K18" s="15"/>
      <c r="L18" s="15"/>
      <c r="M18" s="15"/>
      <c r="N18" s="15"/>
      <c r="O18" s="15"/>
      <c r="P18" s="15"/>
      <c r="Q18" s="15"/>
      <c r="R18" s="15"/>
      <c r="S18" s="15"/>
      <c r="T18" s="15"/>
      <c r="U18" s="15"/>
      <c r="V18" s="1"/>
      <c r="W18" s="87"/>
      <c r="X18" s="1"/>
      <c r="Y18" s="1"/>
      <c r="Z18" s="1"/>
      <c r="AA18" s="1"/>
      <c r="AB18" s="1"/>
      <c r="AC18" s="1"/>
      <c r="AD18" s="47"/>
    </row>
    <row r="19" spans="1:30">
      <c r="A19" s="13"/>
      <c r="B19" s="1"/>
      <c r="C19" s="1"/>
      <c r="D19" s="1" t="s">
        <v>148</v>
      </c>
      <c r="E19" s="15"/>
      <c r="F19" s="1"/>
      <c r="G19" s="1"/>
      <c r="H19" s="334"/>
      <c r="I19" s="334"/>
      <c r="J19" s="334"/>
      <c r="K19" s="334"/>
      <c r="L19" s="334"/>
      <c r="M19" s="334"/>
      <c r="N19" s="334"/>
      <c r="O19" s="334"/>
      <c r="P19" s="334"/>
      <c r="Q19" s="15"/>
      <c r="R19" s="15"/>
      <c r="S19" s="15"/>
      <c r="T19" s="15"/>
      <c r="U19" s="15"/>
      <c r="V19" s="1"/>
      <c r="W19" s="87"/>
      <c r="X19" s="1"/>
      <c r="Y19" s="1"/>
      <c r="Z19" s="1"/>
      <c r="AA19" s="1"/>
      <c r="AB19" s="1"/>
      <c r="AC19" s="1"/>
      <c r="AD19" s="47"/>
    </row>
    <row r="20" spans="1:30">
      <c r="A20" s="13"/>
      <c r="B20" s="1"/>
      <c r="C20" s="1"/>
      <c r="D20" s="1" t="s">
        <v>149</v>
      </c>
      <c r="E20" s="15"/>
      <c r="F20" s="1"/>
      <c r="G20" s="1"/>
      <c r="H20" s="334"/>
      <c r="I20" s="334"/>
      <c r="J20" s="334"/>
      <c r="K20" s="334"/>
      <c r="L20" s="334"/>
      <c r="M20" s="334"/>
      <c r="N20" s="334"/>
      <c r="O20" s="334"/>
      <c r="P20" s="334"/>
      <c r="Q20" s="15"/>
      <c r="R20" s="15"/>
      <c r="S20" s="15"/>
      <c r="T20" s="15"/>
      <c r="U20" s="15"/>
      <c r="V20" s="1"/>
      <c r="W20" s="87"/>
      <c r="X20" s="1"/>
      <c r="Y20" s="1"/>
      <c r="Z20" s="1"/>
      <c r="AA20" s="1"/>
      <c r="AB20" s="1"/>
      <c r="AC20" s="1"/>
      <c r="AD20" s="47"/>
    </row>
    <row r="21" spans="1:30">
      <c r="A21" s="13"/>
      <c r="B21" s="1"/>
      <c r="C21" s="1"/>
      <c r="D21" s="1" t="s">
        <v>151</v>
      </c>
      <c r="E21" s="15"/>
      <c r="F21" s="1"/>
      <c r="G21" s="1"/>
      <c r="H21" s="1"/>
      <c r="I21" s="15" t="s">
        <v>247</v>
      </c>
      <c r="J21" s="114"/>
      <c r="K21" s="15" t="s">
        <v>70</v>
      </c>
      <c r="L21" s="114"/>
      <c r="M21" s="15" t="s">
        <v>71</v>
      </c>
      <c r="N21" s="114"/>
      <c r="O21" s="18" t="s">
        <v>72</v>
      </c>
      <c r="P21" s="18"/>
      <c r="Q21" s="15"/>
      <c r="R21" s="15"/>
      <c r="S21" s="15"/>
      <c r="T21" s="15"/>
      <c r="U21" s="15"/>
      <c r="V21" s="1"/>
      <c r="W21" s="87"/>
      <c r="X21" s="1"/>
      <c r="Y21" s="1"/>
      <c r="Z21" s="1"/>
      <c r="AA21" s="1"/>
      <c r="AB21" s="1"/>
      <c r="AC21" s="1"/>
      <c r="AD21" s="47"/>
    </row>
    <row r="22" spans="1:30" ht="13.05" customHeight="1">
      <c r="A22" s="13"/>
      <c r="B22" s="1"/>
      <c r="C22" s="1"/>
      <c r="D22" s="1"/>
      <c r="E22" s="15"/>
      <c r="F22" s="1"/>
      <c r="G22" s="1"/>
      <c r="H22" s="1"/>
      <c r="I22" s="15"/>
      <c r="J22" s="15"/>
      <c r="K22" s="15"/>
      <c r="L22" s="15"/>
      <c r="M22" s="15"/>
      <c r="N22" s="15"/>
      <c r="O22" s="18"/>
      <c r="P22" s="18"/>
      <c r="Q22" s="15"/>
      <c r="R22" s="15"/>
      <c r="S22" s="15"/>
      <c r="T22" s="15"/>
      <c r="U22" s="15"/>
      <c r="V22" s="1"/>
      <c r="W22" s="87"/>
      <c r="X22" s="1"/>
      <c r="Y22" s="1"/>
      <c r="Z22" s="1"/>
      <c r="AA22" s="1"/>
      <c r="AB22" s="1"/>
      <c r="AC22" s="1"/>
      <c r="AD22" s="47"/>
    </row>
    <row r="23" spans="1:30" ht="28.05" customHeight="1">
      <c r="A23" s="13"/>
      <c r="B23" s="1"/>
      <c r="C23" s="114"/>
      <c r="D23" s="621" t="s">
        <v>27</v>
      </c>
      <c r="E23" s="15"/>
      <c r="F23" s="15"/>
      <c r="G23" s="15"/>
      <c r="H23" s="15"/>
      <c r="I23" s="15"/>
      <c r="J23" s="15"/>
      <c r="K23" s="15"/>
      <c r="L23" s="15"/>
      <c r="M23" s="15"/>
      <c r="N23" s="15"/>
      <c r="O23" s="15"/>
      <c r="P23" s="15"/>
      <c r="Q23" s="15"/>
      <c r="R23" s="15"/>
      <c r="S23" s="15"/>
      <c r="T23" s="15"/>
      <c r="U23" s="15"/>
      <c r="V23" s="1"/>
      <c r="W23" s="87"/>
      <c r="X23" s="1"/>
      <c r="Y23" s="1"/>
      <c r="Z23" s="1"/>
      <c r="AA23" s="1"/>
      <c r="AB23" s="1"/>
      <c r="AC23" s="1"/>
      <c r="AD23" s="47"/>
    </row>
    <row r="24" spans="1:30">
      <c r="A24" s="13"/>
      <c r="B24" s="1"/>
      <c r="C24" s="1"/>
      <c r="D24" s="1" t="s">
        <v>152</v>
      </c>
      <c r="E24" s="15"/>
      <c r="F24" s="15"/>
      <c r="G24" s="15"/>
      <c r="H24" s="15" t="s">
        <v>318</v>
      </c>
      <c r="I24" s="114"/>
      <c r="J24" s="15" t="s">
        <v>70</v>
      </c>
      <c r="K24" s="114"/>
      <c r="L24" s="15" t="s">
        <v>71</v>
      </c>
      <c r="M24" s="114"/>
      <c r="N24" s="18" t="s">
        <v>72</v>
      </c>
      <c r="O24" s="15"/>
      <c r="P24" s="15"/>
      <c r="Q24" s="15"/>
      <c r="R24" s="15"/>
      <c r="S24" s="15"/>
      <c r="T24" s="15"/>
      <c r="U24" s="15"/>
      <c r="V24" s="1"/>
      <c r="W24" s="87"/>
      <c r="X24" s="1"/>
      <c r="Y24" s="1"/>
      <c r="Z24" s="1"/>
      <c r="AA24" s="1"/>
      <c r="AB24" s="1"/>
      <c r="AC24" s="1"/>
      <c r="AD24" s="47"/>
    </row>
    <row r="25" spans="1:30" ht="13.05" customHeight="1">
      <c r="A25" s="13"/>
      <c r="B25" s="1"/>
      <c r="C25" s="1"/>
      <c r="D25" s="1"/>
      <c r="E25" s="15"/>
      <c r="F25" s="15"/>
      <c r="G25" s="15"/>
      <c r="H25" s="15"/>
      <c r="I25" s="15"/>
      <c r="J25" s="15"/>
      <c r="K25" s="15"/>
      <c r="L25" s="15"/>
      <c r="M25" s="15"/>
      <c r="N25" s="18"/>
      <c r="O25" s="15"/>
      <c r="P25" s="15"/>
      <c r="Q25" s="15"/>
      <c r="R25" s="15"/>
      <c r="S25" s="15"/>
      <c r="T25" s="15"/>
      <c r="U25" s="15"/>
      <c r="V25" s="1"/>
      <c r="W25" s="87"/>
      <c r="X25" s="1"/>
      <c r="Y25" s="1"/>
      <c r="Z25" s="1"/>
      <c r="AA25" s="1"/>
      <c r="AB25" s="1"/>
      <c r="AC25" s="1"/>
      <c r="AD25" s="47"/>
    </row>
    <row r="26" spans="1:30" ht="28.05" customHeight="1">
      <c r="A26" s="13"/>
      <c r="B26" s="1"/>
      <c r="C26" s="114"/>
      <c r="D26" s="621" t="s">
        <v>28</v>
      </c>
      <c r="E26" s="15"/>
      <c r="F26" s="15"/>
      <c r="G26" s="15"/>
      <c r="H26" s="15"/>
      <c r="I26" s="15"/>
      <c r="J26" s="15"/>
      <c r="K26" s="15"/>
      <c r="L26" s="15"/>
      <c r="M26" s="15"/>
      <c r="N26" s="15"/>
      <c r="O26" s="15"/>
      <c r="P26" s="15"/>
      <c r="Q26" s="15"/>
      <c r="R26" s="15"/>
      <c r="S26" s="15"/>
      <c r="T26" s="15"/>
      <c r="U26" s="15"/>
      <c r="V26" s="1"/>
      <c r="W26" s="87"/>
      <c r="X26" s="1"/>
      <c r="Y26" s="1"/>
      <c r="Z26" s="1"/>
      <c r="AA26" s="1"/>
      <c r="AB26" s="1"/>
      <c r="AC26" s="1"/>
      <c r="AD26" s="47"/>
    </row>
    <row r="27" spans="1:30" ht="23.25" customHeight="1">
      <c r="A27" s="13"/>
      <c r="B27" s="1"/>
      <c r="C27" s="1"/>
      <c r="D27" s="334"/>
      <c r="E27" s="334"/>
      <c r="F27" s="334"/>
      <c r="G27" s="334"/>
      <c r="H27" s="334"/>
      <c r="I27" s="334"/>
      <c r="J27" s="334"/>
      <c r="K27" s="334"/>
      <c r="L27" s="334"/>
      <c r="M27" s="334"/>
      <c r="N27" s="334"/>
      <c r="O27" s="334"/>
      <c r="P27" s="334"/>
      <c r="Q27" s="334"/>
      <c r="R27" s="334"/>
      <c r="S27" s="334"/>
      <c r="T27" s="334"/>
      <c r="U27" s="334"/>
      <c r="V27" s="334"/>
      <c r="W27" s="334"/>
      <c r="X27" s="1"/>
      <c r="Y27" s="1"/>
      <c r="Z27" s="1"/>
      <c r="AA27" s="1"/>
      <c r="AB27" s="1"/>
      <c r="AC27" s="1"/>
      <c r="AD27" s="47"/>
    </row>
    <row r="28" spans="1:30" ht="13.05" customHeight="1">
      <c r="A28" s="13"/>
      <c r="B28" s="1"/>
      <c r="C28" s="1"/>
      <c r="D28" s="18"/>
      <c r="E28" s="18"/>
      <c r="F28" s="18"/>
      <c r="G28" s="18"/>
      <c r="H28" s="18"/>
      <c r="I28" s="18"/>
      <c r="J28" s="18"/>
      <c r="K28" s="18"/>
      <c r="L28" s="18"/>
      <c r="M28" s="18"/>
      <c r="N28" s="18"/>
      <c r="O28" s="18"/>
      <c r="P28" s="18"/>
      <c r="Q28" s="18"/>
      <c r="R28" s="18"/>
      <c r="S28" s="18"/>
      <c r="T28" s="18"/>
      <c r="U28" s="18"/>
      <c r="V28" s="1"/>
      <c r="W28" s="87"/>
      <c r="X28" s="1"/>
      <c r="Y28" s="1"/>
      <c r="Z28" s="1"/>
      <c r="AA28" s="1"/>
      <c r="AB28" s="1"/>
      <c r="AC28" s="1"/>
      <c r="AD28" s="47"/>
    </row>
    <row r="29" spans="1:30">
      <c r="A29" s="13"/>
      <c r="B29" s="621" t="s">
        <v>29</v>
      </c>
      <c r="C29" s="1"/>
      <c r="D29" s="18"/>
      <c r="E29" s="15"/>
      <c r="F29" s="15"/>
      <c r="G29" s="15"/>
      <c r="H29" s="15"/>
      <c r="I29" s="15"/>
      <c r="J29" s="15"/>
      <c r="K29" s="15"/>
      <c r="L29" s="15"/>
      <c r="M29" s="56"/>
      <c r="N29" s="56"/>
      <c r="O29" s="15"/>
      <c r="P29" s="1"/>
      <c r="Q29" s="1"/>
      <c r="R29" s="15"/>
      <c r="S29" s="1"/>
      <c r="T29" s="1"/>
      <c r="U29" s="15"/>
      <c r="V29" s="1"/>
      <c r="W29" s="87"/>
      <c r="X29" s="1"/>
      <c r="Y29" s="1"/>
      <c r="Z29" s="1"/>
      <c r="AA29" s="1"/>
      <c r="AB29" s="1"/>
      <c r="AC29" s="1"/>
      <c r="AD29" s="47"/>
    </row>
    <row r="30" spans="1:30">
      <c r="A30" s="13"/>
      <c r="B30" s="628" t="s">
        <v>30</v>
      </c>
      <c r="C30" s="621" t="s">
        <v>179</v>
      </c>
      <c r="D30" s="1"/>
      <c r="E30" s="1"/>
      <c r="F30" s="1"/>
      <c r="G30" s="15"/>
      <c r="H30" s="15"/>
      <c r="I30" s="15"/>
      <c r="J30" s="15"/>
      <c r="K30" s="15" t="s">
        <v>310</v>
      </c>
      <c r="L30" s="448">
        <f>O35+O41+O47+O53+O60+O66</f>
        <v>0</v>
      </c>
      <c r="M30" s="448"/>
      <c r="N30" s="18" t="s">
        <v>311</v>
      </c>
      <c r="O30" s="15"/>
      <c r="P30" s="1"/>
      <c r="Q30" s="1"/>
      <c r="R30" s="15"/>
      <c r="S30" s="1"/>
      <c r="T30" s="1"/>
      <c r="U30" s="15"/>
      <c r="V30" s="1"/>
      <c r="W30" s="87"/>
      <c r="X30" s="1"/>
      <c r="Y30" s="1"/>
      <c r="Z30" s="1"/>
      <c r="AA30" s="1"/>
      <c r="AB30" s="1"/>
      <c r="AC30" s="1"/>
      <c r="AD30" s="47"/>
    </row>
    <row r="31" spans="1:30" ht="28.05" customHeight="1">
      <c r="A31" s="13"/>
      <c r="B31" s="1"/>
      <c r="C31" s="114"/>
      <c r="D31" s="621" t="s">
        <v>31</v>
      </c>
      <c r="E31" s="1"/>
      <c r="F31" s="1"/>
      <c r="G31" s="1"/>
      <c r="H31" s="1"/>
      <c r="I31" s="1"/>
      <c r="J31" s="18"/>
      <c r="K31" s="18"/>
      <c r="L31" s="18"/>
      <c r="M31" s="18"/>
      <c r="N31" s="18"/>
      <c r="O31" s="15"/>
      <c r="P31" s="1"/>
      <c r="Q31" s="1"/>
      <c r="R31" s="15"/>
      <c r="S31" s="1"/>
      <c r="T31" s="1"/>
      <c r="U31" s="15"/>
      <c r="V31" s="1"/>
      <c r="W31" s="87"/>
      <c r="X31" s="1"/>
      <c r="Y31" s="1"/>
      <c r="Z31" s="1"/>
      <c r="AA31" s="1"/>
      <c r="AB31" s="1"/>
      <c r="AC31" s="1"/>
      <c r="AD31" s="47"/>
    </row>
    <row r="32" spans="1:30" ht="20" customHeight="1">
      <c r="A32" s="13"/>
      <c r="B32" s="1"/>
      <c r="C32" s="35"/>
      <c r="D32" s="33" t="s">
        <v>15</v>
      </c>
      <c r="E32" s="336" t="s">
        <v>83</v>
      </c>
      <c r="F32" s="336"/>
      <c r="G32" s="336"/>
      <c r="H32" s="336"/>
      <c r="I32" s="336"/>
      <c r="J32" s="336"/>
      <c r="K32" s="336"/>
      <c r="L32" s="336"/>
      <c r="M32" s="336"/>
      <c r="N32" s="336"/>
      <c r="O32" s="336" t="s">
        <v>153</v>
      </c>
      <c r="P32" s="336"/>
      <c r="Q32" s="336"/>
      <c r="R32" s="15"/>
      <c r="S32" s="1"/>
      <c r="T32" s="1"/>
      <c r="U32" s="15"/>
      <c r="V32" s="1"/>
      <c r="W32" s="87"/>
      <c r="X32" s="1"/>
      <c r="Y32" s="1"/>
      <c r="Z32" s="1"/>
      <c r="AA32" s="1"/>
      <c r="AB32" s="1"/>
      <c r="AC32" s="1"/>
      <c r="AD32" s="47"/>
    </row>
    <row r="33" spans="1:30" ht="24.5" customHeight="1">
      <c r="A33" s="13"/>
      <c r="B33" s="1"/>
      <c r="C33" s="18"/>
      <c r="D33" s="16">
        <v>1</v>
      </c>
      <c r="E33" s="334"/>
      <c r="F33" s="334"/>
      <c r="G33" s="334"/>
      <c r="H33" s="334"/>
      <c r="I33" s="334"/>
      <c r="J33" s="334"/>
      <c r="K33" s="334"/>
      <c r="L33" s="334"/>
      <c r="M33" s="334"/>
      <c r="N33" s="334"/>
      <c r="O33" s="455"/>
      <c r="P33" s="455"/>
      <c r="Q33" s="455"/>
      <c r="R33" s="15"/>
      <c r="S33" s="1"/>
      <c r="T33" s="1"/>
      <c r="U33" s="15"/>
      <c r="V33" s="1"/>
      <c r="W33" s="87"/>
      <c r="X33" s="1"/>
      <c r="Y33" s="1"/>
      <c r="Z33" s="1"/>
      <c r="AA33" s="1"/>
      <c r="AB33" s="1"/>
      <c r="AC33" s="1"/>
      <c r="AD33" s="47"/>
    </row>
    <row r="34" spans="1:30" ht="24.5" customHeight="1" thickBot="1">
      <c r="A34" s="13"/>
      <c r="B34" s="1"/>
      <c r="C34" s="38"/>
      <c r="D34" s="16">
        <v>2</v>
      </c>
      <c r="E34" s="334"/>
      <c r="F34" s="334"/>
      <c r="G34" s="334"/>
      <c r="H34" s="334"/>
      <c r="I34" s="334"/>
      <c r="J34" s="334"/>
      <c r="K34" s="334"/>
      <c r="L34" s="334"/>
      <c r="M34" s="334"/>
      <c r="N34" s="334"/>
      <c r="O34" s="455"/>
      <c r="P34" s="455"/>
      <c r="Q34" s="455"/>
      <c r="R34" s="15"/>
      <c r="S34" s="1"/>
      <c r="T34" s="1"/>
      <c r="U34" s="15"/>
      <c r="V34" s="1"/>
      <c r="W34" s="87"/>
      <c r="X34" s="1"/>
      <c r="Y34" s="1"/>
      <c r="Z34" s="1"/>
      <c r="AA34" s="1"/>
      <c r="AB34" s="1"/>
      <c r="AC34" s="1"/>
      <c r="AD34" s="47"/>
    </row>
    <row r="35" spans="1:30" ht="24.5" customHeight="1" thickTop="1">
      <c r="A35" s="13"/>
      <c r="B35" s="1"/>
      <c r="C35" s="18"/>
      <c r="D35" s="323" t="s">
        <v>88</v>
      </c>
      <c r="E35" s="324"/>
      <c r="F35" s="324"/>
      <c r="G35" s="324"/>
      <c r="H35" s="324"/>
      <c r="I35" s="324"/>
      <c r="J35" s="324"/>
      <c r="K35" s="324"/>
      <c r="L35" s="324"/>
      <c r="M35" s="324"/>
      <c r="N35" s="324"/>
      <c r="O35" s="337">
        <f>SUM(O33:Q34)</f>
        <v>0</v>
      </c>
      <c r="P35" s="338"/>
      <c r="Q35" s="339"/>
      <c r="R35" s="15"/>
      <c r="S35" s="1"/>
      <c r="T35" s="1"/>
      <c r="U35" s="15"/>
      <c r="V35" s="1"/>
      <c r="W35" s="87"/>
      <c r="X35" s="1"/>
      <c r="Y35" s="1"/>
      <c r="Z35" s="1"/>
      <c r="AA35" s="1"/>
      <c r="AB35" s="1"/>
      <c r="AC35" s="1"/>
      <c r="AD35" s="47"/>
    </row>
    <row r="36" spans="1:30" ht="13.05" customHeight="1">
      <c r="A36" s="13"/>
      <c r="B36" s="1"/>
      <c r="C36" s="36"/>
      <c r="D36" s="15"/>
      <c r="E36" s="15"/>
      <c r="F36" s="15"/>
      <c r="G36" s="15"/>
      <c r="H36" s="15"/>
      <c r="I36" s="15"/>
      <c r="J36" s="15"/>
      <c r="K36" s="15"/>
      <c r="L36" s="15"/>
      <c r="M36" s="15"/>
      <c r="N36" s="15"/>
      <c r="O36" s="15"/>
      <c r="P36" s="15"/>
      <c r="Q36" s="15"/>
      <c r="R36" s="15"/>
      <c r="S36" s="1"/>
      <c r="T36" s="1"/>
      <c r="U36" s="15"/>
      <c r="V36" s="1"/>
      <c r="W36" s="87"/>
      <c r="X36" s="1"/>
      <c r="Y36" s="1"/>
      <c r="Z36" s="1"/>
      <c r="AA36" s="1"/>
      <c r="AB36" s="1"/>
      <c r="AC36" s="1"/>
      <c r="AD36" s="47"/>
    </row>
    <row r="37" spans="1:30" ht="28.05" customHeight="1">
      <c r="A37" s="13"/>
      <c r="B37" s="1"/>
      <c r="C37" s="114"/>
      <c r="D37" s="621" t="s">
        <v>32</v>
      </c>
      <c r="E37" s="1"/>
      <c r="F37" s="1"/>
      <c r="G37" s="1"/>
      <c r="H37" s="1"/>
      <c r="I37" s="1"/>
      <c r="J37" s="18"/>
      <c r="K37" s="18"/>
      <c r="L37" s="18"/>
      <c r="M37" s="18"/>
      <c r="N37" s="18"/>
      <c r="O37" s="15"/>
      <c r="P37" s="1"/>
      <c r="Q37" s="1"/>
      <c r="R37" s="15"/>
      <c r="S37" s="1"/>
      <c r="T37" s="1"/>
      <c r="U37" s="15"/>
      <c r="V37" s="1"/>
      <c r="W37" s="87"/>
      <c r="X37" s="1"/>
      <c r="Y37" s="1"/>
      <c r="Z37" s="1"/>
      <c r="AA37" s="1"/>
      <c r="AB37" s="1"/>
      <c r="AC37" s="1"/>
      <c r="AD37" s="47"/>
    </row>
    <row r="38" spans="1:30" ht="20" customHeight="1">
      <c r="A38" s="13"/>
      <c r="B38" s="1"/>
      <c r="C38" s="35"/>
      <c r="D38" s="33" t="s">
        <v>15</v>
      </c>
      <c r="E38" s="336" t="s">
        <v>84</v>
      </c>
      <c r="F38" s="336"/>
      <c r="G38" s="336"/>
      <c r="H38" s="336"/>
      <c r="I38" s="336"/>
      <c r="J38" s="336"/>
      <c r="K38" s="336"/>
      <c r="L38" s="336"/>
      <c r="M38" s="336"/>
      <c r="N38" s="336"/>
      <c r="O38" s="336" t="s">
        <v>153</v>
      </c>
      <c r="P38" s="336"/>
      <c r="Q38" s="336"/>
      <c r="R38" s="15"/>
      <c r="S38" s="1"/>
      <c r="T38" s="1"/>
      <c r="U38" s="15"/>
      <c r="V38" s="1"/>
      <c r="W38" s="87"/>
      <c r="X38" s="1"/>
      <c r="Y38" s="1"/>
      <c r="Z38" s="1"/>
      <c r="AA38" s="1"/>
      <c r="AB38" s="1"/>
      <c r="AC38" s="1"/>
      <c r="AD38" s="47"/>
    </row>
    <row r="39" spans="1:30" ht="24.5" customHeight="1">
      <c r="A39" s="13"/>
      <c r="B39" s="1"/>
      <c r="C39" s="18"/>
      <c r="D39" s="16">
        <v>1</v>
      </c>
      <c r="E39" s="334"/>
      <c r="F39" s="334"/>
      <c r="G39" s="334"/>
      <c r="H39" s="334"/>
      <c r="I39" s="334"/>
      <c r="J39" s="334"/>
      <c r="K39" s="334"/>
      <c r="L39" s="334"/>
      <c r="M39" s="334"/>
      <c r="N39" s="334"/>
      <c r="O39" s="328"/>
      <c r="P39" s="328"/>
      <c r="Q39" s="328"/>
      <c r="R39" s="15"/>
      <c r="S39" s="1"/>
      <c r="T39" s="1"/>
      <c r="U39" s="15"/>
      <c r="V39" s="1"/>
      <c r="W39" s="87"/>
      <c r="X39" s="1"/>
      <c r="Y39" s="1"/>
      <c r="Z39" s="1"/>
      <c r="AA39" s="1"/>
      <c r="AB39" s="1"/>
      <c r="AC39" s="1"/>
      <c r="AD39" s="47"/>
    </row>
    <row r="40" spans="1:30" ht="24.5" customHeight="1" thickBot="1">
      <c r="A40" s="13"/>
      <c r="B40" s="1"/>
      <c r="C40" s="38"/>
      <c r="D40" s="16">
        <v>2</v>
      </c>
      <c r="E40" s="334"/>
      <c r="F40" s="334"/>
      <c r="G40" s="334"/>
      <c r="H40" s="334"/>
      <c r="I40" s="334"/>
      <c r="J40" s="334"/>
      <c r="K40" s="334"/>
      <c r="L40" s="334"/>
      <c r="M40" s="334"/>
      <c r="N40" s="334"/>
      <c r="O40" s="328"/>
      <c r="P40" s="328"/>
      <c r="Q40" s="328"/>
      <c r="R40" s="15"/>
      <c r="S40" s="1"/>
      <c r="T40" s="1"/>
      <c r="U40" s="15"/>
      <c r="V40" s="1"/>
      <c r="W40" s="87"/>
      <c r="X40" s="1"/>
      <c r="Y40" s="1"/>
      <c r="Z40" s="1"/>
      <c r="AA40" s="1"/>
      <c r="AB40" s="1"/>
      <c r="AC40" s="1"/>
      <c r="AD40" s="47"/>
    </row>
    <row r="41" spans="1:30" ht="24.5" customHeight="1" thickTop="1">
      <c r="A41" s="13"/>
      <c r="B41" s="1"/>
      <c r="C41" s="18"/>
      <c r="D41" s="323" t="s">
        <v>88</v>
      </c>
      <c r="E41" s="324"/>
      <c r="F41" s="324"/>
      <c r="G41" s="324"/>
      <c r="H41" s="324"/>
      <c r="I41" s="324"/>
      <c r="J41" s="324"/>
      <c r="K41" s="324"/>
      <c r="L41" s="324"/>
      <c r="M41" s="324"/>
      <c r="N41" s="324"/>
      <c r="O41" s="337">
        <f>SUM(O39:Q40)</f>
        <v>0</v>
      </c>
      <c r="P41" s="338"/>
      <c r="Q41" s="339"/>
      <c r="R41" s="15"/>
      <c r="S41" s="1"/>
      <c r="T41" s="1"/>
      <c r="U41" s="15"/>
      <c r="V41" s="1"/>
      <c r="W41" s="87"/>
      <c r="X41" s="1"/>
      <c r="Y41" s="1"/>
      <c r="Z41" s="1"/>
      <c r="AA41" s="1"/>
      <c r="AB41" s="1"/>
      <c r="AC41" s="1"/>
      <c r="AD41" s="47"/>
    </row>
    <row r="42" spans="1:30" ht="13.05" customHeight="1">
      <c r="A42" s="13"/>
      <c r="B42" s="1"/>
      <c r="C42" s="36"/>
      <c r="D42" s="15"/>
      <c r="E42" s="15"/>
      <c r="F42" s="15"/>
      <c r="G42" s="15"/>
      <c r="H42" s="15"/>
      <c r="I42" s="15"/>
      <c r="J42" s="15"/>
      <c r="K42" s="15"/>
      <c r="L42" s="15"/>
      <c r="M42" s="15"/>
      <c r="N42" s="15"/>
      <c r="O42" s="15"/>
      <c r="P42" s="15"/>
      <c r="Q42" s="15"/>
      <c r="R42" s="15"/>
      <c r="S42" s="1"/>
      <c r="T42" s="1"/>
      <c r="U42" s="15"/>
      <c r="V42" s="1"/>
      <c r="W42" s="87"/>
      <c r="X42" s="1"/>
      <c r="Y42" s="1"/>
      <c r="Z42" s="1"/>
      <c r="AA42" s="1"/>
      <c r="AB42" s="1"/>
      <c r="AC42" s="1"/>
      <c r="AD42" s="47"/>
    </row>
    <row r="43" spans="1:30" ht="28.05" customHeight="1">
      <c r="A43" s="13"/>
      <c r="B43" s="1"/>
      <c r="C43" s="114"/>
      <c r="D43" s="621" t="s">
        <v>33</v>
      </c>
      <c r="E43" s="1"/>
      <c r="F43" s="1"/>
      <c r="G43" s="1"/>
      <c r="H43" s="1"/>
      <c r="I43" s="1"/>
      <c r="J43" s="18"/>
      <c r="K43" s="18"/>
      <c r="L43" s="18"/>
      <c r="M43" s="18"/>
      <c r="N43" s="18"/>
      <c r="O43" s="15"/>
      <c r="P43" s="1"/>
      <c r="Q43" s="1"/>
      <c r="R43" s="15"/>
      <c r="S43" s="1"/>
      <c r="T43" s="1"/>
      <c r="U43" s="15"/>
      <c r="V43" s="1"/>
      <c r="W43" s="87"/>
      <c r="X43" s="1"/>
      <c r="Y43" s="1"/>
      <c r="Z43" s="1"/>
      <c r="AA43" s="1"/>
      <c r="AB43" s="1"/>
      <c r="AC43" s="1"/>
      <c r="AD43" s="47"/>
    </row>
    <row r="44" spans="1:30" ht="20" customHeight="1">
      <c r="A44" s="13"/>
      <c r="B44" s="1"/>
      <c r="C44" s="35"/>
      <c r="D44" s="33" t="s">
        <v>15</v>
      </c>
      <c r="E44" s="336" t="s">
        <v>85</v>
      </c>
      <c r="F44" s="336"/>
      <c r="G44" s="336"/>
      <c r="H44" s="336"/>
      <c r="I44" s="336"/>
      <c r="J44" s="336"/>
      <c r="K44" s="336"/>
      <c r="L44" s="336"/>
      <c r="M44" s="336"/>
      <c r="N44" s="336"/>
      <c r="O44" s="336" t="s">
        <v>153</v>
      </c>
      <c r="P44" s="336"/>
      <c r="Q44" s="336"/>
      <c r="R44" s="15"/>
      <c r="S44" s="1"/>
      <c r="T44" s="1"/>
      <c r="U44" s="15"/>
      <c r="V44" s="1"/>
      <c r="W44" s="87"/>
      <c r="X44" s="1"/>
      <c r="Y44" s="1"/>
      <c r="Z44" s="1"/>
      <c r="AA44" s="1"/>
      <c r="AB44" s="1"/>
      <c r="AC44" s="1"/>
      <c r="AD44" s="47"/>
    </row>
    <row r="45" spans="1:30" ht="24.5" customHeight="1">
      <c r="A45" s="13"/>
      <c r="B45" s="1"/>
      <c r="C45" s="18"/>
      <c r="D45" s="16">
        <v>1</v>
      </c>
      <c r="E45" s="334"/>
      <c r="F45" s="334"/>
      <c r="G45" s="334"/>
      <c r="H45" s="334"/>
      <c r="I45" s="334"/>
      <c r="J45" s="334"/>
      <c r="K45" s="334"/>
      <c r="L45" s="334"/>
      <c r="M45" s="334"/>
      <c r="N45" s="334"/>
      <c r="O45" s="455"/>
      <c r="P45" s="455"/>
      <c r="Q45" s="455"/>
      <c r="R45" s="15"/>
      <c r="S45" s="1"/>
      <c r="T45" s="1"/>
      <c r="U45" s="15"/>
      <c r="V45" s="1"/>
      <c r="W45" s="87"/>
      <c r="X45" s="1"/>
      <c r="Y45" s="1"/>
      <c r="Z45" s="1"/>
      <c r="AA45" s="1"/>
      <c r="AB45" s="1"/>
      <c r="AC45" s="1"/>
      <c r="AD45" s="47"/>
    </row>
    <row r="46" spans="1:30" ht="24.5" customHeight="1" thickBot="1">
      <c r="A46" s="13"/>
      <c r="B46" s="1"/>
      <c r="C46" s="38"/>
      <c r="D46" s="39">
        <v>2</v>
      </c>
      <c r="E46" s="466"/>
      <c r="F46" s="466"/>
      <c r="G46" s="466"/>
      <c r="H46" s="466"/>
      <c r="I46" s="466"/>
      <c r="J46" s="466"/>
      <c r="K46" s="466"/>
      <c r="L46" s="466"/>
      <c r="M46" s="466"/>
      <c r="N46" s="466"/>
      <c r="O46" s="465"/>
      <c r="P46" s="465"/>
      <c r="Q46" s="465"/>
      <c r="R46" s="15"/>
      <c r="S46" s="1"/>
      <c r="T46" s="1"/>
      <c r="U46" s="15"/>
      <c r="V46" s="1"/>
      <c r="W46" s="87"/>
      <c r="X46" s="1"/>
      <c r="Y46" s="1"/>
      <c r="Z46" s="1"/>
      <c r="AA46" s="1"/>
      <c r="AB46" s="1"/>
      <c r="AC46" s="1"/>
      <c r="AD46" s="47"/>
    </row>
    <row r="47" spans="1:30" ht="24.5" customHeight="1" thickTop="1">
      <c r="A47" s="13"/>
      <c r="B47" s="1"/>
      <c r="C47" s="38"/>
      <c r="D47" s="323" t="s">
        <v>88</v>
      </c>
      <c r="E47" s="324"/>
      <c r="F47" s="324"/>
      <c r="G47" s="324"/>
      <c r="H47" s="324"/>
      <c r="I47" s="324"/>
      <c r="J47" s="324"/>
      <c r="K47" s="324"/>
      <c r="L47" s="324"/>
      <c r="M47" s="324"/>
      <c r="N47" s="324"/>
      <c r="O47" s="337">
        <f>SUM(O45:Q46)</f>
        <v>0</v>
      </c>
      <c r="P47" s="338"/>
      <c r="Q47" s="339"/>
      <c r="R47" s="15"/>
      <c r="S47" s="1"/>
      <c r="T47" s="1"/>
      <c r="U47" s="15"/>
      <c r="V47" s="1"/>
      <c r="W47" s="87"/>
      <c r="X47" s="1"/>
      <c r="Y47" s="1"/>
      <c r="Z47" s="1"/>
      <c r="AA47" s="1"/>
      <c r="AB47" s="1"/>
      <c r="AC47" s="1"/>
      <c r="AD47" s="47"/>
    </row>
    <row r="48" spans="1:30" ht="13.05" customHeight="1">
      <c r="A48" s="13"/>
      <c r="B48" s="1"/>
      <c r="C48" s="36"/>
      <c r="D48" s="15"/>
      <c r="E48" s="15"/>
      <c r="F48" s="15"/>
      <c r="G48" s="15"/>
      <c r="H48" s="15"/>
      <c r="I48" s="15"/>
      <c r="J48" s="15"/>
      <c r="K48" s="15"/>
      <c r="L48" s="15"/>
      <c r="M48" s="15"/>
      <c r="N48" s="15"/>
      <c r="O48" s="15"/>
      <c r="P48" s="15"/>
      <c r="Q48" s="15"/>
      <c r="R48" s="15"/>
      <c r="S48" s="1"/>
      <c r="T48" s="1"/>
      <c r="U48" s="15"/>
      <c r="V48" s="1"/>
      <c r="W48" s="87"/>
      <c r="X48" s="1"/>
      <c r="Y48" s="1"/>
      <c r="Z48" s="1"/>
      <c r="AA48" s="1"/>
      <c r="AB48" s="1"/>
      <c r="AC48" s="1"/>
      <c r="AD48" s="47"/>
    </row>
    <row r="49" spans="1:30" ht="28.05" customHeight="1">
      <c r="A49" s="13"/>
      <c r="B49" s="1"/>
      <c r="C49" s="114"/>
      <c r="D49" s="621" t="s">
        <v>34</v>
      </c>
      <c r="E49" s="1"/>
      <c r="F49" s="1"/>
      <c r="G49" s="1"/>
      <c r="H49" s="1"/>
      <c r="I49" s="1"/>
      <c r="J49" s="18"/>
      <c r="K49" s="18"/>
      <c r="L49" s="18"/>
      <c r="M49" s="18"/>
      <c r="N49" s="18"/>
      <c r="O49" s="15"/>
      <c r="P49" s="1"/>
      <c r="Q49" s="1"/>
      <c r="R49" s="15"/>
      <c r="S49" s="1"/>
      <c r="T49" s="1"/>
      <c r="U49" s="15"/>
      <c r="V49" s="1"/>
      <c r="W49" s="87"/>
      <c r="X49" s="1"/>
      <c r="Y49" s="1"/>
      <c r="Z49" s="1"/>
      <c r="AA49" s="1"/>
      <c r="AB49" s="1"/>
      <c r="AC49" s="1"/>
      <c r="AD49" s="47"/>
    </row>
    <row r="50" spans="1:30" ht="20" customHeight="1">
      <c r="A50" s="13"/>
      <c r="B50" s="1"/>
      <c r="C50" s="35"/>
      <c r="D50" s="33" t="s">
        <v>15</v>
      </c>
      <c r="E50" s="336" t="s">
        <v>87</v>
      </c>
      <c r="F50" s="336"/>
      <c r="G50" s="336"/>
      <c r="H50" s="336"/>
      <c r="I50" s="336"/>
      <c r="J50" s="336"/>
      <c r="K50" s="336"/>
      <c r="L50" s="336"/>
      <c r="M50" s="336"/>
      <c r="N50" s="336"/>
      <c r="O50" s="336" t="s">
        <v>153</v>
      </c>
      <c r="P50" s="336"/>
      <c r="Q50" s="336"/>
      <c r="R50" s="15"/>
      <c r="S50" s="1"/>
      <c r="T50" s="1"/>
      <c r="U50" s="15"/>
      <c r="V50" s="1"/>
      <c r="W50" s="87"/>
      <c r="X50" s="1"/>
      <c r="Y50" s="1"/>
      <c r="Z50" s="1"/>
      <c r="AA50" s="1"/>
      <c r="AB50" s="1"/>
      <c r="AC50" s="1"/>
      <c r="AD50" s="47"/>
    </row>
    <row r="51" spans="1:30" ht="24.5" customHeight="1">
      <c r="A51" s="13"/>
      <c r="B51" s="1"/>
      <c r="C51" s="18"/>
      <c r="D51" s="16">
        <v>1</v>
      </c>
      <c r="E51" s="334"/>
      <c r="F51" s="334"/>
      <c r="G51" s="334"/>
      <c r="H51" s="334"/>
      <c r="I51" s="334"/>
      <c r="J51" s="334"/>
      <c r="K51" s="334"/>
      <c r="L51" s="334"/>
      <c r="M51" s="334"/>
      <c r="N51" s="334"/>
      <c r="O51" s="328"/>
      <c r="P51" s="328"/>
      <c r="Q51" s="328"/>
      <c r="R51" s="15"/>
      <c r="S51" s="1"/>
      <c r="T51" s="1"/>
      <c r="U51" s="15"/>
      <c r="V51" s="1"/>
      <c r="W51" s="87"/>
      <c r="X51" s="1"/>
      <c r="Y51" s="1"/>
      <c r="Z51" s="1"/>
      <c r="AA51" s="1"/>
      <c r="AB51" s="1"/>
      <c r="AC51" s="1"/>
      <c r="AD51" s="47"/>
    </row>
    <row r="52" spans="1:30" ht="24.5" customHeight="1" thickBot="1">
      <c r="A52" s="13"/>
      <c r="B52" s="1"/>
      <c r="C52" s="38"/>
      <c r="D52" s="16">
        <v>2</v>
      </c>
      <c r="E52" s="334"/>
      <c r="F52" s="334"/>
      <c r="G52" s="334"/>
      <c r="H52" s="334"/>
      <c r="I52" s="334"/>
      <c r="J52" s="334"/>
      <c r="K52" s="334"/>
      <c r="L52" s="334"/>
      <c r="M52" s="334"/>
      <c r="N52" s="334"/>
      <c r="O52" s="328"/>
      <c r="P52" s="328"/>
      <c r="Q52" s="328"/>
      <c r="R52" s="15"/>
      <c r="S52" s="1"/>
      <c r="T52" s="1"/>
      <c r="U52" s="15"/>
      <c r="V52" s="1"/>
      <c r="W52" s="87"/>
      <c r="X52" s="1"/>
      <c r="Y52" s="1"/>
      <c r="Z52" s="1"/>
      <c r="AA52" s="1"/>
      <c r="AB52" s="1"/>
      <c r="AC52" s="1"/>
      <c r="AD52" s="47"/>
    </row>
    <row r="53" spans="1:30" ht="24.5" customHeight="1" thickTop="1">
      <c r="A53" s="13"/>
      <c r="B53" s="1"/>
      <c r="C53" s="38"/>
      <c r="D53" s="323" t="s">
        <v>88</v>
      </c>
      <c r="E53" s="324"/>
      <c r="F53" s="324"/>
      <c r="G53" s="324"/>
      <c r="H53" s="324"/>
      <c r="I53" s="324"/>
      <c r="J53" s="324"/>
      <c r="K53" s="324"/>
      <c r="L53" s="324"/>
      <c r="M53" s="324"/>
      <c r="N53" s="324"/>
      <c r="O53" s="337">
        <f>SUM(O51:Q52)</f>
        <v>0</v>
      </c>
      <c r="P53" s="338"/>
      <c r="Q53" s="339"/>
      <c r="R53" s="15"/>
      <c r="S53" s="1"/>
      <c r="T53" s="1"/>
      <c r="U53" s="15"/>
      <c r="V53" s="1"/>
      <c r="W53" s="87"/>
      <c r="X53" s="1"/>
      <c r="Y53" s="1"/>
      <c r="Z53" s="1"/>
      <c r="AA53" s="1"/>
      <c r="AB53" s="1"/>
      <c r="AC53" s="1"/>
      <c r="AD53" s="47"/>
    </row>
    <row r="54" spans="1:30" ht="6.5" customHeight="1" thickBot="1">
      <c r="A54" s="23"/>
      <c r="B54" s="24"/>
      <c r="C54" s="57"/>
      <c r="D54" s="58"/>
      <c r="E54" s="58"/>
      <c r="F54" s="58"/>
      <c r="G54" s="58"/>
      <c r="H54" s="58"/>
      <c r="I54" s="58"/>
      <c r="J54" s="58"/>
      <c r="K54" s="58"/>
      <c r="L54" s="58"/>
      <c r="M54" s="58"/>
      <c r="N54" s="58"/>
      <c r="O54" s="58"/>
      <c r="P54" s="58"/>
      <c r="Q54" s="58"/>
      <c r="R54" s="58"/>
      <c r="S54" s="24"/>
      <c r="T54" s="24"/>
      <c r="U54" s="58"/>
      <c r="V54" s="24"/>
      <c r="W54" s="71"/>
      <c r="X54" s="24"/>
      <c r="Y54" s="24"/>
      <c r="Z54" s="24"/>
      <c r="AA54" s="24"/>
      <c r="AB54" s="24"/>
      <c r="AC54" s="24"/>
      <c r="AD54" s="65"/>
    </row>
    <row r="55" spans="1:30" ht="6.5" customHeight="1">
      <c r="A55" s="27"/>
      <c r="B55" s="28"/>
      <c r="C55" s="79"/>
      <c r="D55" s="66"/>
      <c r="E55" s="66"/>
      <c r="F55" s="66"/>
      <c r="G55" s="66"/>
      <c r="H55" s="66"/>
      <c r="I55" s="66"/>
      <c r="J55" s="66"/>
      <c r="K55" s="66"/>
      <c r="L55" s="66"/>
      <c r="M55" s="66"/>
      <c r="N55" s="66"/>
      <c r="O55" s="66"/>
      <c r="P55" s="66"/>
      <c r="Q55" s="66"/>
      <c r="R55" s="66"/>
      <c r="S55" s="28"/>
      <c r="T55" s="28"/>
      <c r="U55" s="66"/>
      <c r="V55" s="28"/>
      <c r="W55" s="80"/>
      <c r="X55" s="28"/>
      <c r="Y55" s="28"/>
      <c r="Z55" s="28"/>
      <c r="AA55" s="28"/>
      <c r="AB55" s="28"/>
      <c r="AC55" s="28"/>
      <c r="AD55" s="45"/>
    </row>
    <row r="56" spans="1:30" ht="28.05" customHeight="1">
      <c r="A56" s="13"/>
      <c r="B56" s="1"/>
      <c r="C56" s="114"/>
      <c r="D56" s="621" t="s">
        <v>35</v>
      </c>
      <c r="E56" s="1"/>
      <c r="F56" s="1"/>
      <c r="G56" s="1"/>
      <c r="H56" s="1"/>
      <c r="I56" s="1"/>
      <c r="J56" s="18"/>
      <c r="K56" s="18"/>
      <c r="L56" s="18"/>
      <c r="M56" s="18"/>
      <c r="N56" s="18"/>
      <c r="O56" s="15"/>
      <c r="P56" s="1"/>
      <c r="Q56" s="1"/>
      <c r="R56" s="15"/>
      <c r="S56" s="1"/>
      <c r="T56" s="1"/>
      <c r="U56" s="15"/>
      <c r="V56" s="1"/>
      <c r="W56" s="87"/>
      <c r="X56" s="1"/>
      <c r="Y56" s="1"/>
      <c r="Z56" s="1"/>
      <c r="AA56" s="1"/>
      <c r="AB56" s="1"/>
      <c r="AC56" s="1"/>
      <c r="AD56" s="47"/>
    </row>
    <row r="57" spans="1:30" ht="20" customHeight="1">
      <c r="A57" s="13"/>
      <c r="B57" s="1"/>
      <c r="C57" s="35"/>
      <c r="D57" s="33" t="s">
        <v>15</v>
      </c>
      <c r="E57" s="336" t="s">
        <v>86</v>
      </c>
      <c r="F57" s="336"/>
      <c r="G57" s="336"/>
      <c r="H57" s="336"/>
      <c r="I57" s="336"/>
      <c r="J57" s="336"/>
      <c r="K57" s="336"/>
      <c r="L57" s="336"/>
      <c r="M57" s="336"/>
      <c r="N57" s="336"/>
      <c r="O57" s="336" t="s">
        <v>153</v>
      </c>
      <c r="P57" s="336"/>
      <c r="Q57" s="336"/>
      <c r="R57" s="15"/>
      <c r="S57" s="1"/>
      <c r="T57" s="1"/>
      <c r="U57" s="15"/>
      <c r="V57" s="1"/>
      <c r="W57" s="87"/>
      <c r="X57" s="1"/>
      <c r="Y57" s="1"/>
      <c r="Z57" s="1"/>
      <c r="AA57" s="1"/>
      <c r="AB57" s="1"/>
      <c r="AC57" s="1"/>
      <c r="AD57" s="47"/>
    </row>
    <row r="58" spans="1:30" ht="24.5" customHeight="1">
      <c r="A58" s="13"/>
      <c r="B58" s="1"/>
      <c r="C58" s="18"/>
      <c r="D58" s="16">
        <v>1</v>
      </c>
      <c r="E58" s="334"/>
      <c r="F58" s="334"/>
      <c r="G58" s="334"/>
      <c r="H58" s="334"/>
      <c r="I58" s="334"/>
      <c r="J58" s="334"/>
      <c r="K58" s="334"/>
      <c r="L58" s="334"/>
      <c r="M58" s="334"/>
      <c r="N58" s="334"/>
      <c r="O58" s="328"/>
      <c r="P58" s="328"/>
      <c r="Q58" s="328"/>
      <c r="R58" s="15"/>
      <c r="S58" s="1"/>
      <c r="T58" s="1"/>
      <c r="U58" s="15"/>
      <c r="V58" s="1"/>
      <c r="W58" s="87"/>
      <c r="X58" s="1"/>
      <c r="Y58" s="1"/>
      <c r="Z58" s="1"/>
      <c r="AA58" s="1"/>
      <c r="AB58" s="1"/>
      <c r="AC58" s="1"/>
      <c r="AD58" s="47"/>
    </row>
    <row r="59" spans="1:30" ht="24.5" customHeight="1" thickBot="1">
      <c r="A59" s="13"/>
      <c r="B59" s="1"/>
      <c r="C59" s="38"/>
      <c r="D59" s="16">
        <v>2</v>
      </c>
      <c r="E59" s="334"/>
      <c r="F59" s="334"/>
      <c r="G59" s="334"/>
      <c r="H59" s="334"/>
      <c r="I59" s="334"/>
      <c r="J59" s="334"/>
      <c r="K59" s="334"/>
      <c r="L59" s="334"/>
      <c r="M59" s="334"/>
      <c r="N59" s="334"/>
      <c r="O59" s="328"/>
      <c r="P59" s="328"/>
      <c r="Q59" s="328"/>
      <c r="R59" s="15"/>
      <c r="S59" s="1"/>
      <c r="T59" s="1"/>
      <c r="U59" s="15"/>
      <c r="V59" s="1"/>
      <c r="W59" s="87"/>
      <c r="X59" s="1"/>
      <c r="Y59" s="1"/>
      <c r="Z59" s="1"/>
      <c r="AA59" s="1"/>
      <c r="AB59" s="1"/>
      <c r="AC59" s="1"/>
      <c r="AD59" s="47"/>
    </row>
    <row r="60" spans="1:30" ht="24.5" customHeight="1" thickTop="1">
      <c r="A60" s="13"/>
      <c r="B60" s="1"/>
      <c r="C60" s="38"/>
      <c r="D60" s="323" t="s">
        <v>88</v>
      </c>
      <c r="E60" s="324"/>
      <c r="F60" s="324"/>
      <c r="G60" s="324"/>
      <c r="H60" s="324"/>
      <c r="I60" s="324"/>
      <c r="J60" s="324"/>
      <c r="K60" s="324"/>
      <c r="L60" s="324"/>
      <c r="M60" s="324"/>
      <c r="N60" s="324"/>
      <c r="O60" s="337">
        <f>SUM(O58:Q59)</f>
        <v>0</v>
      </c>
      <c r="P60" s="338"/>
      <c r="Q60" s="339"/>
      <c r="R60" s="15"/>
      <c r="S60" s="1"/>
      <c r="T60" s="1"/>
      <c r="U60" s="15"/>
      <c r="V60" s="1"/>
      <c r="W60" s="87"/>
      <c r="X60" s="1"/>
      <c r="Y60" s="1"/>
      <c r="Z60" s="1"/>
      <c r="AA60" s="1"/>
      <c r="AB60" s="1"/>
      <c r="AC60" s="1"/>
      <c r="AD60" s="47"/>
    </row>
    <row r="61" spans="1:30" ht="13.05" customHeight="1">
      <c r="A61" s="13"/>
      <c r="B61" s="1"/>
      <c r="C61" s="36"/>
      <c r="D61" s="15"/>
      <c r="E61" s="15"/>
      <c r="F61" s="15"/>
      <c r="G61" s="15"/>
      <c r="H61" s="15"/>
      <c r="I61" s="15"/>
      <c r="J61" s="15"/>
      <c r="K61" s="15"/>
      <c r="L61" s="15"/>
      <c r="M61" s="15"/>
      <c r="N61" s="15"/>
      <c r="O61" s="15"/>
      <c r="P61" s="15"/>
      <c r="Q61" s="15"/>
      <c r="R61" s="15"/>
      <c r="S61" s="1"/>
      <c r="T61" s="1"/>
      <c r="U61" s="15"/>
      <c r="V61" s="1"/>
      <c r="W61" s="87"/>
      <c r="X61" s="1"/>
      <c r="Y61" s="1"/>
      <c r="Z61" s="1"/>
      <c r="AA61" s="1"/>
      <c r="AB61" s="1"/>
      <c r="AC61" s="1"/>
      <c r="AD61" s="47"/>
    </row>
    <row r="62" spans="1:30" ht="28.05" customHeight="1">
      <c r="A62" s="13"/>
      <c r="B62" s="1"/>
      <c r="C62" s="114"/>
      <c r="D62" s="624" t="s">
        <v>52</v>
      </c>
      <c r="E62" s="1"/>
      <c r="F62" s="1"/>
      <c r="G62" s="1"/>
      <c r="H62" s="1"/>
      <c r="I62" s="1"/>
      <c r="J62" s="1"/>
      <c r="K62" s="1"/>
      <c r="L62" s="1"/>
      <c r="M62" s="1"/>
      <c r="N62" s="1"/>
      <c r="O62" s="1"/>
      <c r="P62" s="1"/>
      <c r="Q62" s="1"/>
      <c r="R62" s="1"/>
      <c r="S62" s="1"/>
      <c r="T62" s="1"/>
      <c r="U62" s="1"/>
      <c r="V62" s="1"/>
      <c r="W62" s="87"/>
      <c r="X62" s="1"/>
      <c r="Y62" s="1"/>
      <c r="Z62" s="1"/>
      <c r="AA62" s="1"/>
      <c r="AB62" s="1"/>
      <c r="AC62" s="1"/>
      <c r="AD62" s="47"/>
    </row>
    <row r="63" spans="1:30" ht="20" customHeight="1">
      <c r="A63" s="13"/>
      <c r="B63" s="1"/>
      <c r="C63" s="18"/>
      <c r="D63" s="33" t="s">
        <v>15</v>
      </c>
      <c r="E63" s="336" t="s">
        <v>87</v>
      </c>
      <c r="F63" s="336"/>
      <c r="G63" s="336"/>
      <c r="H63" s="336"/>
      <c r="I63" s="336"/>
      <c r="J63" s="336"/>
      <c r="K63" s="336"/>
      <c r="L63" s="336"/>
      <c r="M63" s="336"/>
      <c r="N63" s="336"/>
      <c r="O63" s="336" t="s">
        <v>44</v>
      </c>
      <c r="P63" s="336"/>
      <c r="Q63" s="336"/>
      <c r="R63" s="1"/>
      <c r="S63" s="1"/>
      <c r="T63" s="1"/>
      <c r="U63" s="1"/>
      <c r="V63" s="1"/>
      <c r="W63" s="87"/>
      <c r="X63" s="1"/>
      <c r="Y63" s="1"/>
      <c r="Z63" s="1"/>
      <c r="AA63" s="1"/>
      <c r="AB63" s="1"/>
      <c r="AC63" s="1"/>
      <c r="AD63" s="47"/>
    </row>
    <row r="64" spans="1:30" ht="24.5" customHeight="1">
      <c r="A64" s="13"/>
      <c r="B64" s="1"/>
      <c r="C64" s="18"/>
      <c r="D64" s="16">
        <v>1</v>
      </c>
      <c r="E64" s="334"/>
      <c r="F64" s="334"/>
      <c r="G64" s="334"/>
      <c r="H64" s="334"/>
      <c r="I64" s="334"/>
      <c r="J64" s="334"/>
      <c r="K64" s="334"/>
      <c r="L64" s="334"/>
      <c r="M64" s="334"/>
      <c r="N64" s="334"/>
      <c r="O64" s="328"/>
      <c r="P64" s="328"/>
      <c r="Q64" s="328"/>
      <c r="R64" s="1"/>
      <c r="S64" s="1"/>
      <c r="T64" s="1"/>
      <c r="U64" s="1"/>
      <c r="V64" s="1"/>
      <c r="W64" s="87"/>
      <c r="X64" s="1"/>
      <c r="Y64" s="1"/>
      <c r="Z64" s="1"/>
      <c r="AA64" s="1"/>
      <c r="AB64" s="1"/>
      <c r="AC64" s="1"/>
      <c r="AD64" s="47"/>
    </row>
    <row r="65" spans="1:34" ht="24.5" customHeight="1" thickBot="1">
      <c r="A65" s="13"/>
      <c r="B65" s="1"/>
      <c r="C65" s="18"/>
      <c r="D65" s="16">
        <v>2</v>
      </c>
      <c r="E65" s="334"/>
      <c r="F65" s="334"/>
      <c r="G65" s="334"/>
      <c r="H65" s="334"/>
      <c r="I65" s="334"/>
      <c r="J65" s="334"/>
      <c r="K65" s="334"/>
      <c r="L65" s="334"/>
      <c r="M65" s="334"/>
      <c r="N65" s="334"/>
      <c r="O65" s="328"/>
      <c r="P65" s="328"/>
      <c r="Q65" s="328"/>
      <c r="R65" s="1"/>
      <c r="S65" s="1"/>
      <c r="T65" s="1"/>
      <c r="U65" s="1"/>
      <c r="V65" s="1"/>
      <c r="W65" s="87"/>
      <c r="X65" s="1"/>
      <c r="Y65" s="1"/>
      <c r="Z65" s="1"/>
      <c r="AA65" s="1"/>
      <c r="AB65" s="1"/>
      <c r="AC65" s="1"/>
      <c r="AD65" s="47"/>
    </row>
    <row r="66" spans="1:34" ht="24.5" customHeight="1" thickTop="1">
      <c r="A66" s="13"/>
      <c r="B66" s="1"/>
      <c r="C66" s="18"/>
      <c r="D66" s="323" t="s">
        <v>88</v>
      </c>
      <c r="E66" s="324"/>
      <c r="F66" s="324"/>
      <c r="G66" s="324"/>
      <c r="H66" s="324"/>
      <c r="I66" s="324"/>
      <c r="J66" s="324"/>
      <c r="K66" s="324"/>
      <c r="L66" s="324"/>
      <c r="M66" s="324"/>
      <c r="N66" s="324"/>
      <c r="O66" s="337">
        <f>SUM(O64:Q65)</f>
        <v>0</v>
      </c>
      <c r="P66" s="338"/>
      <c r="Q66" s="339"/>
      <c r="R66" s="1"/>
      <c r="S66" s="1"/>
      <c r="T66" s="1"/>
      <c r="U66" s="1"/>
      <c r="V66" s="1"/>
      <c r="W66" s="87"/>
      <c r="X66" s="1"/>
      <c r="Y66" s="1"/>
      <c r="Z66" s="1"/>
      <c r="AA66" s="1"/>
      <c r="AB66" s="1"/>
      <c r="AC66" s="1"/>
      <c r="AD66" s="47"/>
    </row>
    <row r="67" spans="1:34" ht="13.05" customHeight="1">
      <c r="A67" s="13"/>
      <c r="B67" s="1"/>
      <c r="C67" s="18"/>
      <c r="D67" s="15"/>
      <c r="E67" s="15"/>
      <c r="F67" s="15"/>
      <c r="G67" s="15"/>
      <c r="H67" s="15"/>
      <c r="I67" s="15"/>
      <c r="J67" s="15"/>
      <c r="K67" s="15"/>
      <c r="L67" s="15"/>
      <c r="M67" s="15"/>
      <c r="N67" s="15"/>
      <c r="O67" s="15"/>
      <c r="P67" s="15"/>
      <c r="Q67" s="15"/>
      <c r="R67" s="1"/>
      <c r="S67" s="1"/>
      <c r="T67" s="1"/>
      <c r="U67" s="1"/>
      <c r="V67" s="1"/>
      <c r="W67" s="87"/>
      <c r="X67" s="1"/>
      <c r="Y67" s="1"/>
      <c r="Z67" s="1"/>
      <c r="AA67" s="1"/>
      <c r="AB67" s="1"/>
      <c r="AC67" s="1"/>
      <c r="AD67" s="47"/>
    </row>
    <row r="68" spans="1:34">
      <c r="A68" s="13"/>
      <c r="B68" s="628" t="s">
        <v>30</v>
      </c>
      <c r="C68" s="621" t="s">
        <v>180</v>
      </c>
      <c r="D68" s="18"/>
      <c r="E68" s="18"/>
      <c r="F68" s="18"/>
      <c r="G68" s="18"/>
      <c r="H68" s="18"/>
      <c r="I68" s="18"/>
      <c r="J68" s="18"/>
      <c r="K68" s="15" t="s">
        <v>310</v>
      </c>
      <c r="L68" s="449">
        <f>Q74+Q80</f>
        <v>0</v>
      </c>
      <c r="M68" s="450"/>
      <c r="N68" s="18" t="s">
        <v>311</v>
      </c>
      <c r="O68" s="15"/>
      <c r="P68" s="1"/>
      <c r="Q68" s="1"/>
      <c r="R68" s="15"/>
      <c r="S68" s="1"/>
      <c r="T68" s="1"/>
      <c r="U68" s="15"/>
      <c r="V68" s="1"/>
      <c r="W68" s="87"/>
      <c r="X68" s="1"/>
      <c r="Y68" s="1"/>
      <c r="Z68" s="1"/>
      <c r="AA68" s="1"/>
      <c r="AB68" s="1"/>
      <c r="AC68" s="1"/>
      <c r="AD68" s="47"/>
    </row>
    <row r="69" spans="1:34" ht="28.05" customHeight="1">
      <c r="A69" s="13"/>
      <c r="B69" s="1"/>
      <c r="C69" s="114"/>
      <c r="D69" s="626" t="s">
        <v>36</v>
      </c>
      <c r="E69" s="626"/>
      <c r="F69" s="626"/>
      <c r="G69" s="626"/>
      <c r="H69" s="626"/>
      <c r="I69" s="626"/>
      <c r="J69" s="626"/>
      <c r="K69" s="626"/>
      <c r="L69" s="626"/>
      <c r="M69" s="626"/>
      <c r="N69" s="626"/>
      <c r="O69" s="626"/>
      <c r="P69" s="626"/>
      <c r="Q69" s="626"/>
      <c r="R69" s="15"/>
      <c r="S69" s="1"/>
      <c r="T69" s="1"/>
      <c r="U69" s="15"/>
      <c r="V69" s="1"/>
      <c r="W69" s="87"/>
      <c r="X69" s="3"/>
      <c r="Y69" s="1"/>
      <c r="Z69" s="1"/>
      <c r="AA69" s="1"/>
      <c r="AB69" s="1"/>
      <c r="AC69" s="1"/>
      <c r="AD69" s="47"/>
    </row>
    <row r="70" spans="1:34" ht="20" customHeight="1">
      <c r="A70" s="13"/>
      <c r="B70" s="1"/>
      <c r="C70" s="18"/>
      <c r="D70" s="33" t="s">
        <v>15</v>
      </c>
      <c r="E70" s="336" t="s">
        <v>60</v>
      </c>
      <c r="F70" s="336"/>
      <c r="G70" s="336"/>
      <c r="H70" s="336"/>
      <c r="I70" s="336"/>
      <c r="J70" s="341" t="s">
        <v>61</v>
      </c>
      <c r="K70" s="341"/>
      <c r="L70" s="341"/>
      <c r="M70" s="341"/>
      <c r="N70" s="341"/>
      <c r="O70" s="341"/>
      <c r="P70" s="341"/>
      <c r="Q70" s="342" t="s">
        <v>62</v>
      </c>
      <c r="R70" s="342"/>
      <c r="S70" s="342"/>
      <c r="T70" s="1"/>
      <c r="U70" s="15"/>
      <c r="V70" s="1"/>
      <c r="W70" s="87"/>
      <c r="X70" s="3"/>
      <c r="Y70" s="1"/>
      <c r="Z70" s="1"/>
      <c r="AA70" s="1"/>
      <c r="AB70" s="1"/>
      <c r="AC70" s="1"/>
      <c r="AD70" s="47"/>
    </row>
    <row r="71" spans="1:34" ht="24.5" customHeight="1">
      <c r="A71" s="13"/>
      <c r="B71" s="1"/>
      <c r="C71" s="18"/>
      <c r="D71" s="16">
        <v>1</v>
      </c>
      <c r="E71" s="334"/>
      <c r="F71" s="334"/>
      <c r="G71" s="334"/>
      <c r="H71" s="334"/>
      <c r="I71" s="334"/>
      <c r="J71" s="334"/>
      <c r="K71" s="334"/>
      <c r="L71" s="334"/>
      <c r="M71" s="334"/>
      <c r="N71" s="334"/>
      <c r="O71" s="334"/>
      <c r="P71" s="334"/>
      <c r="Q71" s="328"/>
      <c r="R71" s="328"/>
      <c r="S71" s="328"/>
      <c r="T71" s="1"/>
      <c r="U71" s="15"/>
      <c r="V71" s="1"/>
      <c r="W71" s="87"/>
      <c r="X71" s="3"/>
      <c r="Y71" s="1"/>
      <c r="Z71" s="1"/>
      <c r="AA71" s="1"/>
      <c r="AB71" s="1"/>
      <c r="AC71" s="1"/>
      <c r="AD71" s="47"/>
    </row>
    <row r="72" spans="1:34" ht="24.5" customHeight="1">
      <c r="A72" s="13"/>
      <c r="B72" s="1"/>
      <c r="C72" s="18"/>
      <c r="D72" s="16">
        <v>2</v>
      </c>
      <c r="E72" s="334"/>
      <c r="F72" s="334"/>
      <c r="G72" s="334"/>
      <c r="H72" s="334"/>
      <c r="I72" s="334"/>
      <c r="J72" s="334"/>
      <c r="K72" s="334"/>
      <c r="L72" s="334"/>
      <c r="M72" s="334"/>
      <c r="N72" s="334"/>
      <c r="O72" s="334"/>
      <c r="P72" s="334"/>
      <c r="Q72" s="328"/>
      <c r="R72" s="328"/>
      <c r="S72" s="328"/>
      <c r="T72" s="1"/>
      <c r="U72" s="15"/>
      <c r="V72" s="1"/>
      <c r="W72" s="87"/>
      <c r="X72" s="3"/>
      <c r="Y72" s="1"/>
      <c r="Z72" s="1"/>
      <c r="AA72" s="1"/>
      <c r="AB72" s="1"/>
      <c r="AC72" s="1"/>
      <c r="AD72" s="47"/>
    </row>
    <row r="73" spans="1:34" ht="24.5" customHeight="1" thickBot="1">
      <c r="A73" s="13"/>
      <c r="B73" s="1"/>
      <c r="C73" s="18"/>
      <c r="D73" s="22">
        <v>3</v>
      </c>
      <c r="E73" s="329"/>
      <c r="F73" s="329"/>
      <c r="G73" s="329"/>
      <c r="H73" s="329"/>
      <c r="I73" s="329"/>
      <c r="J73" s="329"/>
      <c r="K73" s="329"/>
      <c r="L73" s="329"/>
      <c r="M73" s="329"/>
      <c r="N73" s="329"/>
      <c r="O73" s="329"/>
      <c r="P73" s="329"/>
      <c r="Q73" s="331"/>
      <c r="R73" s="331"/>
      <c r="S73" s="331"/>
      <c r="T73" s="1"/>
      <c r="U73" s="15"/>
      <c r="V73" s="1"/>
      <c r="W73" s="87"/>
      <c r="X73" s="3"/>
      <c r="Y73" s="1"/>
      <c r="Z73" s="1"/>
      <c r="AA73" s="1"/>
      <c r="AB73" s="1"/>
      <c r="AC73" s="1"/>
      <c r="AD73" s="47"/>
    </row>
    <row r="74" spans="1:34" ht="24.5" customHeight="1" thickTop="1">
      <c r="A74" s="13"/>
      <c r="B74" s="1"/>
      <c r="C74" s="18"/>
      <c r="D74" s="366" t="s">
        <v>88</v>
      </c>
      <c r="E74" s="367"/>
      <c r="F74" s="367"/>
      <c r="G74" s="367"/>
      <c r="H74" s="367"/>
      <c r="I74" s="367"/>
      <c r="J74" s="367"/>
      <c r="K74" s="367"/>
      <c r="L74" s="367"/>
      <c r="M74" s="367"/>
      <c r="N74" s="367"/>
      <c r="O74" s="367"/>
      <c r="P74" s="368"/>
      <c r="Q74" s="332">
        <f>SUM(Q71:S73)</f>
        <v>0</v>
      </c>
      <c r="R74" s="332"/>
      <c r="S74" s="332"/>
      <c r="T74" s="1"/>
      <c r="U74" s="15"/>
      <c r="V74" s="1"/>
      <c r="W74" s="87"/>
      <c r="X74" s="3"/>
      <c r="Y74" s="1"/>
      <c r="Z74" s="1"/>
      <c r="AA74" s="1"/>
      <c r="AB74" s="1"/>
      <c r="AC74" s="1"/>
      <c r="AD74" s="47"/>
    </row>
    <row r="75" spans="1:34" ht="13.05" customHeight="1">
      <c r="A75" s="13"/>
      <c r="B75" s="1"/>
      <c r="C75" s="18"/>
      <c r="D75" s="18"/>
      <c r="E75" s="18"/>
      <c r="F75" s="18"/>
      <c r="G75" s="18"/>
      <c r="H75" s="18"/>
      <c r="I75" s="18"/>
      <c r="J75" s="18"/>
      <c r="K75" s="18"/>
      <c r="L75" s="18"/>
      <c r="M75" s="18"/>
      <c r="N75" s="18"/>
      <c r="O75" s="18"/>
      <c r="P75" s="18"/>
      <c r="Q75" s="18"/>
      <c r="R75" s="15"/>
      <c r="S75" s="1"/>
      <c r="T75" s="1"/>
      <c r="U75" s="15"/>
      <c r="V75" s="1"/>
      <c r="W75" s="68"/>
      <c r="X75" s="3"/>
      <c r="Y75" s="1"/>
      <c r="Z75" s="1"/>
      <c r="AA75" s="1"/>
      <c r="AB75" s="1"/>
      <c r="AC75" s="1"/>
      <c r="AD75" s="47"/>
    </row>
    <row r="76" spans="1:34">
      <c r="A76" s="13"/>
      <c r="B76" s="1"/>
      <c r="C76" s="18"/>
      <c r="D76" s="336" t="s">
        <v>15</v>
      </c>
      <c r="E76" s="336" t="s">
        <v>46</v>
      </c>
      <c r="F76" s="336"/>
      <c r="G76" s="336"/>
      <c r="H76" s="336"/>
      <c r="I76" s="336"/>
      <c r="J76" s="341" t="s">
        <v>47</v>
      </c>
      <c r="K76" s="341"/>
      <c r="L76" s="341"/>
      <c r="M76" s="341"/>
      <c r="N76" s="341"/>
      <c r="O76" s="342" t="s">
        <v>53</v>
      </c>
      <c r="P76" s="342"/>
      <c r="Q76" s="336" t="s">
        <v>153</v>
      </c>
      <c r="R76" s="336"/>
      <c r="S76" s="343"/>
      <c r="T76" s="354"/>
      <c r="U76" s="354"/>
      <c r="V76" s="354"/>
      <c r="W76" s="354"/>
      <c r="X76" s="354"/>
      <c r="Y76" s="354"/>
      <c r="Z76" s="354"/>
      <c r="AA76" s="354"/>
      <c r="AB76" s="354"/>
      <c r="AC76" s="344"/>
      <c r="AD76" s="47"/>
    </row>
    <row r="77" spans="1:34">
      <c r="A77" s="13"/>
      <c r="B77" s="1"/>
      <c r="C77" s="18"/>
      <c r="D77" s="336"/>
      <c r="E77" s="336"/>
      <c r="F77" s="336"/>
      <c r="G77" s="336"/>
      <c r="H77" s="336"/>
      <c r="I77" s="336"/>
      <c r="J77" s="341"/>
      <c r="K77" s="341"/>
      <c r="L77" s="341"/>
      <c r="M77" s="341"/>
      <c r="N77" s="341"/>
      <c r="O77" s="342"/>
      <c r="P77" s="342"/>
      <c r="Q77" s="336"/>
      <c r="R77" s="336"/>
      <c r="S77" s="336"/>
      <c r="T77" s="343" t="s">
        <v>48</v>
      </c>
      <c r="U77" s="344"/>
      <c r="V77" s="343" t="s">
        <v>49</v>
      </c>
      <c r="W77" s="344"/>
      <c r="X77" s="343" t="s">
        <v>50</v>
      </c>
      <c r="Y77" s="344"/>
      <c r="Z77" s="343" t="s">
        <v>51</v>
      </c>
      <c r="AA77" s="344"/>
      <c r="AB77" s="343" t="s">
        <v>52</v>
      </c>
      <c r="AC77" s="344"/>
      <c r="AD77" s="47"/>
    </row>
    <row r="78" spans="1:34" ht="24.5" customHeight="1">
      <c r="A78" s="13"/>
      <c r="B78" s="1"/>
      <c r="C78" s="18"/>
      <c r="D78" s="16">
        <v>1</v>
      </c>
      <c r="E78" s="334"/>
      <c r="F78" s="334"/>
      <c r="G78" s="334"/>
      <c r="H78" s="334"/>
      <c r="I78" s="334"/>
      <c r="J78" s="334"/>
      <c r="K78" s="334"/>
      <c r="L78" s="334"/>
      <c r="M78" s="334"/>
      <c r="N78" s="334"/>
      <c r="O78" s="455"/>
      <c r="P78" s="455"/>
      <c r="Q78" s="328"/>
      <c r="R78" s="328"/>
      <c r="S78" s="328"/>
      <c r="T78" s="364"/>
      <c r="U78" s="462"/>
      <c r="V78" s="364"/>
      <c r="W78" s="462"/>
      <c r="X78" s="364"/>
      <c r="Y78" s="462"/>
      <c r="Z78" s="364"/>
      <c r="AA78" s="462"/>
      <c r="AB78" s="364"/>
      <c r="AC78" s="462"/>
      <c r="AD78" s="47"/>
      <c r="AE78" s="1"/>
      <c r="AF78" s="1"/>
      <c r="AG78" s="1"/>
      <c r="AH78" s="1"/>
    </row>
    <row r="79" spans="1:34" ht="24.5" customHeight="1" thickBot="1">
      <c r="A79" s="13"/>
      <c r="B79" s="1"/>
      <c r="C79" s="18"/>
      <c r="D79" s="22">
        <v>2</v>
      </c>
      <c r="E79" s="329"/>
      <c r="F79" s="329"/>
      <c r="G79" s="329"/>
      <c r="H79" s="329"/>
      <c r="I79" s="329"/>
      <c r="J79" s="329"/>
      <c r="K79" s="329"/>
      <c r="L79" s="329"/>
      <c r="M79" s="329"/>
      <c r="N79" s="329"/>
      <c r="O79" s="451"/>
      <c r="P79" s="451"/>
      <c r="Q79" s="331"/>
      <c r="R79" s="331"/>
      <c r="S79" s="331"/>
      <c r="T79" s="362"/>
      <c r="U79" s="469"/>
      <c r="V79" s="362"/>
      <c r="W79" s="469"/>
      <c r="X79" s="362"/>
      <c r="Y79" s="469"/>
      <c r="Z79" s="362"/>
      <c r="AA79" s="469"/>
      <c r="AB79" s="362"/>
      <c r="AC79" s="469"/>
      <c r="AD79" s="47"/>
      <c r="AE79" s="1"/>
      <c r="AF79" s="1"/>
      <c r="AG79" s="1"/>
      <c r="AH79" s="1"/>
    </row>
    <row r="80" spans="1:34" ht="24.5" customHeight="1" thickTop="1">
      <c r="A80" s="13"/>
      <c r="B80" s="1"/>
      <c r="C80" s="18"/>
      <c r="D80" s="323" t="s">
        <v>45</v>
      </c>
      <c r="E80" s="324"/>
      <c r="F80" s="324"/>
      <c r="G80" s="324"/>
      <c r="H80" s="324"/>
      <c r="I80" s="324"/>
      <c r="J80" s="324"/>
      <c r="K80" s="324"/>
      <c r="L80" s="324"/>
      <c r="M80" s="324"/>
      <c r="N80" s="325"/>
      <c r="O80" s="323">
        <f>SUM(O78:P79)</f>
        <v>0</v>
      </c>
      <c r="P80" s="325"/>
      <c r="Q80" s="332">
        <f>SUM(Q78:S79)</f>
        <v>0</v>
      </c>
      <c r="R80" s="332"/>
      <c r="S80" s="332"/>
      <c r="T80" s="471">
        <f>SUM(T78:U79)</f>
        <v>0</v>
      </c>
      <c r="U80" s="473"/>
      <c r="V80" s="471">
        <f t="shared" ref="V80" si="0">SUM(V78:W79)</f>
        <v>0</v>
      </c>
      <c r="W80" s="473"/>
      <c r="X80" s="471">
        <f t="shared" ref="X80" si="1">SUM(X78:Y79)</f>
        <v>0</v>
      </c>
      <c r="Y80" s="473"/>
      <c r="Z80" s="471">
        <f t="shared" ref="Z80" si="2">SUM(Z78:AA79)</f>
        <v>0</v>
      </c>
      <c r="AA80" s="473"/>
      <c r="AB80" s="471">
        <f t="shared" ref="AB80" si="3">SUM(AB78:AC79)</f>
        <v>0</v>
      </c>
      <c r="AC80" s="473"/>
      <c r="AD80" s="47"/>
      <c r="AE80" s="1"/>
      <c r="AF80" s="1"/>
      <c r="AG80" s="1"/>
      <c r="AH80" s="1"/>
    </row>
    <row r="81" spans="1:36" ht="13.05" customHeight="1">
      <c r="A81" s="13"/>
      <c r="B81" s="1"/>
      <c r="C81" s="18"/>
      <c r="D81" s="18"/>
      <c r="E81" s="18"/>
      <c r="F81" s="18"/>
      <c r="G81" s="18"/>
      <c r="H81" s="18"/>
      <c r="I81" s="18"/>
      <c r="J81" s="18"/>
      <c r="K81" s="18"/>
      <c r="L81" s="18"/>
      <c r="M81" s="18"/>
      <c r="N81" s="18"/>
      <c r="O81" s="18"/>
      <c r="P81" s="18"/>
      <c r="Q81" s="18"/>
      <c r="R81" s="15"/>
      <c r="S81" s="1"/>
      <c r="T81" s="1"/>
      <c r="U81" s="15"/>
      <c r="V81" s="1"/>
      <c r="W81" s="69"/>
      <c r="X81" s="3"/>
      <c r="Y81" s="1"/>
      <c r="Z81" s="1"/>
      <c r="AA81" s="1"/>
      <c r="AB81" s="1"/>
      <c r="AC81" s="1"/>
      <c r="AD81" s="47"/>
    </row>
    <row r="82" spans="1:36">
      <c r="A82" s="13"/>
      <c r="B82" s="628" t="s">
        <v>37</v>
      </c>
      <c r="C82" s="624" t="s">
        <v>38</v>
      </c>
      <c r="D82" s="18"/>
      <c r="E82" s="15"/>
      <c r="F82" s="15"/>
      <c r="G82" s="15"/>
      <c r="H82" s="15"/>
      <c r="I82" s="15"/>
      <c r="J82" s="15"/>
      <c r="K82" s="15"/>
      <c r="L82" s="15"/>
      <c r="M82" s="15"/>
      <c r="N82" s="15"/>
      <c r="O82" s="15"/>
      <c r="P82" s="15"/>
      <c r="Q82" s="15"/>
      <c r="R82" s="15"/>
      <c r="S82" s="15"/>
      <c r="T82" s="15"/>
      <c r="U82" s="15"/>
      <c r="V82" s="1"/>
      <c r="W82" s="87"/>
      <c r="X82" s="3"/>
      <c r="Y82" s="1"/>
      <c r="Z82" s="1"/>
      <c r="AA82" s="1"/>
      <c r="AB82" s="1"/>
      <c r="AC82" s="1"/>
      <c r="AD82" s="47"/>
    </row>
    <row r="83" spans="1:36" ht="28.05" customHeight="1">
      <c r="A83" s="13"/>
      <c r="B83" s="1"/>
      <c r="C83" s="114"/>
      <c r="D83" s="621" t="s">
        <v>39</v>
      </c>
      <c r="E83" s="1"/>
      <c r="F83" s="1"/>
      <c r="G83" s="1"/>
      <c r="H83" s="1"/>
      <c r="I83" s="1"/>
      <c r="J83" s="1"/>
      <c r="K83" s="1"/>
      <c r="L83" s="1"/>
      <c r="M83" s="1"/>
      <c r="N83" s="18"/>
      <c r="O83" s="15"/>
      <c r="P83" s="1"/>
      <c r="Q83" s="1"/>
      <c r="R83" s="15"/>
      <c r="S83" s="1"/>
      <c r="T83" s="1"/>
      <c r="U83" s="15"/>
      <c r="V83" s="1"/>
      <c r="W83" s="68"/>
      <c r="X83" s="3"/>
      <c r="Y83" s="1"/>
      <c r="Z83" s="1"/>
      <c r="AA83" s="1"/>
      <c r="AB83" s="1"/>
      <c r="AC83" s="1"/>
      <c r="AD83" s="47"/>
    </row>
    <row r="84" spans="1:36" ht="17.75" customHeight="1">
      <c r="A84" s="13"/>
      <c r="B84" s="1"/>
      <c r="C84" s="18"/>
      <c r="D84" s="447" t="s">
        <v>63</v>
      </c>
      <c r="E84" s="336" t="s">
        <v>64</v>
      </c>
      <c r="F84" s="336"/>
      <c r="G84" s="336"/>
      <c r="H84" s="336"/>
      <c r="I84" s="336"/>
      <c r="J84" s="336" t="s">
        <v>65</v>
      </c>
      <c r="K84" s="336"/>
      <c r="L84" s="336"/>
      <c r="M84" s="336"/>
      <c r="N84" s="336"/>
      <c r="O84" s="341" t="s">
        <v>66</v>
      </c>
      <c r="P84" s="341"/>
      <c r="Q84" s="341"/>
      <c r="R84" s="341" t="s">
        <v>79</v>
      </c>
      <c r="S84" s="336"/>
      <c r="T84" s="336"/>
      <c r="U84" s="341" t="s">
        <v>80</v>
      </c>
      <c r="V84" s="341"/>
      <c r="W84" s="341"/>
      <c r="X84" s="341"/>
      <c r="Y84" s="1"/>
      <c r="Z84" s="1"/>
      <c r="AA84" s="60"/>
      <c r="AB84" s="60"/>
      <c r="AC84" s="60"/>
      <c r="AD84" s="70"/>
      <c r="AE84" s="37"/>
      <c r="AF84" s="37"/>
      <c r="AG84" s="37"/>
      <c r="AH84" s="37"/>
      <c r="AI84" s="37"/>
      <c r="AJ84" s="37"/>
    </row>
    <row r="85" spans="1:36">
      <c r="A85" s="13"/>
      <c r="B85" s="1"/>
      <c r="C85" s="18"/>
      <c r="D85" s="447"/>
      <c r="E85" s="336" t="s">
        <v>67</v>
      </c>
      <c r="F85" s="336"/>
      <c r="G85" s="336" t="s">
        <v>68</v>
      </c>
      <c r="H85" s="336"/>
      <c r="I85" s="336"/>
      <c r="J85" s="336" t="s">
        <v>67</v>
      </c>
      <c r="K85" s="336"/>
      <c r="L85" s="336" t="s">
        <v>69</v>
      </c>
      <c r="M85" s="336"/>
      <c r="N85" s="336"/>
      <c r="O85" s="341"/>
      <c r="P85" s="341"/>
      <c r="Q85" s="341"/>
      <c r="R85" s="336"/>
      <c r="S85" s="336"/>
      <c r="T85" s="336"/>
      <c r="U85" s="341"/>
      <c r="V85" s="341"/>
      <c r="W85" s="341"/>
      <c r="X85" s="341"/>
      <c r="Y85" s="1"/>
      <c r="Z85" s="1"/>
      <c r="AA85" s="60"/>
      <c r="AB85" s="60"/>
      <c r="AC85" s="60"/>
      <c r="AD85" s="70"/>
      <c r="AE85" s="37"/>
      <c r="AF85" s="37"/>
      <c r="AG85" s="37"/>
      <c r="AH85" s="37"/>
      <c r="AI85" s="37"/>
      <c r="AJ85" s="37"/>
    </row>
    <row r="86" spans="1:36" ht="24.75" customHeight="1">
      <c r="A86" s="13"/>
      <c r="B86" s="1"/>
      <c r="C86" s="18"/>
      <c r="D86" s="447"/>
      <c r="E86" s="340"/>
      <c r="F86" s="340"/>
      <c r="G86" s="328"/>
      <c r="H86" s="328"/>
      <c r="I86" s="328"/>
      <c r="J86" s="340"/>
      <c r="K86" s="340"/>
      <c r="L86" s="328"/>
      <c r="M86" s="328"/>
      <c r="N86" s="328"/>
      <c r="O86" s="449">
        <f>L86-G86</f>
        <v>0</v>
      </c>
      <c r="P86" s="450"/>
      <c r="Q86" s="450"/>
      <c r="R86" s="336"/>
      <c r="S86" s="336"/>
      <c r="T86" s="336"/>
      <c r="U86" s="341"/>
      <c r="V86" s="341"/>
      <c r="W86" s="341"/>
      <c r="X86" s="341"/>
      <c r="Y86" s="3"/>
      <c r="Z86" s="3"/>
      <c r="AA86" s="1"/>
      <c r="AB86" s="1"/>
      <c r="AC86" s="1"/>
      <c r="AD86" s="47"/>
    </row>
    <row r="87" spans="1:36" ht="17.75" customHeight="1">
      <c r="A87" s="13"/>
      <c r="B87" s="1"/>
      <c r="C87" s="18"/>
      <c r="D87" s="493" t="s">
        <v>78</v>
      </c>
      <c r="E87" s="336" t="s">
        <v>64</v>
      </c>
      <c r="F87" s="336"/>
      <c r="G87" s="336"/>
      <c r="H87" s="336"/>
      <c r="I87" s="336"/>
      <c r="J87" s="336" t="s">
        <v>65</v>
      </c>
      <c r="K87" s="336"/>
      <c r="L87" s="336"/>
      <c r="M87" s="336"/>
      <c r="N87" s="336"/>
      <c r="O87" s="456" t="s">
        <v>81</v>
      </c>
      <c r="P87" s="457"/>
      <c r="Q87" s="458"/>
      <c r="R87" s="476">
        <f>O86-O89</f>
        <v>0</v>
      </c>
      <c r="S87" s="477"/>
      <c r="T87" s="478"/>
      <c r="U87" s="483"/>
      <c r="V87" s="484"/>
      <c r="W87" s="484"/>
      <c r="X87" s="485"/>
      <c r="Y87" s="3"/>
      <c r="Z87" s="3"/>
      <c r="AA87" s="1"/>
      <c r="AB87" s="1"/>
      <c r="AC87" s="1"/>
      <c r="AD87" s="47"/>
    </row>
    <row r="88" spans="1:36" ht="17.75" customHeight="1">
      <c r="A88" s="13"/>
      <c r="B88" s="1"/>
      <c r="C88" s="18"/>
      <c r="D88" s="494"/>
      <c r="E88" s="336" t="s">
        <v>67</v>
      </c>
      <c r="F88" s="336"/>
      <c r="G88" s="336" t="s">
        <v>237</v>
      </c>
      <c r="H88" s="336"/>
      <c r="I88" s="336"/>
      <c r="J88" s="336" t="s">
        <v>67</v>
      </c>
      <c r="K88" s="336"/>
      <c r="L88" s="336" t="s">
        <v>238</v>
      </c>
      <c r="M88" s="336"/>
      <c r="N88" s="336"/>
      <c r="O88" s="459"/>
      <c r="P88" s="460"/>
      <c r="Q88" s="461"/>
      <c r="R88" s="479"/>
      <c r="S88" s="463"/>
      <c r="T88" s="464"/>
      <c r="U88" s="486"/>
      <c r="V88" s="487"/>
      <c r="W88" s="487"/>
      <c r="X88" s="488"/>
      <c r="Y88" s="1"/>
      <c r="Z88" s="1"/>
      <c r="AA88" s="1"/>
      <c r="AB88" s="1"/>
      <c r="AC88" s="60"/>
      <c r="AD88" s="70"/>
      <c r="AE88" s="37"/>
      <c r="AF88" s="6"/>
      <c r="AG88" s="6"/>
      <c r="AH88" s="6"/>
      <c r="AI88" s="6"/>
      <c r="AJ88" s="6"/>
    </row>
    <row r="89" spans="1:36" ht="23.75" customHeight="1">
      <c r="A89" s="13"/>
      <c r="B89" s="1"/>
      <c r="C89" s="18"/>
      <c r="D89" s="495"/>
      <c r="E89" s="340"/>
      <c r="F89" s="340"/>
      <c r="G89" s="328"/>
      <c r="H89" s="328"/>
      <c r="I89" s="328"/>
      <c r="J89" s="340"/>
      <c r="K89" s="340"/>
      <c r="L89" s="492"/>
      <c r="M89" s="492"/>
      <c r="N89" s="492"/>
      <c r="O89" s="449">
        <f>L89-G89</f>
        <v>0</v>
      </c>
      <c r="P89" s="450"/>
      <c r="Q89" s="450"/>
      <c r="R89" s="480"/>
      <c r="S89" s="481"/>
      <c r="T89" s="482"/>
      <c r="U89" s="489"/>
      <c r="V89" s="490"/>
      <c r="W89" s="490"/>
      <c r="X89" s="491"/>
      <c r="Y89" s="1"/>
      <c r="Z89" s="1"/>
      <c r="AA89" s="1"/>
      <c r="AB89" s="1"/>
      <c r="AC89" s="1"/>
      <c r="AD89" s="47"/>
      <c r="AE89" s="1"/>
      <c r="AF89" s="6"/>
      <c r="AG89" s="6"/>
      <c r="AH89" s="6"/>
      <c r="AI89" s="6"/>
      <c r="AJ89" s="6"/>
    </row>
    <row r="90" spans="1:36" ht="13.05" customHeight="1">
      <c r="A90" s="13"/>
      <c r="B90" s="1"/>
      <c r="C90" s="18"/>
      <c r="D90" s="18"/>
      <c r="E90" s="18"/>
      <c r="F90" s="18"/>
      <c r="G90" s="18"/>
      <c r="H90" s="18"/>
      <c r="I90" s="18"/>
      <c r="J90" s="18"/>
      <c r="K90" s="18"/>
      <c r="L90" s="18"/>
      <c r="M90" s="18"/>
      <c r="N90" s="18"/>
      <c r="O90" s="15"/>
      <c r="P90" s="1"/>
      <c r="Q90" s="1"/>
      <c r="R90" s="15"/>
      <c r="S90" s="1"/>
      <c r="T90" s="1"/>
      <c r="U90" s="15"/>
      <c r="V90" s="1"/>
      <c r="W90" s="87"/>
      <c r="X90" s="3"/>
      <c r="Y90" s="1"/>
      <c r="Z90" s="1"/>
      <c r="AA90" s="1"/>
      <c r="AB90" s="1"/>
      <c r="AC90" s="1"/>
      <c r="AD90" s="47"/>
    </row>
    <row r="91" spans="1:36">
      <c r="A91" s="13"/>
      <c r="B91" s="628" t="s">
        <v>40</v>
      </c>
      <c r="C91" s="624" t="s">
        <v>41</v>
      </c>
      <c r="D91" s="18"/>
      <c r="E91" s="15"/>
      <c r="F91" s="15"/>
      <c r="G91" s="15"/>
      <c r="H91" s="15"/>
      <c r="I91" s="15"/>
      <c r="J91" s="15"/>
      <c r="K91" s="15"/>
      <c r="L91" s="15"/>
      <c r="M91" s="15"/>
      <c r="N91" s="15"/>
      <c r="O91" s="15"/>
      <c r="P91" s="15"/>
      <c r="Q91" s="15"/>
      <c r="R91" s="15"/>
      <c r="S91" s="15"/>
      <c r="T91" s="15"/>
      <c r="U91" s="15"/>
      <c r="V91" s="1"/>
      <c r="W91" s="87"/>
      <c r="X91" s="3"/>
      <c r="Y91" s="1"/>
      <c r="Z91" s="1"/>
      <c r="AA91" s="1"/>
      <c r="AB91" s="1"/>
      <c r="AC91" s="1"/>
      <c r="AD91" s="47"/>
    </row>
    <row r="92" spans="1:36" ht="28.05" customHeight="1">
      <c r="A92" s="13"/>
      <c r="B92" s="1"/>
      <c r="C92" s="114"/>
      <c r="D92" s="629" t="s">
        <v>178</v>
      </c>
      <c r="E92" s="625"/>
      <c r="F92" s="625"/>
      <c r="G92" s="625"/>
      <c r="H92" s="625"/>
      <c r="I92" s="625"/>
      <c r="J92" s="625"/>
      <c r="K92" s="625"/>
      <c r="L92" s="625"/>
      <c r="M92" s="625"/>
      <c r="N92" s="56"/>
      <c r="O92" s="15"/>
      <c r="P92" s="1"/>
      <c r="Q92" s="1"/>
      <c r="R92" s="15"/>
      <c r="S92" s="1"/>
      <c r="T92" s="1"/>
      <c r="U92" s="15"/>
      <c r="V92" s="1"/>
      <c r="W92" s="87"/>
      <c r="X92" s="1"/>
      <c r="Y92" s="1"/>
      <c r="Z92" s="1"/>
      <c r="AA92" s="1"/>
      <c r="AB92" s="1"/>
      <c r="AC92" s="1"/>
      <c r="AD92" s="47"/>
    </row>
    <row r="93" spans="1:36" ht="28.25" customHeight="1">
      <c r="A93" s="13"/>
      <c r="B93" s="1"/>
      <c r="C93" s="1"/>
      <c r="D93" s="33" t="s">
        <v>15</v>
      </c>
      <c r="E93" s="336" t="s">
        <v>73</v>
      </c>
      <c r="F93" s="336"/>
      <c r="G93" s="336"/>
      <c r="H93" s="336"/>
      <c r="I93" s="336"/>
      <c r="J93" s="336"/>
      <c r="K93" s="336" t="s">
        <v>74</v>
      </c>
      <c r="L93" s="336"/>
      <c r="M93" s="336"/>
      <c r="N93" s="336"/>
      <c r="O93" s="336"/>
      <c r="P93" s="336"/>
      <c r="Q93" s="341" t="s">
        <v>75</v>
      </c>
      <c r="R93" s="341"/>
      <c r="S93" s="474" t="s">
        <v>76</v>
      </c>
      <c r="T93" s="475"/>
      <c r="U93" s="474" t="s">
        <v>82</v>
      </c>
      <c r="V93" s="475"/>
      <c r="W93" s="456" t="s">
        <v>77</v>
      </c>
      <c r="X93" s="457"/>
      <c r="Y93" s="457"/>
      <c r="Z93" s="458"/>
      <c r="AA93" s="336" t="s">
        <v>45</v>
      </c>
      <c r="AB93" s="336"/>
      <c r="AC93" s="336"/>
      <c r="AD93" s="70"/>
      <c r="AE93" s="467"/>
      <c r="AF93" s="467"/>
      <c r="AG93" s="467"/>
    </row>
    <row r="94" spans="1:36" ht="24.5" customHeight="1">
      <c r="A94" s="13"/>
      <c r="B94" s="1"/>
      <c r="C94" s="1"/>
      <c r="D94" s="16">
        <v>1</v>
      </c>
      <c r="E94" s="334"/>
      <c r="F94" s="334"/>
      <c r="G94" s="334"/>
      <c r="H94" s="334"/>
      <c r="I94" s="334"/>
      <c r="J94" s="334"/>
      <c r="K94" s="334"/>
      <c r="L94" s="334"/>
      <c r="M94" s="334"/>
      <c r="N94" s="334"/>
      <c r="O94" s="334"/>
      <c r="P94" s="334"/>
      <c r="Q94" s="340"/>
      <c r="R94" s="340"/>
      <c r="S94" s="328"/>
      <c r="T94" s="328"/>
      <c r="U94" s="328"/>
      <c r="V94" s="328"/>
      <c r="W94" s="364"/>
      <c r="X94" s="365"/>
      <c r="Y94" s="365"/>
      <c r="Z94" s="462"/>
      <c r="AA94" s="468">
        <f>SUM(S94:Z94)</f>
        <v>0</v>
      </c>
      <c r="AB94" s="468"/>
      <c r="AC94" s="468"/>
      <c r="AD94" s="47"/>
    </row>
    <row r="95" spans="1:36" ht="24.5" customHeight="1" thickBot="1">
      <c r="A95" s="13"/>
      <c r="B95" s="1"/>
      <c r="C95" s="1"/>
      <c r="D95" s="16">
        <v>2</v>
      </c>
      <c r="E95" s="334"/>
      <c r="F95" s="334"/>
      <c r="G95" s="334"/>
      <c r="H95" s="334"/>
      <c r="I95" s="334"/>
      <c r="J95" s="334"/>
      <c r="K95" s="329"/>
      <c r="L95" s="329"/>
      <c r="M95" s="329"/>
      <c r="N95" s="329"/>
      <c r="O95" s="329"/>
      <c r="P95" s="329"/>
      <c r="Q95" s="330"/>
      <c r="R95" s="330"/>
      <c r="S95" s="331"/>
      <c r="T95" s="331"/>
      <c r="U95" s="331"/>
      <c r="V95" s="331"/>
      <c r="W95" s="362"/>
      <c r="X95" s="363"/>
      <c r="Y95" s="363"/>
      <c r="Z95" s="469"/>
      <c r="AA95" s="470">
        <f>SUM(S95:Z95)</f>
        <v>0</v>
      </c>
      <c r="AB95" s="470"/>
      <c r="AC95" s="470"/>
      <c r="AD95" s="47"/>
    </row>
    <row r="96" spans="1:36" ht="24.5" customHeight="1" thickTop="1">
      <c r="A96" s="13"/>
      <c r="B96" s="1"/>
      <c r="C96" s="1"/>
      <c r="D96" s="323" t="s">
        <v>45</v>
      </c>
      <c r="E96" s="324"/>
      <c r="F96" s="324"/>
      <c r="G96" s="324"/>
      <c r="H96" s="324"/>
      <c r="I96" s="324"/>
      <c r="J96" s="324"/>
      <c r="K96" s="367"/>
      <c r="L96" s="367"/>
      <c r="M96" s="367"/>
      <c r="N96" s="367"/>
      <c r="O96" s="367"/>
      <c r="P96" s="368"/>
      <c r="Q96" s="335">
        <f>SUM(Q94:R95)</f>
        <v>0</v>
      </c>
      <c r="R96" s="335"/>
      <c r="S96" s="332">
        <f>SUM(S94:T95)</f>
        <v>0</v>
      </c>
      <c r="T96" s="332"/>
      <c r="U96" s="332">
        <f>SUM(U94:V95)</f>
        <v>0</v>
      </c>
      <c r="V96" s="332"/>
      <c r="W96" s="471">
        <f>SUM(W94:Z95)</f>
        <v>0</v>
      </c>
      <c r="X96" s="472"/>
      <c r="Y96" s="472"/>
      <c r="Z96" s="473"/>
      <c r="AA96" s="332">
        <f>SUM(AA94:AC95)</f>
        <v>0</v>
      </c>
      <c r="AB96" s="332"/>
      <c r="AC96" s="332"/>
      <c r="AD96" s="47"/>
    </row>
    <row r="97" spans="1:30">
      <c r="A97" s="13"/>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47"/>
    </row>
    <row r="98" spans="1:30">
      <c r="A98" s="31"/>
      <c r="B98" s="621" t="s">
        <v>196</v>
      </c>
      <c r="C98" s="1"/>
      <c r="D98" s="1"/>
      <c r="E98" s="452">
        <f>L30+L68+U87+AA96</f>
        <v>0</v>
      </c>
      <c r="F98" s="453"/>
      <c r="G98" s="454"/>
      <c r="H98" s="1" t="s">
        <v>193</v>
      </c>
      <c r="AD98" s="14"/>
    </row>
    <row r="99" spans="1:30" ht="18" thickBot="1">
      <c r="A99" s="32"/>
      <c r="B99" s="11"/>
      <c r="C99" s="11"/>
      <c r="D99" s="11"/>
      <c r="E99" s="253"/>
      <c r="F99" s="11"/>
      <c r="G99" s="11"/>
      <c r="H99" s="11"/>
      <c r="I99" s="11"/>
      <c r="J99" s="11"/>
      <c r="K99" s="11"/>
      <c r="L99" s="11"/>
      <c r="M99" s="11"/>
      <c r="N99" s="11"/>
      <c r="O99" s="11"/>
      <c r="P99" s="11"/>
      <c r="Q99" s="11"/>
      <c r="R99" s="11"/>
      <c r="S99" s="11"/>
      <c r="T99" s="11"/>
      <c r="U99" s="11"/>
      <c r="V99" s="11"/>
      <c r="W99" s="11"/>
      <c r="X99" s="11"/>
      <c r="Y99" s="11"/>
      <c r="Z99" s="11"/>
      <c r="AA99" s="11"/>
      <c r="AB99" s="11"/>
      <c r="AC99" s="11"/>
      <c r="AD99" s="25"/>
    </row>
  </sheetData>
  <mergeCells count="175">
    <mergeCell ref="T80:U80"/>
    <mergeCell ref="V80:W80"/>
    <mergeCell ref="X80:Y80"/>
    <mergeCell ref="Z80:AA80"/>
    <mergeCell ref="AB80:AC80"/>
    <mergeCell ref="AB79:AC79"/>
    <mergeCell ref="O64:Q64"/>
    <mergeCell ref="O65:Q65"/>
    <mergeCell ref="D47:N47"/>
    <mergeCell ref="O47:Q47"/>
    <mergeCell ref="D53:N53"/>
    <mergeCell ref="O53:Q53"/>
    <mergeCell ref="D74:P74"/>
    <mergeCell ref="Q74:S74"/>
    <mergeCell ref="D76:D77"/>
    <mergeCell ref="E76:I77"/>
    <mergeCell ref="J76:N77"/>
    <mergeCell ref="T79:U79"/>
    <mergeCell ref="V79:W79"/>
    <mergeCell ref="X79:Y79"/>
    <mergeCell ref="Z79:AA79"/>
    <mergeCell ref="E64:N64"/>
    <mergeCell ref="E65:N65"/>
    <mergeCell ref="O50:Q50"/>
    <mergeCell ref="U96:V96"/>
    <mergeCell ref="W96:Z96"/>
    <mergeCell ref="AA96:AC96"/>
    <mergeCell ref="E88:F88"/>
    <mergeCell ref="G88:I88"/>
    <mergeCell ref="J88:K88"/>
    <mergeCell ref="L88:N88"/>
    <mergeCell ref="E89:F89"/>
    <mergeCell ref="G89:I89"/>
    <mergeCell ref="J89:K89"/>
    <mergeCell ref="Q96:R96"/>
    <mergeCell ref="S96:T96"/>
    <mergeCell ref="S93:T93"/>
    <mergeCell ref="U93:V93"/>
    <mergeCell ref="W93:Z93"/>
    <mergeCell ref="AA93:AC93"/>
    <mergeCell ref="R87:T89"/>
    <mergeCell ref="U87:X89"/>
    <mergeCell ref="D96:P96"/>
    <mergeCell ref="L89:N89"/>
    <mergeCell ref="D87:D89"/>
    <mergeCell ref="E87:I87"/>
    <mergeCell ref="J87:N87"/>
    <mergeCell ref="O89:Q89"/>
    <mergeCell ref="AE93:AG93"/>
    <mergeCell ref="E94:J94"/>
    <mergeCell ref="K94:P94"/>
    <mergeCell ref="Q94:R94"/>
    <mergeCell ref="S94:T94"/>
    <mergeCell ref="U94:V94"/>
    <mergeCell ref="W94:Z94"/>
    <mergeCell ref="AA94:AC94"/>
    <mergeCell ref="E95:J95"/>
    <mergeCell ref="K95:P95"/>
    <mergeCell ref="Q95:R95"/>
    <mergeCell ref="S95:T95"/>
    <mergeCell ref="U95:V95"/>
    <mergeCell ref="W95:Z95"/>
    <mergeCell ref="AA95:AC95"/>
    <mergeCell ref="E93:J93"/>
    <mergeCell ref="K93:P93"/>
    <mergeCell ref="Q93:R93"/>
    <mergeCell ref="E73:I73"/>
    <mergeCell ref="Q73:S73"/>
    <mergeCell ref="Q71:S71"/>
    <mergeCell ref="Q72:S72"/>
    <mergeCell ref="Q70:S70"/>
    <mergeCell ref="D41:N41"/>
    <mergeCell ref="E70:I70"/>
    <mergeCell ref="E71:I71"/>
    <mergeCell ref="E63:N63"/>
    <mergeCell ref="E45:N45"/>
    <mergeCell ref="E46:N46"/>
    <mergeCell ref="E51:N51"/>
    <mergeCell ref="E52:N52"/>
    <mergeCell ref="E58:N58"/>
    <mergeCell ref="E59:N59"/>
    <mergeCell ref="D66:N66"/>
    <mergeCell ref="O66:Q66"/>
    <mergeCell ref="D35:N35"/>
    <mergeCell ref="O35:Q35"/>
    <mergeCell ref="O41:Q41"/>
    <mergeCell ref="H10:I10"/>
    <mergeCell ref="Q10:R10"/>
    <mergeCell ref="A2:AD2"/>
    <mergeCell ref="E72:I72"/>
    <mergeCell ref="E33:N33"/>
    <mergeCell ref="E34:N34"/>
    <mergeCell ref="E39:N39"/>
    <mergeCell ref="E40:N40"/>
    <mergeCell ref="O33:Q33"/>
    <mergeCell ref="O34:Q34"/>
    <mergeCell ref="O38:Q38"/>
    <mergeCell ref="O39:Q39"/>
    <mergeCell ref="O40:Q40"/>
    <mergeCell ref="O44:Q44"/>
    <mergeCell ref="O45:Q45"/>
    <mergeCell ref="O46:Q46"/>
    <mergeCell ref="D60:N60"/>
    <mergeCell ref="O60:Q60"/>
    <mergeCell ref="T76:AC76"/>
    <mergeCell ref="V77:W77"/>
    <mergeCell ref="X77:Y77"/>
    <mergeCell ref="Z77:AA77"/>
    <mergeCell ref="AB77:AC77"/>
    <mergeCell ref="O76:P77"/>
    <mergeCell ref="Q76:S77"/>
    <mergeCell ref="T77:U77"/>
    <mergeCell ref="J73:P73"/>
    <mergeCell ref="V78:W78"/>
    <mergeCell ref="X78:Y78"/>
    <mergeCell ref="Z78:AA78"/>
    <mergeCell ref="AB78:AC78"/>
    <mergeCell ref="T78:U78"/>
    <mergeCell ref="D92:M92"/>
    <mergeCell ref="P4:R4"/>
    <mergeCell ref="P5:R5"/>
    <mergeCell ref="P6:R6"/>
    <mergeCell ref="S4:AC4"/>
    <mergeCell ref="S5:AC5"/>
    <mergeCell ref="S6:AC6"/>
    <mergeCell ref="H14:P14"/>
    <mergeCell ref="H15:P15"/>
    <mergeCell ref="H19:P19"/>
    <mergeCell ref="H20:P20"/>
    <mergeCell ref="D27:W27"/>
    <mergeCell ref="E84:I84"/>
    <mergeCell ref="J84:N84"/>
    <mergeCell ref="O84:Q85"/>
    <mergeCell ref="E85:F85"/>
    <mergeCell ref="G85:I85"/>
    <mergeCell ref="R84:T86"/>
    <mergeCell ref="U84:X86"/>
    <mergeCell ref="E98:G98"/>
    <mergeCell ref="E78:I78"/>
    <mergeCell ref="J78:N78"/>
    <mergeCell ref="O78:P78"/>
    <mergeCell ref="Q78:S78"/>
    <mergeCell ref="Q79:S79"/>
    <mergeCell ref="O87:Q88"/>
    <mergeCell ref="J85:K85"/>
    <mergeCell ref="L85:N85"/>
    <mergeCell ref="E86:F86"/>
    <mergeCell ref="G86:I86"/>
    <mergeCell ref="J86:K86"/>
    <mergeCell ref="L86:N86"/>
    <mergeCell ref="O86:Q86"/>
    <mergeCell ref="D84:D86"/>
    <mergeCell ref="D80:N80"/>
    <mergeCell ref="O80:P80"/>
    <mergeCell ref="L30:M30"/>
    <mergeCell ref="L68:M68"/>
    <mergeCell ref="Q80:S80"/>
    <mergeCell ref="E79:I79"/>
    <mergeCell ref="J79:N79"/>
    <mergeCell ref="O79:P79"/>
    <mergeCell ref="O51:Q51"/>
    <mergeCell ref="O52:Q52"/>
    <mergeCell ref="O57:Q57"/>
    <mergeCell ref="O58:Q58"/>
    <mergeCell ref="O59:Q59"/>
    <mergeCell ref="O63:Q63"/>
    <mergeCell ref="E32:N32"/>
    <mergeCell ref="E38:N38"/>
    <mergeCell ref="E44:N44"/>
    <mergeCell ref="E50:N50"/>
    <mergeCell ref="E57:N57"/>
    <mergeCell ref="J70:P70"/>
    <mergeCell ref="J71:P71"/>
    <mergeCell ref="J72:P72"/>
    <mergeCell ref="O32:Q32"/>
  </mergeCells>
  <phoneticPr fontId="4"/>
  <dataValidations count="1">
    <dataValidation type="list" allowBlank="1" showInputMessage="1" showErrorMessage="1" sqref="C92 C18 C23 C26 C31 C37 C43 C49 C56 C62 C69 C83 C13" xr:uid="{3CB798AA-C938-41CC-8220-80F167F0CE14}">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2" orientation="portrait" r:id="rId1"/>
  <rowBreaks count="1" manualBreakCount="1">
    <brk id="54" max="29"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69D3A-663A-4C84-B237-46556653A0C7}">
  <sheetPr>
    <pageSetUpPr fitToPage="1"/>
  </sheetPr>
  <dimension ref="A1:AS43"/>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5" customWidth="1"/>
    <col min="4" max="17" width="3.6875" customWidth="1"/>
    <col min="18" max="45" width="3.625" customWidth="1"/>
    <col min="46" max="46" width="3.375" customWidth="1"/>
  </cols>
  <sheetData>
    <row r="1" spans="1:45">
      <c r="A1" s="1" t="s">
        <v>334</v>
      </c>
      <c r="I1" s="2"/>
      <c r="J1" s="2"/>
      <c r="K1" s="3"/>
      <c r="L1" s="3"/>
      <c r="M1" s="3"/>
      <c r="N1" s="3"/>
      <c r="O1" s="3"/>
      <c r="P1" s="3"/>
      <c r="Q1" s="3"/>
      <c r="R1" s="3"/>
      <c r="S1" s="3"/>
      <c r="T1" s="3"/>
      <c r="U1" s="3"/>
      <c r="V1" s="3"/>
      <c r="W1" s="3"/>
      <c r="X1" s="3"/>
      <c r="Y1" s="3"/>
      <c r="Z1" s="3"/>
      <c r="AA1" s="3"/>
      <c r="AB1" s="3"/>
      <c r="AC1" s="3"/>
      <c r="AD1" s="3"/>
      <c r="AE1" s="3"/>
      <c r="AF1" s="3"/>
      <c r="AG1" s="3"/>
      <c r="AH1" s="3"/>
      <c r="AI1" s="4"/>
      <c r="AJ1" s="4"/>
    </row>
    <row r="2" spans="1:45" ht="46.25" customHeight="1">
      <c r="A2" s="333" t="s">
        <v>378</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4"/>
      <c r="AN2" s="34"/>
      <c r="AO2" s="34"/>
      <c r="AP2" s="34"/>
      <c r="AQ2" s="34"/>
      <c r="AR2" s="34"/>
      <c r="AS2" s="34"/>
    </row>
    <row r="3" spans="1:45"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N3" s="6"/>
    </row>
    <row r="4" spans="1:45" ht="17.75" customHeight="1">
      <c r="C4" s="1"/>
      <c r="D4" s="1"/>
      <c r="E4" s="520"/>
      <c r="F4" s="520"/>
      <c r="G4" s="520"/>
      <c r="H4" s="26"/>
      <c r="I4" s="26"/>
      <c r="J4" s="26"/>
      <c r="K4" s="26"/>
      <c r="L4" s="26"/>
      <c r="M4" s="26"/>
      <c r="N4" s="26"/>
      <c r="O4" s="26"/>
      <c r="P4" s="26"/>
      <c r="Q4" s="26"/>
      <c r="R4" s="26"/>
      <c r="S4" s="26"/>
      <c r="T4" s="26"/>
      <c r="U4" s="26"/>
      <c r="V4" s="26"/>
      <c r="W4" s="26"/>
      <c r="X4" s="91"/>
      <c r="Y4" s="322" t="s">
        <v>1</v>
      </c>
      <c r="Z4" s="322"/>
      <c r="AA4" s="322"/>
      <c r="AB4" s="319">
        <f>総括表!C3</f>
        <v>0</v>
      </c>
      <c r="AC4" s="320"/>
      <c r="AD4" s="320"/>
      <c r="AE4" s="320"/>
      <c r="AF4" s="320"/>
      <c r="AG4" s="320"/>
      <c r="AH4" s="320"/>
      <c r="AI4" s="320"/>
      <c r="AJ4" s="320"/>
      <c r="AK4" s="321"/>
      <c r="AL4" s="26"/>
      <c r="AM4" s="26"/>
      <c r="AN4" s="26"/>
      <c r="AO4" s="26"/>
      <c r="AP4" s="26"/>
      <c r="AQ4" s="26"/>
      <c r="AR4" s="26"/>
      <c r="AS4" s="26"/>
    </row>
    <row r="5" spans="1:45" ht="17.75" customHeight="1">
      <c r="C5" s="1"/>
      <c r="D5" s="1"/>
      <c r="E5" s="520"/>
      <c r="F5" s="520"/>
      <c r="G5" s="520"/>
      <c r="H5" s="26"/>
      <c r="I5" s="26"/>
      <c r="J5" s="26"/>
      <c r="K5" s="26"/>
      <c r="L5" s="26"/>
      <c r="M5" s="26"/>
      <c r="N5" s="26"/>
      <c r="O5" s="26"/>
      <c r="P5" s="26"/>
      <c r="Q5" s="26"/>
      <c r="R5" s="26"/>
      <c r="S5" s="26"/>
      <c r="T5" s="26"/>
      <c r="U5" s="26"/>
      <c r="V5" s="26"/>
      <c r="W5" s="26"/>
      <c r="X5" s="91"/>
      <c r="Y5" s="322" t="s">
        <v>3</v>
      </c>
      <c r="Z5" s="322"/>
      <c r="AA5" s="322"/>
      <c r="AB5" s="319">
        <f>総括表!C6</f>
        <v>0</v>
      </c>
      <c r="AC5" s="320"/>
      <c r="AD5" s="320"/>
      <c r="AE5" s="320"/>
      <c r="AF5" s="320"/>
      <c r="AG5" s="320"/>
      <c r="AH5" s="320"/>
      <c r="AI5" s="320"/>
      <c r="AJ5" s="320"/>
      <c r="AK5" s="321"/>
      <c r="AL5" s="26"/>
      <c r="AM5" s="26"/>
      <c r="AN5" s="26"/>
      <c r="AO5" s="26"/>
      <c r="AP5" s="26"/>
      <c r="AQ5" s="26"/>
      <c r="AR5" s="26"/>
      <c r="AS5" s="26"/>
    </row>
    <row r="6" spans="1:45" ht="17.75" customHeight="1">
      <c r="C6" s="1"/>
      <c r="D6" s="1"/>
      <c r="E6" s="520"/>
      <c r="F6" s="520"/>
      <c r="G6" s="520"/>
      <c r="H6" s="26"/>
      <c r="I6" s="26"/>
      <c r="J6" s="26"/>
      <c r="K6" s="26"/>
      <c r="L6" s="26"/>
      <c r="M6" s="26"/>
      <c r="N6" s="26"/>
      <c r="O6" s="26"/>
      <c r="P6" s="26"/>
      <c r="Q6" s="26"/>
      <c r="R6" s="26"/>
      <c r="S6" s="26"/>
      <c r="T6" s="26"/>
      <c r="U6" s="81"/>
      <c r="V6" s="81"/>
      <c r="W6" s="81"/>
      <c r="X6" s="92"/>
      <c r="Y6" s="521" t="s">
        <v>4</v>
      </c>
      <c r="Z6" s="521"/>
      <c r="AA6" s="521"/>
      <c r="AB6" s="319">
        <f>総括表!C9</f>
        <v>0</v>
      </c>
      <c r="AC6" s="320"/>
      <c r="AD6" s="320"/>
      <c r="AE6" s="320"/>
      <c r="AF6" s="320"/>
      <c r="AG6" s="320"/>
      <c r="AH6" s="320"/>
      <c r="AI6" s="320"/>
      <c r="AJ6" s="320"/>
      <c r="AK6" s="321"/>
      <c r="AL6" s="26"/>
      <c r="AM6" s="26"/>
      <c r="AN6" s="26"/>
      <c r="AO6" s="26"/>
      <c r="AP6" s="26"/>
      <c r="AQ6" s="26"/>
      <c r="AR6" s="26"/>
      <c r="AS6" s="26"/>
    </row>
    <row r="7" spans="1:45" ht="15" customHeight="1">
      <c r="G7" s="6"/>
      <c r="H7" s="6"/>
      <c r="I7" s="6"/>
      <c r="J7" s="6"/>
      <c r="K7" s="6"/>
      <c r="L7" s="6"/>
      <c r="M7" s="6"/>
      <c r="N7" s="10"/>
      <c r="O7" s="10"/>
      <c r="P7" s="10"/>
      <c r="Q7" s="10"/>
      <c r="R7" s="10"/>
      <c r="S7" s="10"/>
      <c r="T7" s="10"/>
      <c r="U7" s="10"/>
      <c r="V7" s="10"/>
      <c r="W7" s="10"/>
      <c r="X7" s="10"/>
      <c r="Y7" s="10"/>
      <c r="Z7" s="10"/>
      <c r="AA7" s="10"/>
      <c r="AB7" s="113"/>
      <c r="AC7" s="10"/>
      <c r="AD7" s="10"/>
      <c r="AE7" s="10"/>
      <c r="AF7" s="10"/>
      <c r="AG7" s="10"/>
      <c r="AH7" s="10"/>
      <c r="AN7" s="6"/>
    </row>
    <row r="8" spans="1:45" ht="15" customHeight="1" thickBot="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L8" s="56" t="s">
        <v>147</v>
      </c>
      <c r="AM8" s="56"/>
      <c r="AN8" s="59"/>
      <c r="AO8" s="59"/>
      <c r="AP8" s="59"/>
      <c r="AQ8" s="59"/>
      <c r="AR8" s="59"/>
      <c r="AS8" s="56"/>
    </row>
    <row r="9" spans="1:4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45"/>
      <c r="AM9" s="1"/>
    </row>
    <row r="10" spans="1:45">
      <c r="A10" s="13"/>
      <c r="B10" s="621" t="s">
        <v>6</v>
      </c>
      <c r="C10" s="1"/>
      <c r="D10" s="13"/>
      <c r="E10" s="15"/>
      <c r="F10" s="15"/>
      <c r="G10" s="15"/>
      <c r="H10" s="326" t="s">
        <v>247</v>
      </c>
      <c r="I10" s="327"/>
      <c r="J10" s="114"/>
      <c r="K10" s="15" t="s">
        <v>7</v>
      </c>
      <c r="L10" s="114"/>
      <c r="M10" s="15" t="s">
        <v>8</v>
      </c>
      <c r="N10" s="114"/>
      <c r="O10" s="15" t="s">
        <v>9</v>
      </c>
      <c r="P10" s="15" t="s">
        <v>10</v>
      </c>
      <c r="Q10" s="326" t="s">
        <v>247</v>
      </c>
      <c r="R10" s="327"/>
      <c r="S10" s="114"/>
      <c r="T10" s="15" t="s">
        <v>7</v>
      </c>
      <c r="U10" s="114"/>
      <c r="V10" s="15" t="s">
        <v>8</v>
      </c>
      <c r="W10" s="114"/>
      <c r="X10" s="15" t="s">
        <v>9</v>
      </c>
      <c r="Y10" s="15"/>
      <c r="Z10" s="15"/>
      <c r="AA10" s="15"/>
      <c r="AB10" s="15"/>
      <c r="AC10" s="15"/>
      <c r="AD10" s="15"/>
      <c r="AE10" s="15"/>
      <c r="AF10" s="15"/>
      <c r="AG10" s="15"/>
      <c r="AH10" s="15"/>
      <c r="AI10" s="1"/>
      <c r="AJ10" s="1"/>
      <c r="AK10" s="1"/>
      <c r="AL10" s="47"/>
      <c r="AM10" s="1"/>
    </row>
    <row r="11" spans="1:45"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
      <c r="AJ11" s="1"/>
      <c r="AK11" s="1"/>
      <c r="AL11" s="47"/>
      <c r="AM11" s="1"/>
    </row>
    <row r="12" spans="1:45">
      <c r="A12" s="13"/>
      <c r="B12" s="621" t="s">
        <v>345</v>
      </c>
      <c r="C12" s="3"/>
      <c r="D12" s="13"/>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47"/>
      <c r="AM12" s="1"/>
    </row>
    <row r="13" spans="1:45" ht="28.05" customHeight="1">
      <c r="A13" s="13"/>
      <c r="B13" s="1"/>
      <c r="C13" s="114"/>
      <c r="D13" s="630" t="s">
        <v>90</v>
      </c>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30"/>
      <c r="AH13" s="30"/>
      <c r="AI13" s="1"/>
      <c r="AJ13" s="1"/>
      <c r="AK13" s="1"/>
      <c r="AL13" s="47"/>
      <c r="AM13" s="1"/>
    </row>
    <row r="14" spans="1:45" ht="20" customHeight="1">
      <c r="A14" s="13"/>
      <c r="B14" s="1"/>
      <c r="C14" s="19"/>
      <c r="D14" s="336" t="s">
        <v>15</v>
      </c>
      <c r="E14" s="474" t="s">
        <v>199</v>
      </c>
      <c r="F14" s="509"/>
      <c r="G14" s="509"/>
      <c r="H14" s="509"/>
      <c r="I14" s="509"/>
      <c r="J14" s="509"/>
      <c r="K14" s="475"/>
      <c r="L14" s="474" t="s">
        <v>198</v>
      </c>
      <c r="M14" s="509"/>
      <c r="N14" s="509"/>
      <c r="O14" s="509"/>
      <c r="P14" s="509"/>
      <c r="Q14" s="475"/>
      <c r="R14" s="474" t="s">
        <v>93</v>
      </c>
      <c r="S14" s="509"/>
      <c r="T14" s="509"/>
      <c r="U14" s="509"/>
      <c r="V14" s="509"/>
      <c r="W14" s="509"/>
      <c r="X14" s="509"/>
      <c r="Y14" s="475"/>
      <c r="Z14" s="456" t="s">
        <v>91</v>
      </c>
      <c r="AA14" s="457"/>
      <c r="AB14" s="457"/>
      <c r="AC14" s="354"/>
      <c r="AD14" s="354"/>
      <c r="AE14" s="354"/>
      <c r="AF14" s="354"/>
      <c r="AG14" s="354"/>
      <c r="AH14" s="354"/>
      <c r="AI14" s="354"/>
      <c r="AJ14" s="354"/>
      <c r="AK14" s="344"/>
      <c r="AL14" s="47"/>
      <c r="AM14" s="1"/>
    </row>
    <row r="15" spans="1:45" ht="33.75" customHeight="1">
      <c r="A15" s="13"/>
      <c r="B15" s="1"/>
      <c r="C15" s="1"/>
      <c r="D15" s="336"/>
      <c r="E15" s="510"/>
      <c r="F15" s="511"/>
      <c r="G15" s="511"/>
      <c r="H15" s="511"/>
      <c r="I15" s="511"/>
      <c r="J15" s="511"/>
      <c r="K15" s="512"/>
      <c r="L15" s="510"/>
      <c r="M15" s="511"/>
      <c r="N15" s="511"/>
      <c r="O15" s="511"/>
      <c r="P15" s="511"/>
      <c r="Q15" s="512"/>
      <c r="R15" s="510"/>
      <c r="S15" s="511"/>
      <c r="T15" s="511"/>
      <c r="U15" s="511"/>
      <c r="V15" s="511"/>
      <c r="W15" s="511"/>
      <c r="X15" s="511"/>
      <c r="Y15" s="512"/>
      <c r="Z15" s="459"/>
      <c r="AA15" s="460"/>
      <c r="AB15" s="461"/>
      <c r="AC15" s="500" t="s">
        <v>251</v>
      </c>
      <c r="AD15" s="501"/>
      <c r="AE15" s="502"/>
      <c r="AF15" s="522" t="s">
        <v>200</v>
      </c>
      <c r="AG15" s="499"/>
      <c r="AH15" s="373"/>
      <c r="AI15" s="372" t="s">
        <v>92</v>
      </c>
      <c r="AJ15" s="499"/>
      <c r="AK15" s="373"/>
      <c r="AL15" s="47"/>
      <c r="AM15" s="1"/>
    </row>
    <row r="16" spans="1:45" ht="50" customHeight="1">
      <c r="A16" s="13"/>
      <c r="B16" s="1"/>
      <c r="C16" s="1"/>
      <c r="D16" s="21">
        <v>1</v>
      </c>
      <c r="E16" s="513"/>
      <c r="F16" s="514"/>
      <c r="G16" s="514"/>
      <c r="H16" s="514"/>
      <c r="I16" s="514"/>
      <c r="J16" s="514"/>
      <c r="K16" s="515"/>
      <c r="L16" s="513"/>
      <c r="M16" s="514"/>
      <c r="N16" s="514"/>
      <c r="O16" s="514"/>
      <c r="P16" s="514"/>
      <c r="Q16" s="515"/>
      <c r="R16" s="516"/>
      <c r="S16" s="517"/>
      <c r="T16" s="517"/>
      <c r="U16" s="517"/>
      <c r="V16" s="517"/>
      <c r="W16" s="517"/>
      <c r="X16" s="517"/>
      <c r="Y16" s="518"/>
      <c r="Z16" s="503"/>
      <c r="AA16" s="504"/>
      <c r="AB16" s="505"/>
      <c r="AC16" s="503"/>
      <c r="AD16" s="504"/>
      <c r="AE16" s="505"/>
      <c r="AF16" s="503"/>
      <c r="AG16" s="504"/>
      <c r="AH16" s="505"/>
      <c r="AI16" s="506"/>
      <c r="AJ16" s="507"/>
      <c r="AK16" s="508"/>
      <c r="AL16" s="47"/>
      <c r="AM16" s="1"/>
    </row>
    <row r="17" spans="1:39" ht="50" customHeight="1">
      <c r="A17" s="13"/>
      <c r="B17" s="1"/>
      <c r="C17" s="1"/>
      <c r="D17" s="16">
        <v>2</v>
      </c>
      <c r="E17" s="513"/>
      <c r="F17" s="514"/>
      <c r="G17" s="514"/>
      <c r="H17" s="514"/>
      <c r="I17" s="514"/>
      <c r="J17" s="514"/>
      <c r="K17" s="515"/>
      <c r="L17" s="513"/>
      <c r="M17" s="514"/>
      <c r="N17" s="514"/>
      <c r="O17" s="514"/>
      <c r="P17" s="514"/>
      <c r="Q17" s="515"/>
      <c r="R17" s="516"/>
      <c r="S17" s="517"/>
      <c r="T17" s="517"/>
      <c r="U17" s="517"/>
      <c r="V17" s="517"/>
      <c r="W17" s="517"/>
      <c r="X17" s="517"/>
      <c r="Y17" s="518"/>
      <c r="Z17" s="503"/>
      <c r="AA17" s="504"/>
      <c r="AB17" s="505"/>
      <c r="AC17" s="503"/>
      <c r="AD17" s="504"/>
      <c r="AE17" s="505"/>
      <c r="AF17" s="503"/>
      <c r="AG17" s="504"/>
      <c r="AH17" s="505"/>
      <c r="AI17" s="506"/>
      <c r="AJ17" s="507"/>
      <c r="AK17" s="508"/>
      <c r="AL17" s="47"/>
      <c r="AM17" s="1"/>
    </row>
    <row r="18" spans="1:39" ht="15" customHeight="1">
      <c r="A18" s="13"/>
      <c r="B18" s="1"/>
      <c r="C18" s="1"/>
      <c r="D18" s="42"/>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1"/>
      <c r="AJ18" s="1"/>
      <c r="AK18" s="1"/>
      <c r="AL18" s="47"/>
      <c r="AM18" s="1"/>
    </row>
    <row r="19" spans="1:39" ht="28.05" customHeight="1">
      <c r="A19" s="13"/>
      <c r="B19" s="1"/>
      <c r="C19" s="121"/>
      <c r="D19" s="631" t="s">
        <v>94</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8"/>
      <c r="AH19" s="18"/>
      <c r="AI19" s="1"/>
      <c r="AJ19" s="1"/>
      <c r="AK19" s="1"/>
      <c r="AL19" s="47"/>
      <c r="AM19" s="1"/>
    </row>
    <row r="20" spans="1:39" ht="25.05" customHeight="1">
      <c r="A20" s="31"/>
      <c r="D20" s="447" t="s">
        <v>176</v>
      </c>
      <c r="E20" s="336" t="s">
        <v>95</v>
      </c>
      <c r="F20" s="336"/>
      <c r="G20" s="336"/>
      <c r="H20" s="336"/>
      <c r="I20" s="336"/>
      <c r="J20" s="336"/>
      <c r="K20" s="336"/>
      <c r="L20" s="336" t="s">
        <v>175</v>
      </c>
      <c r="M20" s="336"/>
      <c r="N20" s="336"/>
      <c r="O20" s="336"/>
      <c r="P20" s="336"/>
      <c r="Q20" s="336"/>
      <c r="R20" s="336"/>
      <c r="S20" s="336"/>
      <c r="T20" s="336"/>
      <c r="U20" s="341" t="s">
        <v>50</v>
      </c>
      <c r="V20" s="341"/>
      <c r="W20" s="341"/>
      <c r="X20" s="341"/>
      <c r="AL20" s="14"/>
    </row>
    <row r="21" spans="1:39" ht="25.05" customHeight="1">
      <c r="A21" s="31"/>
      <c r="D21" s="447"/>
      <c r="E21" s="413"/>
      <c r="F21" s="413"/>
      <c r="G21" s="413"/>
      <c r="H21" s="413"/>
      <c r="I21" s="413"/>
      <c r="J21" s="413"/>
      <c r="K21" s="413"/>
      <c r="L21" s="413"/>
      <c r="M21" s="413"/>
      <c r="N21" s="413"/>
      <c r="O21" s="413"/>
      <c r="P21" s="413"/>
      <c r="Q21" s="413"/>
      <c r="R21" s="413"/>
      <c r="S21" s="413"/>
      <c r="T21" s="413"/>
      <c r="U21" s="519">
        <f>E25+K25+Q25+W25+AC25+E28+K28+Q28+W28+AC28</f>
        <v>0</v>
      </c>
      <c r="V21" s="519"/>
      <c r="W21" s="519"/>
      <c r="X21" s="519"/>
      <c r="AL21" s="14"/>
    </row>
    <row r="22" spans="1:39" ht="25.05" customHeight="1">
      <c r="A22" s="31"/>
      <c r="D22" s="447"/>
      <c r="E22" s="343" t="s">
        <v>188</v>
      </c>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44"/>
      <c r="AL22" s="14"/>
    </row>
    <row r="23" spans="1:39" ht="25.05" customHeight="1">
      <c r="A23" s="31"/>
      <c r="D23" s="447"/>
      <c r="E23" s="343" t="s">
        <v>157</v>
      </c>
      <c r="F23" s="354"/>
      <c r="G23" s="354"/>
      <c r="H23" s="354"/>
      <c r="I23" s="354"/>
      <c r="J23" s="344"/>
      <c r="K23" s="343" t="s">
        <v>158</v>
      </c>
      <c r="L23" s="354"/>
      <c r="M23" s="354"/>
      <c r="N23" s="354"/>
      <c r="O23" s="354"/>
      <c r="P23" s="344"/>
      <c r="Q23" s="343" t="s">
        <v>97</v>
      </c>
      <c r="R23" s="354"/>
      <c r="S23" s="354"/>
      <c r="T23" s="354"/>
      <c r="U23" s="354"/>
      <c r="V23" s="344"/>
      <c r="W23" s="343" t="s">
        <v>98</v>
      </c>
      <c r="X23" s="354"/>
      <c r="Y23" s="354"/>
      <c r="Z23" s="354"/>
      <c r="AA23" s="354"/>
      <c r="AB23" s="344"/>
      <c r="AC23" s="343" t="s">
        <v>99</v>
      </c>
      <c r="AD23" s="354"/>
      <c r="AE23" s="354"/>
      <c r="AF23" s="354"/>
      <c r="AG23" s="354"/>
      <c r="AH23" s="344"/>
      <c r="AL23" s="14"/>
    </row>
    <row r="24" spans="1:39" ht="25.05" customHeight="1">
      <c r="A24" s="31"/>
      <c r="D24" s="447"/>
      <c r="E24" s="343" t="s">
        <v>50</v>
      </c>
      <c r="F24" s="354"/>
      <c r="G24" s="344"/>
      <c r="H24" s="343" t="s">
        <v>92</v>
      </c>
      <c r="I24" s="354"/>
      <c r="J24" s="344"/>
      <c r="K24" s="343" t="s">
        <v>50</v>
      </c>
      <c r="L24" s="354"/>
      <c r="M24" s="344"/>
      <c r="N24" s="343" t="s">
        <v>92</v>
      </c>
      <c r="O24" s="354"/>
      <c r="P24" s="344"/>
      <c r="Q24" s="343" t="s">
        <v>50</v>
      </c>
      <c r="R24" s="354"/>
      <c r="S24" s="344"/>
      <c r="T24" s="343" t="s">
        <v>92</v>
      </c>
      <c r="U24" s="354"/>
      <c r="V24" s="344"/>
      <c r="W24" s="343" t="s">
        <v>50</v>
      </c>
      <c r="X24" s="354"/>
      <c r="Y24" s="344"/>
      <c r="Z24" s="343" t="s">
        <v>92</v>
      </c>
      <c r="AA24" s="354"/>
      <c r="AB24" s="344"/>
      <c r="AC24" s="343" t="s">
        <v>50</v>
      </c>
      <c r="AD24" s="354"/>
      <c r="AE24" s="344"/>
      <c r="AF24" s="343" t="s">
        <v>92</v>
      </c>
      <c r="AG24" s="354"/>
      <c r="AH24" s="344"/>
      <c r="AL24" s="14"/>
    </row>
    <row r="25" spans="1:39" ht="25.05" customHeight="1">
      <c r="A25" s="31"/>
      <c r="D25" s="447"/>
      <c r="E25" s="364"/>
      <c r="F25" s="365"/>
      <c r="G25" s="462"/>
      <c r="H25" s="496"/>
      <c r="I25" s="497"/>
      <c r="J25" s="498"/>
      <c r="K25" s="364"/>
      <c r="L25" s="365"/>
      <c r="M25" s="462"/>
      <c r="N25" s="496"/>
      <c r="O25" s="497"/>
      <c r="P25" s="498"/>
      <c r="Q25" s="364"/>
      <c r="R25" s="365"/>
      <c r="S25" s="462"/>
      <c r="T25" s="496"/>
      <c r="U25" s="497"/>
      <c r="V25" s="498"/>
      <c r="W25" s="364"/>
      <c r="X25" s="365"/>
      <c r="Y25" s="462"/>
      <c r="Z25" s="496"/>
      <c r="AA25" s="497"/>
      <c r="AB25" s="498"/>
      <c r="AC25" s="364"/>
      <c r="AD25" s="365"/>
      <c r="AE25" s="462"/>
      <c r="AF25" s="496"/>
      <c r="AG25" s="497"/>
      <c r="AH25" s="498"/>
      <c r="AL25" s="14"/>
    </row>
    <row r="26" spans="1:39" ht="25.05" customHeight="1">
      <c r="A26" s="31"/>
      <c r="D26" s="447"/>
      <c r="E26" s="343" t="s">
        <v>240</v>
      </c>
      <c r="F26" s="354"/>
      <c r="G26" s="354"/>
      <c r="H26" s="354"/>
      <c r="I26" s="354"/>
      <c r="J26" s="344"/>
      <c r="K26" s="343" t="s">
        <v>241</v>
      </c>
      <c r="L26" s="354"/>
      <c r="M26" s="354"/>
      <c r="N26" s="354"/>
      <c r="O26" s="354"/>
      <c r="P26" s="344"/>
      <c r="Q26" s="343" t="s">
        <v>242</v>
      </c>
      <c r="R26" s="354"/>
      <c r="S26" s="354"/>
      <c r="T26" s="354"/>
      <c r="U26" s="354"/>
      <c r="V26" s="344"/>
      <c r="W26" s="343" t="s">
        <v>243</v>
      </c>
      <c r="X26" s="354"/>
      <c r="Y26" s="354"/>
      <c r="Z26" s="354"/>
      <c r="AA26" s="354"/>
      <c r="AB26" s="344"/>
      <c r="AC26" s="343" t="s">
        <v>244</v>
      </c>
      <c r="AD26" s="354"/>
      <c r="AE26" s="354"/>
      <c r="AF26" s="354"/>
      <c r="AG26" s="354"/>
      <c r="AH26" s="344"/>
      <c r="AL26" s="14"/>
    </row>
    <row r="27" spans="1:39" ht="25.05" customHeight="1">
      <c r="A27" s="31"/>
      <c r="D27" s="447"/>
      <c r="E27" s="343" t="s">
        <v>50</v>
      </c>
      <c r="F27" s="354"/>
      <c r="G27" s="344"/>
      <c r="H27" s="343" t="s">
        <v>92</v>
      </c>
      <c r="I27" s="354"/>
      <c r="J27" s="344"/>
      <c r="K27" s="343" t="s">
        <v>50</v>
      </c>
      <c r="L27" s="354"/>
      <c r="M27" s="344"/>
      <c r="N27" s="343" t="s">
        <v>92</v>
      </c>
      <c r="O27" s="354"/>
      <c r="P27" s="344"/>
      <c r="Q27" s="343" t="s">
        <v>50</v>
      </c>
      <c r="R27" s="354"/>
      <c r="S27" s="344"/>
      <c r="T27" s="343" t="s">
        <v>92</v>
      </c>
      <c r="U27" s="354"/>
      <c r="V27" s="344"/>
      <c r="W27" s="343" t="s">
        <v>50</v>
      </c>
      <c r="X27" s="354"/>
      <c r="Y27" s="344"/>
      <c r="Z27" s="343" t="s">
        <v>92</v>
      </c>
      <c r="AA27" s="354"/>
      <c r="AB27" s="344"/>
      <c r="AC27" s="343" t="s">
        <v>50</v>
      </c>
      <c r="AD27" s="354"/>
      <c r="AE27" s="344"/>
      <c r="AF27" s="343" t="s">
        <v>92</v>
      </c>
      <c r="AG27" s="354"/>
      <c r="AH27" s="344"/>
      <c r="AL27" s="14"/>
    </row>
    <row r="28" spans="1:39" ht="25.05" customHeight="1">
      <c r="A28" s="31"/>
      <c r="D28" s="447"/>
      <c r="E28" s="364"/>
      <c r="F28" s="365"/>
      <c r="G28" s="462"/>
      <c r="H28" s="496"/>
      <c r="I28" s="497"/>
      <c r="J28" s="498"/>
      <c r="K28" s="364"/>
      <c r="L28" s="365"/>
      <c r="M28" s="462"/>
      <c r="N28" s="496"/>
      <c r="O28" s="497"/>
      <c r="P28" s="498"/>
      <c r="Q28" s="364"/>
      <c r="R28" s="365"/>
      <c r="S28" s="462"/>
      <c r="T28" s="496"/>
      <c r="U28" s="497"/>
      <c r="V28" s="498"/>
      <c r="W28" s="364"/>
      <c r="X28" s="365"/>
      <c r="Y28" s="462"/>
      <c r="Z28" s="496"/>
      <c r="AA28" s="497"/>
      <c r="AB28" s="498"/>
      <c r="AC28" s="364"/>
      <c r="AD28" s="365"/>
      <c r="AE28" s="462"/>
      <c r="AF28" s="496"/>
      <c r="AG28" s="497"/>
      <c r="AH28" s="498"/>
      <c r="AL28" s="14"/>
    </row>
    <row r="29" spans="1:39" ht="25.05" customHeight="1">
      <c r="A29" s="31"/>
      <c r="D29" s="447" t="s">
        <v>177</v>
      </c>
      <c r="E29" s="336" t="s">
        <v>95</v>
      </c>
      <c r="F29" s="336"/>
      <c r="G29" s="336"/>
      <c r="H29" s="336"/>
      <c r="I29" s="336"/>
      <c r="J29" s="336"/>
      <c r="K29" s="336"/>
      <c r="L29" s="336" t="s">
        <v>175</v>
      </c>
      <c r="M29" s="336"/>
      <c r="N29" s="336"/>
      <c r="O29" s="336"/>
      <c r="P29" s="336"/>
      <c r="Q29" s="336"/>
      <c r="R29" s="336"/>
      <c r="S29" s="336"/>
      <c r="T29" s="336"/>
      <c r="U29" s="341" t="s">
        <v>50</v>
      </c>
      <c r="V29" s="341"/>
      <c r="W29" s="341"/>
      <c r="X29" s="341"/>
      <c r="AL29" s="14"/>
    </row>
    <row r="30" spans="1:39" ht="25.05" customHeight="1">
      <c r="A30" s="31"/>
      <c r="D30" s="447"/>
      <c r="E30" s="413"/>
      <c r="F30" s="413"/>
      <c r="G30" s="413"/>
      <c r="H30" s="413"/>
      <c r="I30" s="413"/>
      <c r="J30" s="413"/>
      <c r="K30" s="413"/>
      <c r="L30" s="413"/>
      <c r="M30" s="413"/>
      <c r="N30" s="413"/>
      <c r="O30" s="413"/>
      <c r="P30" s="413"/>
      <c r="Q30" s="413"/>
      <c r="R30" s="413"/>
      <c r="S30" s="413"/>
      <c r="T30" s="413"/>
      <c r="U30" s="519">
        <f>E34+K34+Q34+W34+AC34+E37+K37+Q37+W37+AC37</f>
        <v>0</v>
      </c>
      <c r="V30" s="519"/>
      <c r="W30" s="519"/>
      <c r="X30" s="519"/>
      <c r="AL30" s="14"/>
    </row>
    <row r="31" spans="1:39" ht="25.05" customHeight="1">
      <c r="A31" s="31"/>
      <c r="D31" s="447"/>
      <c r="E31" s="343" t="s">
        <v>188</v>
      </c>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44"/>
      <c r="AL31" s="14"/>
    </row>
    <row r="32" spans="1:39" ht="25.05" customHeight="1">
      <c r="A32" s="31"/>
      <c r="D32" s="447"/>
      <c r="E32" s="343" t="s">
        <v>157</v>
      </c>
      <c r="F32" s="354"/>
      <c r="G32" s="354"/>
      <c r="H32" s="354"/>
      <c r="I32" s="354"/>
      <c r="J32" s="344"/>
      <c r="K32" s="343" t="s">
        <v>158</v>
      </c>
      <c r="L32" s="354"/>
      <c r="M32" s="354"/>
      <c r="N32" s="354"/>
      <c r="O32" s="354"/>
      <c r="P32" s="344"/>
      <c r="Q32" s="343" t="s">
        <v>97</v>
      </c>
      <c r="R32" s="354"/>
      <c r="S32" s="354"/>
      <c r="T32" s="354"/>
      <c r="U32" s="354"/>
      <c r="V32" s="344"/>
      <c r="W32" s="343" t="s">
        <v>98</v>
      </c>
      <c r="X32" s="354"/>
      <c r="Y32" s="354"/>
      <c r="Z32" s="354"/>
      <c r="AA32" s="354"/>
      <c r="AB32" s="344"/>
      <c r="AC32" s="343" t="s">
        <v>99</v>
      </c>
      <c r="AD32" s="354"/>
      <c r="AE32" s="354"/>
      <c r="AF32" s="354"/>
      <c r="AG32" s="354"/>
      <c r="AH32" s="344"/>
      <c r="AL32" s="14"/>
    </row>
    <row r="33" spans="1:38" ht="25.05" customHeight="1">
      <c r="A33" s="31"/>
      <c r="D33" s="447"/>
      <c r="E33" s="343" t="s">
        <v>50</v>
      </c>
      <c r="F33" s="354"/>
      <c r="G33" s="344"/>
      <c r="H33" s="343" t="s">
        <v>92</v>
      </c>
      <c r="I33" s="354"/>
      <c r="J33" s="344"/>
      <c r="K33" s="343" t="s">
        <v>50</v>
      </c>
      <c r="L33" s="354"/>
      <c r="M33" s="344"/>
      <c r="N33" s="343" t="s">
        <v>92</v>
      </c>
      <c r="O33" s="354"/>
      <c r="P33" s="344"/>
      <c r="Q33" s="343" t="s">
        <v>50</v>
      </c>
      <c r="R33" s="354"/>
      <c r="S33" s="344"/>
      <c r="T33" s="343" t="s">
        <v>92</v>
      </c>
      <c r="U33" s="354"/>
      <c r="V33" s="344"/>
      <c r="W33" s="343" t="s">
        <v>50</v>
      </c>
      <c r="X33" s="354"/>
      <c r="Y33" s="344"/>
      <c r="Z33" s="343" t="s">
        <v>92</v>
      </c>
      <c r="AA33" s="354"/>
      <c r="AB33" s="344"/>
      <c r="AC33" s="343" t="s">
        <v>50</v>
      </c>
      <c r="AD33" s="354"/>
      <c r="AE33" s="344"/>
      <c r="AF33" s="343" t="s">
        <v>92</v>
      </c>
      <c r="AG33" s="354"/>
      <c r="AH33" s="344"/>
      <c r="AL33" s="14"/>
    </row>
    <row r="34" spans="1:38" ht="25.05" customHeight="1">
      <c r="A34" s="31"/>
      <c r="D34" s="447"/>
      <c r="E34" s="364"/>
      <c r="F34" s="365"/>
      <c r="G34" s="462"/>
      <c r="H34" s="496"/>
      <c r="I34" s="497"/>
      <c r="J34" s="498"/>
      <c r="K34" s="364"/>
      <c r="L34" s="365"/>
      <c r="M34" s="462"/>
      <c r="N34" s="496"/>
      <c r="O34" s="497"/>
      <c r="P34" s="498"/>
      <c r="Q34" s="364"/>
      <c r="R34" s="365"/>
      <c r="S34" s="462"/>
      <c r="T34" s="496"/>
      <c r="U34" s="497"/>
      <c r="V34" s="498"/>
      <c r="W34" s="364"/>
      <c r="X34" s="365"/>
      <c r="Y34" s="462"/>
      <c r="Z34" s="496"/>
      <c r="AA34" s="497"/>
      <c r="AB34" s="498"/>
      <c r="AC34" s="364"/>
      <c r="AD34" s="365"/>
      <c r="AE34" s="462"/>
      <c r="AF34" s="496"/>
      <c r="AG34" s="497"/>
      <c r="AH34" s="498"/>
      <c r="AL34" s="14"/>
    </row>
    <row r="35" spans="1:38" ht="25.05" customHeight="1">
      <c r="A35" s="31"/>
      <c r="D35" s="447"/>
      <c r="E35" s="343" t="s">
        <v>240</v>
      </c>
      <c r="F35" s="354"/>
      <c r="G35" s="354"/>
      <c r="H35" s="354"/>
      <c r="I35" s="354"/>
      <c r="J35" s="344"/>
      <c r="K35" s="343" t="s">
        <v>241</v>
      </c>
      <c r="L35" s="354"/>
      <c r="M35" s="354"/>
      <c r="N35" s="354"/>
      <c r="O35" s="354"/>
      <c r="P35" s="344"/>
      <c r="Q35" s="343" t="s">
        <v>242</v>
      </c>
      <c r="R35" s="354"/>
      <c r="S35" s="354"/>
      <c r="T35" s="354"/>
      <c r="U35" s="354"/>
      <c r="V35" s="344"/>
      <c r="W35" s="343" t="s">
        <v>243</v>
      </c>
      <c r="X35" s="354"/>
      <c r="Y35" s="354"/>
      <c r="Z35" s="354"/>
      <c r="AA35" s="354"/>
      <c r="AB35" s="344"/>
      <c r="AC35" s="343" t="s">
        <v>244</v>
      </c>
      <c r="AD35" s="354"/>
      <c r="AE35" s="354"/>
      <c r="AF35" s="354"/>
      <c r="AG35" s="354"/>
      <c r="AH35" s="344"/>
      <c r="AL35" s="14"/>
    </row>
    <row r="36" spans="1:38" ht="25.05" customHeight="1">
      <c r="A36" s="31"/>
      <c r="D36" s="447"/>
      <c r="E36" s="343" t="s">
        <v>50</v>
      </c>
      <c r="F36" s="354"/>
      <c r="G36" s="344"/>
      <c r="H36" s="343" t="s">
        <v>92</v>
      </c>
      <c r="I36" s="354"/>
      <c r="J36" s="344"/>
      <c r="K36" s="343" t="s">
        <v>50</v>
      </c>
      <c r="L36" s="354"/>
      <c r="M36" s="344"/>
      <c r="N36" s="343" t="s">
        <v>92</v>
      </c>
      <c r="O36" s="354"/>
      <c r="P36" s="344"/>
      <c r="Q36" s="343" t="s">
        <v>50</v>
      </c>
      <c r="R36" s="354"/>
      <c r="S36" s="344"/>
      <c r="T36" s="343" t="s">
        <v>92</v>
      </c>
      <c r="U36" s="354"/>
      <c r="V36" s="344"/>
      <c r="W36" s="343" t="s">
        <v>50</v>
      </c>
      <c r="X36" s="354"/>
      <c r="Y36" s="344"/>
      <c r="Z36" s="343" t="s">
        <v>92</v>
      </c>
      <c r="AA36" s="354"/>
      <c r="AB36" s="344"/>
      <c r="AC36" s="343" t="s">
        <v>50</v>
      </c>
      <c r="AD36" s="354"/>
      <c r="AE36" s="344"/>
      <c r="AF36" s="343" t="s">
        <v>92</v>
      </c>
      <c r="AG36" s="354"/>
      <c r="AH36" s="344"/>
      <c r="AL36" s="14"/>
    </row>
    <row r="37" spans="1:38" ht="25.05" customHeight="1">
      <c r="A37" s="31"/>
      <c r="D37" s="447"/>
      <c r="E37" s="364"/>
      <c r="F37" s="365"/>
      <c r="G37" s="462"/>
      <c r="H37" s="496"/>
      <c r="I37" s="497"/>
      <c r="J37" s="498"/>
      <c r="K37" s="364"/>
      <c r="L37" s="365"/>
      <c r="M37" s="462"/>
      <c r="N37" s="496"/>
      <c r="O37" s="497"/>
      <c r="P37" s="498"/>
      <c r="Q37" s="364"/>
      <c r="R37" s="365"/>
      <c r="S37" s="462"/>
      <c r="T37" s="496"/>
      <c r="U37" s="497"/>
      <c r="V37" s="498"/>
      <c r="W37" s="364"/>
      <c r="X37" s="365"/>
      <c r="Y37" s="462"/>
      <c r="Z37" s="496"/>
      <c r="AA37" s="497"/>
      <c r="AB37" s="498"/>
      <c r="AC37" s="364"/>
      <c r="AD37" s="365"/>
      <c r="AE37" s="462"/>
      <c r="AF37" s="496"/>
      <c r="AG37" s="497"/>
      <c r="AH37" s="498"/>
      <c r="AL37" s="14"/>
    </row>
    <row r="38" spans="1:38" ht="25.05" customHeight="1">
      <c r="A38" s="31"/>
      <c r="AL38" s="14"/>
    </row>
    <row r="39" spans="1:38" ht="20" customHeight="1">
      <c r="A39" s="31"/>
      <c r="B39" s="621" t="s">
        <v>197</v>
      </c>
      <c r="C39" s="1"/>
      <c r="D39" s="1"/>
      <c r="E39" s="452">
        <f>Z16+Z17+U21+U30</f>
        <v>0</v>
      </c>
      <c r="F39" s="453"/>
      <c r="G39" s="454"/>
      <c r="H39" s="1" t="s">
        <v>193</v>
      </c>
      <c r="I39" s="1"/>
      <c r="AL39" s="14"/>
    </row>
    <row r="40" spans="1:38" ht="14" customHeight="1" thickBot="1">
      <c r="A40" s="3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25"/>
    </row>
    <row r="41" spans="1:38" ht="25.05" customHeight="1"/>
    <row r="42" spans="1:38" ht="25.05" customHeight="1"/>
    <row r="43" spans="1:38" ht="25.05" customHeight="1"/>
  </sheetData>
  <mergeCells count="152">
    <mergeCell ref="AF15:AH15"/>
    <mergeCell ref="D20:D28"/>
    <mergeCell ref="K27:M27"/>
    <mergeCell ref="N27:P27"/>
    <mergeCell ref="D14:D15"/>
    <mergeCell ref="T27:V27"/>
    <mergeCell ref="W27:Y27"/>
    <mergeCell ref="E26:J26"/>
    <mergeCell ref="E27:G27"/>
    <mergeCell ref="H27:J27"/>
    <mergeCell ref="K26:P26"/>
    <mergeCell ref="Q27:S27"/>
    <mergeCell ref="Z27:AB27"/>
    <mergeCell ref="A2:AL2"/>
    <mergeCell ref="AC23:AH23"/>
    <mergeCell ref="AC24:AE24"/>
    <mergeCell ref="AF24:AH24"/>
    <mergeCell ref="E21:K21"/>
    <mergeCell ref="L21:T21"/>
    <mergeCell ref="U21:X21"/>
    <mergeCell ref="E22:AH22"/>
    <mergeCell ref="E6:G6"/>
    <mergeCell ref="H10:I10"/>
    <mergeCell ref="Q10:R10"/>
    <mergeCell ref="E4:G4"/>
    <mergeCell ref="E5:G5"/>
    <mergeCell ref="E20:K20"/>
    <mergeCell ref="L20:T20"/>
    <mergeCell ref="U20:X20"/>
    <mergeCell ref="R17:Y17"/>
    <mergeCell ref="Y4:AA4"/>
    <mergeCell ref="Y5:AA5"/>
    <mergeCell ref="Y6:AA6"/>
    <mergeCell ref="AB4:AK4"/>
    <mergeCell ref="AB5:AK5"/>
    <mergeCell ref="AB6:AK6"/>
    <mergeCell ref="AC14:AK14"/>
    <mergeCell ref="D29:D37"/>
    <mergeCell ref="E23:J23"/>
    <mergeCell ref="E24:G24"/>
    <mergeCell ref="H24:J24"/>
    <mergeCell ref="E25:G25"/>
    <mergeCell ref="H25:J25"/>
    <mergeCell ref="K23:P23"/>
    <mergeCell ref="Q23:V23"/>
    <mergeCell ref="K24:M24"/>
    <mergeCell ref="N24:P24"/>
    <mergeCell ref="Q24:S24"/>
    <mergeCell ref="T24:V24"/>
    <mergeCell ref="K25:M25"/>
    <mergeCell ref="N25:P25"/>
    <mergeCell ref="Q25:S25"/>
    <mergeCell ref="T25:V25"/>
    <mergeCell ref="E37:G37"/>
    <mergeCell ref="H37:J37"/>
    <mergeCell ref="K37:M37"/>
    <mergeCell ref="N37:P37"/>
    <mergeCell ref="Q37:S37"/>
    <mergeCell ref="T37:V37"/>
    <mergeCell ref="E34:G34"/>
    <mergeCell ref="E33:G33"/>
    <mergeCell ref="H33:J33"/>
    <mergeCell ref="K33:M33"/>
    <mergeCell ref="N33:P33"/>
    <mergeCell ref="Q33:S33"/>
    <mergeCell ref="T33:V33"/>
    <mergeCell ref="E35:J35"/>
    <mergeCell ref="K35:P35"/>
    <mergeCell ref="Q35:V35"/>
    <mergeCell ref="H34:J34"/>
    <mergeCell ref="K34:M34"/>
    <mergeCell ref="N34:P34"/>
    <mergeCell ref="Q34:S34"/>
    <mergeCell ref="T34:V34"/>
    <mergeCell ref="W35:AB35"/>
    <mergeCell ref="AC35:AH35"/>
    <mergeCell ref="E36:G36"/>
    <mergeCell ref="H36:J36"/>
    <mergeCell ref="K36:M36"/>
    <mergeCell ref="N36:P36"/>
    <mergeCell ref="Q36:S36"/>
    <mergeCell ref="T36:V36"/>
    <mergeCell ref="W36:Y36"/>
    <mergeCell ref="Z36:AB36"/>
    <mergeCell ref="AC36:AE36"/>
    <mergeCell ref="AF36:AH36"/>
    <mergeCell ref="E29:K29"/>
    <mergeCell ref="L29:T29"/>
    <mergeCell ref="U29:X29"/>
    <mergeCell ref="E30:K30"/>
    <mergeCell ref="L30:T30"/>
    <mergeCell ref="U30:X30"/>
    <mergeCell ref="AC27:AE27"/>
    <mergeCell ref="AF27:AH27"/>
    <mergeCell ref="Z28:AB28"/>
    <mergeCell ref="AC28:AE28"/>
    <mergeCell ref="AF28:AH28"/>
    <mergeCell ref="E28:G28"/>
    <mergeCell ref="H28:J28"/>
    <mergeCell ref="K28:M28"/>
    <mergeCell ref="N28:P28"/>
    <mergeCell ref="Q28:S28"/>
    <mergeCell ref="T28:V28"/>
    <mergeCell ref="W28:Y28"/>
    <mergeCell ref="AC37:AE37"/>
    <mergeCell ref="AF37:AH37"/>
    <mergeCell ref="AF34:AH34"/>
    <mergeCell ref="W32:AB32"/>
    <mergeCell ref="AC32:AH32"/>
    <mergeCell ref="AF33:AH33"/>
    <mergeCell ref="W23:AB23"/>
    <mergeCell ref="W24:Y24"/>
    <mergeCell ref="Z24:AB24"/>
    <mergeCell ref="W25:Y25"/>
    <mergeCell ref="Z25:AB25"/>
    <mergeCell ref="AC25:AE25"/>
    <mergeCell ref="AF25:AH25"/>
    <mergeCell ref="AC26:AH26"/>
    <mergeCell ref="E31:AH31"/>
    <mergeCell ref="E32:J32"/>
    <mergeCell ref="K32:P32"/>
    <mergeCell ref="Q32:V32"/>
    <mergeCell ref="W34:Y34"/>
    <mergeCell ref="W33:Y33"/>
    <mergeCell ref="Z33:AB33"/>
    <mergeCell ref="AC33:AE33"/>
    <mergeCell ref="Q26:V26"/>
    <mergeCell ref="W26:AB26"/>
    <mergeCell ref="Z34:AB34"/>
    <mergeCell ref="AC34:AE34"/>
    <mergeCell ref="AI15:AK15"/>
    <mergeCell ref="AC15:AE15"/>
    <mergeCell ref="Z17:AB17"/>
    <mergeCell ref="AC17:AE17"/>
    <mergeCell ref="AF17:AH17"/>
    <mergeCell ref="AI17:AK17"/>
    <mergeCell ref="E39:G39"/>
    <mergeCell ref="E14:K15"/>
    <mergeCell ref="L14:Q15"/>
    <mergeCell ref="R14:Y15"/>
    <mergeCell ref="Z14:AB15"/>
    <mergeCell ref="E16:K16"/>
    <mergeCell ref="L16:Q16"/>
    <mergeCell ref="R16:Y16"/>
    <mergeCell ref="Z16:AB16"/>
    <mergeCell ref="AC16:AE16"/>
    <mergeCell ref="AF16:AH16"/>
    <mergeCell ref="AI16:AK16"/>
    <mergeCell ref="E17:K17"/>
    <mergeCell ref="L17:Q17"/>
    <mergeCell ref="W37:Y37"/>
    <mergeCell ref="Z37:AB37"/>
  </mergeCells>
  <phoneticPr fontId="4"/>
  <dataValidations count="1">
    <dataValidation type="list" allowBlank="1" showInputMessage="1" showErrorMessage="1" sqref="C19 C13" xr:uid="{DB9A9E39-D262-4E2F-A911-F784EFFDCEAB}">
      <formula1>"〇"</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44F9C-AC31-4603-91FD-C6F8389748FE}">
  <sheetPr>
    <pageSetUpPr fitToPage="1"/>
  </sheetPr>
  <dimension ref="A1:AP50"/>
  <sheetViews>
    <sheetView showGridLines="0" view="pageBreakPreview" zoomScale="80" zoomScaleNormal="100" zoomScaleSheetLayoutView="80" workbookViewId="0">
      <selection activeCell="AJ13" sqref="AJ13"/>
    </sheetView>
  </sheetViews>
  <sheetFormatPr defaultRowHeight="17.649999999999999"/>
  <cols>
    <col min="1" max="1" width="1.6875" customWidth="1"/>
    <col min="2" max="2" width="2.375" customWidth="1"/>
    <col min="3" max="3" width="5" customWidth="1"/>
    <col min="4" max="41" width="3.6875" customWidth="1"/>
    <col min="42" max="42" width="2.6875" customWidth="1"/>
  </cols>
  <sheetData>
    <row r="1" spans="1:42">
      <c r="A1" s="1" t="s">
        <v>335</v>
      </c>
      <c r="I1" s="2"/>
      <c r="J1" s="2"/>
      <c r="K1" s="3"/>
      <c r="L1" s="3"/>
      <c r="M1" s="3"/>
      <c r="N1" s="3"/>
      <c r="O1" s="3"/>
      <c r="P1" s="3"/>
      <c r="Q1" s="3"/>
      <c r="R1" s="3"/>
      <c r="S1" s="3"/>
      <c r="T1" s="3"/>
      <c r="U1" s="3"/>
      <c r="V1" s="3"/>
      <c r="W1" s="3"/>
      <c r="X1" s="3"/>
      <c r="Y1" s="3"/>
      <c r="Z1" s="3"/>
      <c r="AA1" s="3"/>
      <c r="AB1" s="3"/>
      <c r="AC1" s="3"/>
      <c r="AD1" s="3"/>
      <c r="AE1" s="3"/>
      <c r="AF1" s="4"/>
      <c r="AG1" s="5"/>
    </row>
    <row r="2" spans="1:42" ht="46.25" customHeight="1">
      <c r="A2" s="333" t="s">
        <v>379</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row>
    <row r="3" spans="1:42"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I3" s="6"/>
    </row>
    <row r="4" spans="1:42" ht="17.75" customHeight="1">
      <c r="C4" s="1"/>
      <c r="D4" s="1"/>
      <c r="E4" s="520"/>
      <c r="F4" s="520"/>
      <c r="G4" s="520"/>
      <c r="H4" s="26"/>
      <c r="I4" s="26"/>
      <c r="J4" s="26"/>
      <c r="K4" s="26"/>
      <c r="L4" s="26"/>
      <c r="M4" s="26"/>
      <c r="N4" s="26"/>
      <c r="O4" s="26"/>
      <c r="P4" s="26"/>
      <c r="Q4" s="26"/>
      <c r="R4" s="26"/>
      <c r="S4" s="26"/>
      <c r="T4" s="26"/>
      <c r="U4" s="26"/>
      <c r="V4" s="26"/>
      <c r="W4" s="26"/>
      <c r="X4" s="26"/>
      <c r="Y4" s="26"/>
      <c r="Z4" s="26"/>
      <c r="AA4" s="26"/>
      <c r="AB4" s="26"/>
      <c r="AC4" s="322" t="s">
        <v>1</v>
      </c>
      <c r="AD4" s="322"/>
      <c r="AE4" s="322"/>
      <c r="AF4" s="432">
        <f>総括表!C3</f>
        <v>0</v>
      </c>
      <c r="AG4" s="432"/>
      <c r="AH4" s="432"/>
      <c r="AI4" s="432"/>
      <c r="AJ4" s="432"/>
      <c r="AK4" s="432"/>
      <c r="AL4" s="432"/>
      <c r="AM4" s="432"/>
      <c r="AN4" s="432"/>
      <c r="AO4" s="432"/>
    </row>
    <row r="5" spans="1:42" ht="17.75" customHeight="1">
      <c r="C5" s="1"/>
      <c r="D5" s="1"/>
      <c r="E5" s="520"/>
      <c r="F5" s="520"/>
      <c r="G5" s="520"/>
      <c r="H5" s="26"/>
      <c r="I5" s="26"/>
      <c r="J5" s="26"/>
      <c r="K5" s="26"/>
      <c r="L5" s="26"/>
      <c r="M5" s="26"/>
      <c r="N5" s="26"/>
      <c r="O5" s="26"/>
      <c r="P5" s="26"/>
      <c r="Q5" s="26"/>
      <c r="R5" s="26"/>
      <c r="S5" s="26"/>
      <c r="T5" s="26"/>
      <c r="U5" s="26"/>
      <c r="V5" s="26"/>
      <c r="W5" s="26"/>
      <c r="X5" s="26"/>
      <c r="Y5" s="26"/>
      <c r="Z5" s="26"/>
      <c r="AA5" s="26"/>
      <c r="AB5" s="26"/>
      <c r="AC5" s="322" t="s">
        <v>3</v>
      </c>
      <c r="AD5" s="322"/>
      <c r="AE5" s="322"/>
      <c r="AF5" s="432">
        <f>総括表!C6</f>
        <v>0</v>
      </c>
      <c r="AG5" s="432"/>
      <c r="AH5" s="432"/>
      <c r="AI5" s="432"/>
      <c r="AJ5" s="432"/>
      <c r="AK5" s="432"/>
      <c r="AL5" s="432"/>
      <c r="AM5" s="432"/>
      <c r="AN5" s="432"/>
      <c r="AO5" s="432"/>
    </row>
    <row r="6" spans="1:42" ht="17.75" customHeight="1">
      <c r="C6" s="1"/>
      <c r="D6" s="1"/>
      <c r="E6" s="520"/>
      <c r="F6" s="520"/>
      <c r="G6" s="520"/>
      <c r="H6" s="26"/>
      <c r="I6" s="26"/>
      <c r="J6" s="26"/>
      <c r="K6" s="26"/>
      <c r="L6" s="26"/>
      <c r="M6" s="26"/>
      <c r="N6" s="26"/>
      <c r="O6" s="26"/>
      <c r="P6" s="26"/>
      <c r="Q6" s="26"/>
      <c r="R6" s="26"/>
      <c r="S6" s="26"/>
      <c r="T6" s="26"/>
      <c r="U6" s="26"/>
      <c r="V6" s="26"/>
      <c r="W6" s="26"/>
      <c r="X6" s="26"/>
      <c r="Y6" s="26"/>
      <c r="Z6" s="26"/>
      <c r="AA6" s="26"/>
      <c r="AB6" s="26"/>
      <c r="AC6" s="322" t="s">
        <v>4</v>
      </c>
      <c r="AD6" s="322"/>
      <c r="AE6" s="322"/>
      <c r="AF6" s="432">
        <f>総括表!C9</f>
        <v>0</v>
      </c>
      <c r="AG6" s="432"/>
      <c r="AH6" s="432"/>
      <c r="AI6" s="432"/>
      <c r="AJ6" s="432"/>
      <c r="AK6" s="432"/>
      <c r="AL6" s="432"/>
      <c r="AM6" s="432"/>
      <c r="AN6" s="432"/>
      <c r="AO6" s="432"/>
    </row>
    <row r="7" spans="1:42" ht="15" customHeight="1">
      <c r="G7" s="6"/>
      <c r="H7" s="6"/>
      <c r="I7" s="6"/>
      <c r="J7" s="6"/>
      <c r="K7" s="6"/>
      <c r="L7" s="6"/>
      <c r="M7" s="6"/>
      <c r="N7" s="10"/>
      <c r="O7" s="10"/>
      <c r="P7" s="10"/>
      <c r="Q7" s="10"/>
      <c r="R7" s="10"/>
      <c r="S7" s="10"/>
      <c r="T7" s="10"/>
      <c r="U7" s="10"/>
      <c r="V7" s="10"/>
      <c r="W7" s="10"/>
      <c r="X7" s="10"/>
      <c r="Y7" s="10"/>
      <c r="Z7" s="10"/>
      <c r="AA7" s="10"/>
      <c r="AB7" s="10"/>
      <c r="AC7" s="10"/>
      <c r="AD7" s="10"/>
      <c r="AE7" s="10"/>
      <c r="AI7" s="6"/>
    </row>
    <row r="8" spans="1:42" ht="15" customHeight="1" thickBot="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345"/>
      <c r="AH8" s="345"/>
      <c r="AI8" s="345"/>
      <c r="AJ8" s="345"/>
      <c r="AK8" s="345"/>
      <c r="AL8" s="345"/>
      <c r="AP8" s="72" t="s">
        <v>147</v>
      </c>
    </row>
    <row r="9" spans="1:4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45"/>
    </row>
    <row r="10" spans="1:42">
      <c r="A10" s="13"/>
      <c r="B10" s="621" t="s">
        <v>6</v>
      </c>
      <c r="C10" s="1"/>
      <c r="D10" s="1"/>
      <c r="E10" s="15"/>
      <c r="F10" s="15"/>
      <c r="G10" s="15"/>
      <c r="H10" s="326" t="s">
        <v>252</v>
      </c>
      <c r="I10" s="327"/>
      <c r="J10" s="114"/>
      <c r="K10" s="15" t="s">
        <v>7</v>
      </c>
      <c r="L10" s="114"/>
      <c r="M10" s="15" t="s">
        <v>8</v>
      </c>
      <c r="N10" s="114"/>
      <c r="O10" s="15" t="s">
        <v>9</v>
      </c>
      <c r="P10" s="15" t="s">
        <v>10</v>
      </c>
      <c r="Q10" s="326" t="s">
        <v>252</v>
      </c>
      <c r="R10" s="327"/>
      <c r="S10" s="114"/>
      <c r="T10" s="15" t="s">
        <v>7</v>
      </c>
      <c r="U10" s="114"/>
      <c r="V10" s="15" t="s">
        <v>8</v>
      </c>
      <c r="W10" s="114"/>
      <c r="X10" s="15" t="s">
        <v>9</v>
      </c>
      <c r="Y10" s="15"/>
      <c r="Z10" s="15"/>
      <c r="AA10" s="15"/>
      <c r="AB10" s="15"/>
      <c r="AC10" s="15"/>
      <c r="AD10" s="15"/>
      <c r="AE10" s="15"/>
      <c r="AF10" s="1"/>
      <c r="AG10" s="1"/>
      <c r="AH10" s="1"/>
      <c r="AI10" s="1"/>
      <c r="AJ10" s="1"/>
      <c r="AK10" s="1"/>
      <c r="AL10" s="1"/>
      <c r="AM10" s="1"/>
      <c r="AN10" s="1"/>
      <c r="AO10" s="1"/>
      <c r="AP10" s="47"/>
    </row>
    <row r="11" spans="1:42"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
      <c r="AG11" s="1"/>
      <c r="AH11" s="1"/>
      <c r="AI11" s="1"/>
      <c r="AJ11" s="1"/>
      <c r="AK11" s="1"/>
      <c r="AL11" s="1"/>
      <c r="AM11" s="1"/>
      <c r="AN11" s="1"/>
      <c r="AO11" s="1"/>
      <c r="AP11" s="47"/>
    </row>
    <row r="12" spans="1:42">
      <c r="A12" s="13"/>
      <c r="B12" s="621" t="s">
        <v>345</v>
      </c>
      <c r="C12" s="3"/>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47"/>
    </row>
    <row r="13" spans="1:42" ht="28.05" customHeight="1">
      <c r="A13" s="13"/>
      <c r="B13" s="1"/>
      <c r="C13" s="114"/>
      <c r="D13" s="621" t="s">
        <v>100</v>
      </c>
      <c r="E13" s="1"/>
      <c r="F13" s="1"/>
      <c r="G13" s="1"/>
      <c r="H13" s="1"/>
      <c r="I13" s="1"/>
      <c r="J13" s="1"/>
      <c r="K13" s="1"/>
      <c r="L13" s="1"/>
      <c r="M13" s="1"/>
      <c r="N13" s="1"/>
      <c r="O13" s="1"/>
      <c r="P13" s="1"/>
      <c r="Q13" s="1"/>
      <c r="R13" s="1"/>
      <c r="S13" s="1"/>
      <c r="T13" s="1"/>
      <c r="U13" s="43"/>
      <c r="V13" s="43"/>
      <c r="W13" s="43"/>
      <c r="X13" s="43"/>
      <c r="Y13" s="43"/>
      <c r="Z13" s="43"/>
      <c r="AA13" s="43"/>
      <c r="AB13" s="43"/>
      <c r="AC13" s="43"/>
      <c r="AD13" s="30"/>
      <c r="AE13" s="30"/>
      <c r="AF13" s="1"/>
      <c r="AG13" s="3"/>
      <c r="AH13" s="1"/>
      <c r="AI13" s="1"/>
      <c r="AJ13" s="1"/>
      <c r="AK13" s="1"/>
      <c r="AL13" s="1"/>
      <c r="AM13" s="1"/>
      <c r="AN13" s="1"/>
      <c r="AO13" s="1"/>
      <c r="AP13" s="47"/>
    </row>
    <row r="14" spans="1:42" ht="28.05" customHeight="1">
      <c r="A14" s="13"/>
      <c r="B14" s="1"/>
      <c r="C14" s="261"/>
      <c r="D14" s="1" t="s">
        <v>348</v>
      </c>
      <c r="E14" s="1"/>
      <c r="F14" s="1"/>
      <c r="G14" s="1"/>
      <c r="H14" s="1"/>
      <c r="I14" s="1"/>
      <c r="J14" s="15" t="s">
        <v>314</v>
      </c>
      <c r="K14" s="530">
        <f>COUNTA(E20:H24)</f>
        <v>0</v>
      </c>
      <c r="L14" s="530"/>
      <c r="M14" s="1" t="s">
        <v>315</v>
      </c>
      <c r="N14" s="1"/>
      <c r="O14" s="1"/>
      <c r="P14" s="1"/>
      <c r="Q14" s="1"/>
      <c r="R14" s="1"/>
      <c r="S14" s="1"/>
      <c r="T14" s="1"/>
      <c r="U14" s="43"/>
      <c r="V14" s="43"/>
      <c r="W14" s="43"/>
      <c r="X14" s="43"/>
      <c r="Y14" s="43"/>
      <c r="Z14" s="43"/>
      <c r="AA14" s="43"/>
      <c r="AB14" s="43"/>
      <c r="AC14" s="43"/>
      <c r="AD14" s="30"/>
      <c r="AE14" s="30"/>
      <c r="AF14" s="1"/>
      <c r="AG14" s="3"/>
      <c r="AH14" s="1"/>
      <c r="AI14" s="1"/>
      <c r="AJ14" s="1"/>
      <c r="AK14" s="1"/>
      <c r="AL14" s="1"/>
      <c r="AM14" s="1"/>
      <c r="AN14" s="1"/>
      <c r="AO14" s="1"/>
      <c r="AP14" s="47"/>
    </row>
    <row r="15" spans="1:42" ht="5" customHeight="1">
      <c r="A15" s="13"/>
      <c r="B15" s="1"/>
      <c r="C15" s="15"/>
      <c r="D15" s="1"/>
      <c r="E15" s="1"/>
      <c r="F15" s="1"/>
      <c r="G15" s="1"/>
      <c r="H15" s="1"/>
      <c r="I15" s="1"/>
      <c r="J15" s="15"/>
      <c r="K15" s="262"/>
      <c r="L15" s="262"/>
      <c r="M15" s="1"/>
      <c r="N15" s="1"/>
      <c r="O15" s="1"/>
      <c r="P15" s="1"/>
      <c r="Q15" s="1"/>
      <c r="R15" s="1"/>
      <c r="S15" s="1"/>
      <c r="T15" s="1"/>
      <c r="U15" s="43"/>
      <c r="V15" s="43"/>
      <c r="W15" s="43"/>
      <c r="X15" s="43"/>
      <c r="Y15" s="43"/>
      <c r="Z15" s="43"/>
      <c r="AA15" s="43"/>
      <c r="AB15" s="43"/>
      <c r="AC15" s="43"/>
      <c r="AD15" s="30"/>
      <c r="AE15" s="30"/>
      <c r="AF15" s="1"/>
      <c r="AG15" s="3"/>
      <c r="AH15" s="1"/>
      <c r="AI15" s="1"/>
      <c r="AJ15" s="1"/>
      <c r="AK15" s="1"/>
      <c r="AL15" s="1"/>
      <c r="AM15" s="1"/>
      <c r="AN15" s="1"/>
      <c r="AO15" s="1"/>
      <c r="AP15" s="47"/>
    </row>
    <row r="16" spans="1:42" ht="20" customHeight="1">
      <c r="A16" s="13"/>
      <c r="B16" s="1"/>
      <c r="C16" s="1"/>
      <c r="D16" s="336" t="s">
        <v>15</v>
      </c>
      <c r="E16" s="336" t="s">
        <v>106</v>
      </c>
      <c r="F16" s="336"/>
      <c r="G16" s="336"/>
      <c r="H16" s="336"/>
      <c r="I16" s="336" t="s">
        <v>102</v>
      </c>
      <c r="J16" s="336"/>
      <c r="K16" s="336"/>
      <c r="L16" s="336"/>
      <c r="M16" s="341" t="s">
        <v>349</v>
      </c>
      <c r="N16" s="341"/>
      <c r="O16" s="341"/>
      <c r="P16" s="341"/>
      <c r="Q16" s="341" t="s">
        <v>104</v>
      </c>
      <c r="R16" s="336"/>
      <c r="S16" s="343"/>
      <c r="T16" s="344"/>
      <c r="U16" s="336"/>
      <c r="V16" s="336"/>
      <c r="W16" s="336"/>
      <c r="X16" s="336"/>
      <c r="Y16" s="336"/>
      <c r="Z16" s="336"/>
      <c r="AA16" s="336"/>
      <c r="AB16" s="336"/>
      <c r="AC16" s="336"/>
      <c r="AD16" s="336"/>
      <c r="AE16" s="336"/>
      <c r="AF16" s="336"/>
      <c r="AG16" s="336"/>
      <c r="AH16" s="336"/>
      <c r="AI16" s="336"/>
      <c r="AJ16" s="336"/>
      <c r="AK16" s="336"/>
      <c r="AL16" s="336"/>
      <c r="AM16" s="336"/>
      <c r="AN16" s="336"/>
      <c r="AO16" s="336"/>
      <c r="AP16" s="47"/>
    </row>
    <row r="17" spans="1:42" ht="20" customHeight="1">
      <c r="A17" s="13"/>
      <c r="B17" s="1"/>
      <c r="C17" s="1"/>
      <c r="D17" s="336"/>
      <c r="E17" s="336"/>
      <c r="F17" s="336"/>
      <c r="G17" s="336"/>
      <c r="H17" s="336"/>
      <c r="I17" s="336"/>
      <c r="J17" s="336"/>
      <c r="K17" s="336"/>
      <c r="L17" s="336"/>
      <c r="M17" s="341"/>
      <c r="N17" s="341"/>
      <c r="O17" s="341"/>
      <c r="P17" s="341"/>
      <c r="Q17" s="336"/>
      <c r="R17" s="336"/>
      <c r="S17" s="336"/>
      <c r="T17" s="474" t="s">
        <v>105</v>
      </c>
      <c r="U17" s="509"/>
      <c r="V17" s="509"/>
      <c r="W17" s="475"/>
      <c r="X17" s="336" t="s">
        <v>350</v>
      </c>
      <c r="Y17" s="336"/>
      <c r="Z17" s="336"/>
      <c r="AA17" s="336"/>
      <c r="AB17" s="336"/>
      <c r="AC17" s="336"/>
      <c r="AD17" s="336"/>
      <c r="AE17" s="336"/>
      <c r="AF17" s="336"/>
      <c r="AG17" s="336"/>
      <c r="AH17" s="336"/>
      <c r="AI17" s="336"/>
      <c r="AJ17" s="336"/>
      <c r="AK17" s="336"/>
      <c r="AL17" s="336"/>
      <c r="AM17" s="336"/>
      <c r="AN17" s="336"/>
      <c r="AO17" s="336"/>
      <c r="AP17" s="47"/>
    </row>
    <row r="18" spans="1:42" ht="20" customHeight="1">
      <c r="A18" s="13"/>
      <c r="B18" s="1"/>
      <c r="C18" s="1"/>
      <c r="D18" s="336"/>
      <c r="E18" s="336"/>
      <c r="F18" s="336"/>
      <c r="G18" s="336"/>
      <c r="H18" s="336"/>
      <c r="I18" s="336"/>
      <c r="J18" s="336"/>
      <c r="K18" s="336"/>
      <c r="L18" s="336"/>
      <c r="M18" s="341"/>
      <c r="N18" s="341"/>
      <c r="O18" s="341"/>
      <c r="P18" s="341"/>
      <c r="Q18" s="336"/>
      <c r="R18" s="336"/>
      <c r="S18" s="336"/>
      <c r="T18" s="510"/>
      <c r="U18" s="511"/>
      <c r="V18" s="511"/>
      <c r="W18" s="512"/>
      <c r="X18" s="336" t="s">
        <v>154</v>
      </c>
      <c r="Y18" s="336"/>
      <c r="Z18" s="336"/>
      <c r="AA18" s="336"/>
      <c r="AB18" s="336"/>
      <c r="AC18" s="336"/>
      <c r="AD18" s="336" t="s">
        <v>155</v>
      </c>
      <c r="AE18" s="336"/>
      <c r="AF18" s="336"/>
      <c r="AG18" s="336"/>
      <c r="AH18" s="336"/>
      <c r="AI18" s="336"/>
      <c r="AJ18" s="336" t="s">
        <v>156</v>
      </c>
      <c r="AK18" s="336"/>
      <c r="AL18" s="336"/>
      <c r="AM18" s="336"/>
      <c r="AN18" s="336"/>
      <c r="AO18" s="336"/>
      <c r="AP18" s="47"/>
    </row>
    <row r="19" spans="1:42" ht="20" customHeight="1">
      <c r="A19" s="13"/>
      <c r="B19" s="1"/>
      <c r="C19" s="1"/>
      <c r="D19" s="336"/>
      <c r="E19" s="336"/>
      <c r="F19" s="336"/>
      <c r="G19" s="336"/>
      <c r="H19" s="336"/>
      <c r="I19" s="336"/>
      <c r="J19" s="336"/>
      <c r="K19" s="336"/>
      <c r="L19" s="336"/>
      <c r="M19" s="341"/>
      <c r="N19" s="341"/>
      <c r="O19" s="341"/>
      <c r="P19" s="341"/>
      <c r="Q19" s="336"/>
      <c r="R19" s="336"/>
      <c r="S19" s="336"/>
      <c r="T19" s="343" t="s">
        <v>96</v>
      </c>
      <c r="U19" s="344"/>
      <c r="V19" s="343" t="s">
        <v>103</v>
      </c>
      <c r="W19" s="344"/>
      <c r="X19" s="336" t="s">
        <v>96</v>
      </c>
      <c r="Y19" s="336"/>
      <c r="Z19" s="336" t="s">
        <v>103</v>
      </c>
      <c r="AA19" s="336"/>
      <c r="AB19" s="336" t="s">
        <v>104</v>
      </c>
      <c r="AC19" s="336"/>
      <c r="AD19" s="336" t="s">
        <v>96</v>
      </c>
      <c r="AE19" s="336"/>
      <c r="AF19" s="336" t="s">
        <v>103</v>
      </c>
      <c r="AG19" s="336"/>
      <c r="AH19" s="336" t="s">
        <v>104</v>
      </c>
      <c r="AI19" s="336"/>
      <c r="AJ19" s="336" t="s">
        <v>96</v>
      </c>
      <c r="AK19" s="336"/>
      <c r="AL19" s="336" t="s">
        <v>103</v>
      </c>
      <c r="AM19" s="336"/>
      <c r="AN19" s="336" t="s">
        <v>104</v>
      </c>
      <c r="AO19" s="336"/>
      <c r="AP19" s="47"/>
    </row>
    <row r="20" spans="1:42" ht="25.05" customHeight="1">
      <c r="A20" s="13"/>
      <c r="B20" s="1"/>
      <c r="C20" s="1"/>
      <c r="D20" s="16">
        <v>1</v>
      </c>
      <c r="E20" s="340"/>
      <c r="F20" s="340"/>
      <c r="G20" s="340"/>
      <c r="H20" s="340"/>
      <c r="I20" s="340"/>
      <c r="J20" s="340"/>
      <c r="K20" s="340"/>
      <c r="L20" s="340"/>
      <c r="M20" s="531"/>
      <c r="N20" s="340"/>
      <c r="O20" s="340"/>
      <c r="P20" s="340"/>
      <c r="Q20" s="468">
        <f>AB20+AH20+AN20</f>
        <v>0</v>
      </c>
      <c r="R20" s="468"/>
      <c r="S20" s="468"/>
      <c r="T20" s="340"/>
      <c r="U20" s="340"/>
      <c r="V20" s="328"/>
      <c r="W20" s="328"/>
      <c r="X20" s="340"/>
      <c r="Y20" s="340"/>
      <c r="Z20" s="328"/>
      <c r="AA20" s="328"/>
      <c r="AB20" s="468">
        <f>IF(Z20="", 0, Z20-V20)</f>
        <v>0</v>
      </c>
      <c r="AC20" s="468"/>
      <c r="AD20" s="340"/>
      <c r="AE20" s="340"/>
      <c r="AF20" s="328"/>
      <c r="AG20" s="328"/>
      <c r="AH20" s="468">
        <f>IF(AF20="", 0, AF20-V20)</f>
        <v>0</v>
      </c>
      <c r="AI20" s="468"/>
      <c r="AJ20" s="340"/>
      <c r="AK20" s="340"/>
      <c r="AL20" s="328"/>
      <c r="AM20" s="328"/>
      <c r="AN20" s="468">
        <f>IF(AL20="", 0, AL20-V20)</f>
        <v>0</v>
      </c>
      <c r="AO20" s="468"/>
      <c r="AP20" s="47"/>
    </row>
    <row r="21" spans="1:42" ht="25.05" customHeight="1">
      <c r="A21" s="13"/>
      <c r="B21" s="1"/>
      <c r="C21" s="1"/>
      <c r="D21" s="16">
        <v>2</v>
      </c>
      <c r="E21" s="340"/>
      <c r="F21" s="340"/>
      <c r="G21" s="340"/>
      <c r="H21" s="340"/>
      <c r="I21" s="340"/>
      <c r="J21" s="340"/>
      <c r="K21" s="340"/>
      <c r="L21" s="340"/>
      <c r="M21" s="340"/>
      <c r="N21" s="340"/>
      <c r="O21" s="340"/>
      <c r="P21" s="340"/>
      <c r="Q21" s="468">
        <f t="shared" ref="Q21:Q24" si="0">AB21+AH21+AN21</f>
        <v>0</v>
      </c>
      <c r="R21" s="468"/>
      <c r="S21" s="468"/>
      <c r="T21" s="340"/>
      <c r="U21" s="340"/>
      <c r="V21" s="328"/>
      <c r="W21" s="328"/>
      <c r="X21" s="340"/>
      <c r="Y21" s="340"/>
      <c r="Z21" s="364"/>
      <c r="AA21" s="462"/>
      <c r="AB21" s="468">
        <f t="shared" ref="AB21:AB24" si="1">IF(Z21="", 0, Z21-V21)</f>
        <v>0</v>
      </c>
      <c r="AC21" s="468"/>
      <c r="AD21" s="340"/>
      <c r="AE21" s="340"/>
      <c r="AF21" s="328"/>
      <c r="AG21" s="328"/>
      <c r="AH21" s="468">
        <f t="shared" ref="AH21:AH24" si="2">IF(AF21="", 0, AF21-V21)</f>
        <v>0</v>
      </c>
      <c r="AI21" s="468"/>
      <c r="AJ21" s="340"/>
      <c r="AK21" s="340"/>
      <c r="AL21" s="328"/>
      <c r="AM21" s="328"/>
      <c r="AN21" s="468">
        <f t="shared" ref="AN21:AN24" si="3">IF(AL21="", 0, AL21-V21)</f>
        <v>0</v>
      </c>
      <c r="AO21" s="468"/>
      <c r="AP21" s="47"/>
    </row>
    <row r="22" spans="1:42" ht="25.05" customHeight="1">
      <c r="A22" s="13"/>
      <c r="B22" s="1"/>
      <c r="C22" s="1"/>
      <c r="D22" s="16">
        <v>3</v>
      </c>
      <c r="E22" s="340"/>
      <c r="F22" s="340"/>
      <c r="G22" s="340"/>
      <c r="H22" s="340"/>
      <c r="I22" s="340"/>
      <c r="J22" s="340"/>
      <c r="K22" s="340"/>
      <c r="L22" s="340"/>
      <c r="M22" s="340"/>
      <c r="N22" s="340"/>
      <c r="O22" s="340"/>
      <c r="P22" s="340"/>
      <c r="Q22" s="468">
        <f t="shared" si="0"/>
        <v>0</v>
      </c>
      <c r="R22" s="468"/>
      <c r="S22" s="468"/>
      <c r="T22" s="340"/>
      <c r="U22" s="340"/>
      <c r="V22" s="328"/>
      <c r="W22" s="328"/>
      <c r="X22" s="340"/>
      <c r="Y22" s="340"/>
      <c r="Z22" s="364"/>
      <c r="AA22" s="462"/>
      <c r="AB22" s="468">
        <f t="shared" si="1"/>
        <v>0</v>
      </c>
      <c r="AC22" s="468"/>
      <c r="AD22" s="340"/>
      <c r="AE22" s="340"/>
      <c r="AF22" s="328"/>
      <c r="AG22" s="328"/>
      <c r="AH22" s="468">
        <f t="shared" si="2"/>
        <v>0</v>
      </c>
      <c r="AI22" s="468"/>
      <c r="AJ22" s="340"/>
      <c r="AK22" s="340"/>
      <c r="AL22" s="328"/>
      <c r="AM22" s="328"/>
      <c r="AN22" s="468">
        <f t="shared" si="3"/>
        <v>0</v>
      </c>
      <c r="AO22" s="468"/>
      <c r="AP22" s="47"/>
    </row>
    <row r="23" spans="1:42" ht="25.05" customHeight="1">
      <c r="A23" s="13"/>
      <c r="B23" s="1"/>
      <c r="C23" s="1"/>
      <c r="D23" s="16">
        <v>4</v>
      </c>
      <c r="E23" s="340"/>
      <c r="F23" s="340"/>
      <c r="G23" s="340"/>
      <c r="H23" s="340"/>
      <c r="I23" s="340"/>
      <c r="J23" s="340"/>
      <c r="K23" s="340"/>
      <c r="L23" s="340"/>
      <c r="M23" s="340"/>
      <c r="N23" s="340"/>
      <c r="O23" s="340"/>
      <c r="P23" s="340"/>
      <c r="Q23" s="468">
        <f t="shared" si="0"/>
        <v>0</v>
      </c>
      <c r="R23" s="468"/>
      <c r="S23" s="468"/>
      <c r="T23" s="340"/>
      <c r="U23" s="340"/>
      <c r="V23" s="328"/>
      <c r="W23" s="328"/>
      <c r="X23" s="340"/>
      <c r="Y23" s="340"/>
      <c r="Z23" s="364"/>
      <c r="AA23" s="462"/>
      <c r="AB23" s="468">
        <f t="shared" si="1"/>
        <v>0</v>
      </c>
      <c r="AC23" s="468"/>
      <c r="AD23" s="340"/>
      <c r="AE23" s="340"/>
      <c r="AF23" s="328"/>
      <c r="AG23" s="328"/>
      <c r="AH23" s="468">
        <f t="shared" si="2"/>
        <v>0</v>
      </c>
      <c r="AI23" s="468"/>
      <c r="AJ23" s="340"/>
      <c r="AK23" s="340"/>
      <c r="AL23" s="328"/>
      <c r="AM23" s="328"/>
      <c r="AN23" s="468">
        <f t="shared" si="3"/>
        <v>0</v>
      </c>
      <c r="AO23" s="468"/>
      <c r="AP23" s="47"/>
    </row>
    <row r="24" spans="1:42" ht="25.05" customHeight="1" thickBot="1">
      <c r="A24" s="13"/>
      <c r="B24" s="1"/>
      <c r="C24" s="1"/>
      <c r="D24" s="22">
        <v>5</v>
      </c>
      <c r="E24" s="330"/>
      <c r="F24" s="330"/>
      <c r="G24" s="330"/>
      <c r="H24" s="330"/>
      <c r="I24" s="330"/>
      <c r="J24" s="330"/>
      <c r="K24" s="330"/>
      <c r="L24" s="330"/>
      <c r="M24" s="330"/>
      <c r="N24" s="330"/>
      <c r="O24" s="330"/>
      <c r="P24" s="330"/>
      <c r="Q24" s="470">
        <f t="shared" si="0"/>
        <v>0</v>
      </c>
      <c r="R24" s="470"/>
      <c r="S24" s="470"/>
      <c r="T24" s="330"/>
      <c r="U24" s="330"/>
      <c r="V24" s="331"/>
      <c r="W24" s="331"/>
      <c r="X24" s="330"/>
      <c r="Y24" s="330"/>
      <c r="Z24" s="362"/>
      <c r="AA24" s="469"/>
      <c r="AB24" s="470">
        <f t="shared" si="1"/>
        <v>0</v>
      </c>
      <c r="AC24" s="470"/>
      <c r="AD24" s="330"/>
      <c r="AE24" s="330"/>
      <c r="AF24" s="331"/>
      <c r="AG24" s="331"/>
      <c r="AH24" s="470">
        <f t="shared" si="2"/>
        <v>0</v>
      </c>
      <c r="AI24" s="470"/>
      <c r="AJ24" s="330"/>
      <c r="AK24" s="330"/>
      <c r="AL24" s="331"/>
      <c r="AM24" s="331"/>
      <c r="AN24" s="470">
        <f t="shared" si="3"/>
        <v>0</v>
      </c>
      <c r="AO24" s="470"/>
      <c r="AP24" s="47"/>
    </row>
    <row r="25" spans="1:42" ht="25.05" customHeight="1" thickTop="1">
      <c r="A25" s="13"/>
      <c r="B25" s="1"/>
      <c r="C25" s="1"/>
      <c r="D25" s="524" t="s">
        <v>45</v>
      </c>
      <c r="E25" s="525"/>
      <c r="F25" s="525"/>
      <c r="G25" s="525"/>
      <c r="H25" s="525"/>
      <c r="I25" s="525"/>
      <c r="J25" s="525"/>
      <c r="K25" s="525"/>
      <c r="L25" s="525"/>
      <c r="M25" s="525"/>
      <c r="N25" s="525"/>
      <c r="O25" s="525"/>
      <c r="P25" s="526"/>
      <c r="Q25" s="332">
        <f>SUM(Q20:S24)</f>
        <v>0</v>
      </c>
      <c r="R25" s="332"/>
      <c r="S25" s="332"/>
      <c r="T25" s="335" t="s">
        <v>253</v>
      </c>
      <c r="U25" s="335"/>
      <c r="V25" s="332">
        <f>SUM(V20:W24)</f>
        <v>0</v>
      </c>
      <c r="W25" s="332"/>
      <c r="X25" s="335" t="s">
        <v>253</v>
      </c>
      <c r="Y25" s="335"/>
      <c r="Z25" s="332">
        <f>SUM(Z20:AA24)</f>
        <v>0</v>
      </c>
      <c r="AA25" s="332"/>
      <c r="AB25" s="332">
        <f>SUM(AB20:AC24)</f>
        <v>0</v>
      </c>
      <c r="AC25" s="332"/>
      <c r="AD25" s="335" t="s">
        <v>253</v>
      </c>
      <c r="AE25" s="335"/>
      <c r="AF25" s="332">
        <f>SUM(AF20:AG24)</f>
        <v>0</v>
      </c>
      <c r="AG25" s="332"/>
      <c r="AH25" s="332">
        <f>SUM(AH20:AI24)</f>
        <v>0</v>
      </c>
      <c r="AI25" s="332"/>
      <c r="AJ25" s="335" t="s">
        <v>253</v>
      </c>
      <c r="AK25" s="335"/>
      <c r="AL25" s="332">
        <f>SUM(AL20:AM24)</f>
        <v>0</v>
      </c>
      <c r="AM25" s="332"/>
      <c r="AN25" s="332">
        <f>SUM(AN20:AO24)</f>
        <v>0</v>
      </c>
      <c r="AO25" s="332"/>
      <c r="AP25" s="47"/>
    </row>
    <row r="26" spans="1:42" ht="14.25" customHeight="1">
      <c r="A26" s="13"/>
      <c r="B26" s="1"/>
      <c r="C26" s="1"/>
      <c r="D26" s="84"/>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1"/>
      <c r="AG26" s="3"/>
      <c r="AH26" s="1"/>
      <c r="AI26" s="1"/>
      <c r="AJ26" s="1"/>
      <c r="AK26" s="1"/>
      <c r="AL26" s="1"/>
      <c r="AM26" s="1"/>
      <c r="AN26" s="1"/>
      <c r="AO26" s="1"/>
      <c r="AP26" s="47"/>
    </row>
    <row r="27" spans="1:42" ht="28.05" customHeight="1">
      <c r="A27" s="13"/>
      <c r="B27" s="1"/>
      <c r="C27" s="114"/>
      <c r="D27" s="631" t="s">
        <v>101</v>
      </c>
      <c r="E27" s="1"/>
      <c r="F27" s="1"/>
      <c r="G27" s="1"/>
      <c r="H27" s="1"/>
      <c r="I27" s="1"/>
      <c r="J27" s="1"/>
      <c r="K27" s="1"/>
      <c r="L27" s="1"/>
      <c r="M27" s="1"/>
      <c r="N27" s="1"/>
      <c r="O27" s="1"/>
      <c r="P27" s="1"/>
      <c r="Q27" s="1"/>
      <c r="R27" s="1"/>
      <c r="S27" s="1"/>
      <c r="T27" s="1"/>
      <c r="U27" s="1"/>
      <c r="V27" s="1"/>
      <c r="W27" s="1"/>
      <c r="X27" s="1"/>
      <c r="Y27" s="1"/>
      <c r="Z27" s="1"/>
      <c r="AA27" s="1"/>
      <c r="AB27" s="1"/>
      <c r="AC27" s="1"/>
      <c r="AD27" s="18"/>
      <c r="AE27" s="18"/>
      <c r="AF27" s="1"/>
      <c r="AG27" s="3"/>
      <c r="AH27" s="1"/>
      <c r="AI27" s="1"/>
      <c r="AJ27" s="1"/>
      <c r="AK27" s="1"/>
      <c r="AL27" s="1"/>
      <c r="AM27" s="1"/>
      <c r="AN27" s="1"/>
      <c r="AO27" s="1"/>
      <c r="AP27" s="47"/>
    </row>
    <row r="28" spans="1:42" ht="28.05" customHeight="1">
      <c r="A28" s="13"/>
      <c r="B28" s="1"/>
      <c r="C28" s="261"/>
      <c r="D28" s="1" t="s">
        <v>348</v>
      </c>
      <c r="E28" s="1"/>
      <c r="F28" s="1"/>
      <c r="G28" s="1"/>
      <c r="H28" s="1"/>
      <c r="I28" s="1"/>
      <c r="J28" s="15" t="s">
        <v>314</v>
      </c>
      <c r="K28" s="530">
        <f>COUNTA(E34:H38)</f>
        <v>0</v>
      </c>
      <c r="L28" s="530"/>
      <c r="M28" s="1" t="s">
        <v>315</v>
      </c>
      <c r="N28" s="1"/>
      <c r="O28" s="1"/>
      <c r="P28" s="1"/>
      <c r="Q28" s="1"/>
      <c r="R28" s="1"/>
      <c r="S28" s="1"/>
      <c r="T28" s="1"/>
      <c r="U28" s="43"/>
      <c r="V28" s="43"/>
      <c r="W28" s="43"/>
      <c r="X28" s="43"/>
      <c r="Y28" s="43"/>
      <c r="Z28" s="43"/>
      <c r="AA28" s="43"/>
      <c r="AB28" s="43"/>
      <c r="AC28" s="43"/>
      <c r="AD28" s="30"/>
      <c r="AE28" s="30"/>
      <c r="AF28" s="1"/>
      <c r="AG28" s="3"/>
      <c r="AH28" s="1"/>
      <c r="AI28" s="1"/>
      <c r="AJ28" s="1"/>
      <c r="AK28" s="1"/>
      <c r="AL28" s="1"/>
      <c r="AM28" s="1"/>
      <c r="AN28" s="1"/>
      <c r="AO28" s="1"/>
      <c r="AP28" s="47"/>
    </row>
    <row r="29" spans="1:42" ht="5" customHeight="1">
      <c r="A29" s="13"/>
      <c r="B29" s="1"/>
      <c r="C29" s="15"/>
      <c r="D29" s="1"/>
      <c r="E29" s="1"/>
      <c r="F29" s="1"/>
      <c r="G29" s="1"/>
      <c r="H29" s="1"/>
      <c r="I29" s="1"/>
      <c r="J29" s="15"/>
      <c r="K29" s="262"/>
      <c r="L29" s="262"/>
      <c r="M29" s="1"/>
      <c r="N29" s="1"/>
      <c r="O29" s="1"/>
      <c r="P29" s="1"/>
      <c r="Q29" s="1"/>
      <c r="R29" s="1"/>
      <c r="S29" s="1"/>
      <c r="T29" s="1"/>
      <c r="U29" s="43"/>
      <c r="V29" s="43"/>
      <c r="W29" s="43"/>
      <c r="X29" s="43"/>
      <c r="Y29" s="43"/>
      <c r="Z29" s="43"/>
      <c r="AA29" s="43"/>
      <c r="AB29" s="43"/>
      <c r="AC29" s="43"/>
      <c r="AD29" s="30"/>
      <c r="AE29" s="30"/>
      <c r="AF29" s="1"/>
      <c r="AG29" s="3"/>
      <c r="AH29" s="1"/>
      <c r="AI29" s="1"/>
      <c r="AJ29" s="1"/>
      <c r="AK29" s="1"/>
      <c r="AL29" s="1"/>
      <c r="AM29" s="1"/>
      <c r="AN29" s="1"/>
      <c r="AO29" s="1"/>
      <c r="AP29" s="47"/>
    </row>
    <row r="30" spans="1:42" ht="20" customHeight="1">
      <c r="A30" s="13"/>
      <c r="B30" s="1"/>
      <c r="C30" s="1"/>
      <c r="D30" s="336" t="s">
        <v>15</v>
      </c>
      <c r="E30" s="336" t="s">
        <v>106</v>
      </c>
      <c r="F30" s="336"/>
      <c r="G30" s="336"/>
      <c r="H30" s="336"/>
      <c r="I30" s="341" t="s">
        <v>102</v>
      </c>
      <c r="J30" s="336"/>
      <c r="K30" s="336"/>
      <c r="L30" s="336"/>
      <c r="M30" s="456" t="s">
        <v>107</v>
      </c>
      <c r="N30" s="457"/>
      <c r="O30" s="457"/>
      <c r="P30" s="458"/>
      <c r="Q30" s="341" t="s">
        <v>104</v>
      </c>
      <c r="R30" s="336"/>
      <c r="S30" s="343"/>
      <c r="T30" s="344"/>
      <c r="U30" s="336"/>
      <c r="V30" s="336"/>
      <c r="W30" s="336"/>
      <c r="X30" s="336"/>
      <c r="Y30" s="336"/>
      <c r="Z30" s="336"/>
      <c r="AA30" s="336"/>
      <c r="AB30" s="336"/>
      <c r="AC30" s="336"/>
      <c r="AD30" s="336"/>
      <c r="AE30" s="336"/>
      <c r="AF30" s="336"/>
      <c r="AG30" s="336"/>
      <c r="AH30" s="336"/>
      <c r="AI30" s="336"/>
      <c r="AJ30" s="336"/>
      <c r="AK30" s="336"/>
      <c r="AL30" s="336"/>
      <c r="AM30" s="336"/>
      <c r="AN30" s="336"/>
      <c r="AO30" s="336"/>
      <c r="AP30" s="47"/>
    </row>
    <row r="31" spans="1:42" ht="20" customHeight="1">
      <c r="A31" s="13"/>
      <c r="B31" s="1"/>
      <c r="C31" s="1"/>
      <c r="D31" s="336"/>
      <c r="E31" s="336"/>
      <c r="F31" s="336"/>
      <c r="G31" s="336"/>
      <c r="H31" s="336"/>
      <c r="I31" s="336"/>
      <c r="J31" s="336"/>
      <c r="K31" s="336"/>
      <c r="L31" s="336"/>
      <c r="M31" s="527"/>
      <c r="N31" s="528"/>
      <c r="O31" s="528"/>
      <c r="P31" s="529"/>
      <c r="Q31" s="336"/>
      <c r="R31" s="336"/>
      <c r="S31" s="336"/>
      <c r="T31" s="456" t="s">
        <v>174</v>
      </c>
      <c r="U31" s="509"/>
      <c r="V31" s="509"/>
      <c r="W31" s="475"/>
      <c r="X31" s="336" t="s">
        <v>351</v>
      </c>
      <c r="Y31" s="336"/>
      <c r="Z31" s="336"/>
      <c r="AA31" s="336"/>
      <c r="AB31" s="336"/>
      <c r="AC31" s="336"/>
      <c r="AD31" s="336"/>
      <c r="AE31" s="336"/>
      <c r="AF31" s="336"/>
      <c r="AG31" s="336"/>
      <c r="AH31" s="336"/>
      <c r="AI31" s="336"/>
      <c r="AJ31" s="336"/>
      <c r="AK31" s="336"/>
      <c r="AL31" s="336"/>
      <c r="AM31" s="336"/>
      <c r="AN31" s="336"/>
      <c r="AO31" s="336"/>
      <c r="AP31" s="47"/>
    </row>
    <row r="32" spans="1:42" ht="20" customHeight="1">
      <c r="A32" s="13"/>
      <c r="B32" s="1"/>
      <c r="C32" s="1"/>
      <c r="D32" s="336"/>
      <c r="E32" s="336"/>
      <c r="F32" s="336"/>
      <c r="G32" s="336"/>
      <c r="H32" s="336"/>
      <c r="I32" s="336"/>
      <c r="J32" s="336"/>
      <c r="K32" s="336"/>
      <c r="L32" s="336"/>
      <c r="M32" s="527"/>
      <c r="N32" s="528"/>
      <c r="O32" s="528"/>
      <c r="P32" s="529"/>
      <c r="Q32" s="336"/>
      <c r="R32" s="336"/>
      <c r="S32" s="336"/>
      <c r="T32" s="510"/>
      <c r="U32" s="511"/>
      <c r="V32" s="511"/>
      <c r="W32" s="512"/>
      <c r="X32" s="336" t="s">
        <v>154</v>
      </c>
      <c r="Y32" s="336"/>
      <c r="Z32" s="336"/>
      <c r="AA32" s="336"/>
      <c r="AB32" s="336"/>
      <c r="AC32" s="336"/>
      <c r="AD32" s="336" t="s">
        <v>155</v>
      </c>
      <c r="AE32" s="336"/>
      <c r="AF32" s="336"/>
      <c r="AG32" s="336"/>
      <c r="AH32" s="336"/>
      <c r="AI32" s="336"/>
      <c r="AJ32" s="336" t="s">
        <v>156</v>
      </c>
      <c r="AK32" s="336"/>
      <c r="AL32" s="336"/>
      <c r="AM32" s="336"/>
      <c r="AN32" s="336"/>
      <c r="AO32" s="336"/>
      <c r="AP32" s="47"/>
    </row>
    <row r="33" spans="1:42" ht="20" customHeight="1">
      <c r="A33" s="13"/>
      <c r="B33" s="1"/>
      <c r="C33" s="1"/>
      <c r="D33" s="336"/>
      <c r="E33" s="336"/>
      <c r="F33" s="336"/>
      <c r="G33" s="336"/>
      <c r="H33" s="336"/>
      <c r="I33" s="336"/>
      <c r="J33" s="336"/>
      <c r="K33" s="336"/>
      <c r="L33" s="336"/>
      <c r="M33" s="459"/>
      <c r="N33" s="460"/>
      <c r="O33" s="460"/>
      <c r="P33" s="461"/>
      <c r="Q33" s="336"/>
      <c r="R33" s="336"/>
      <c r="S33" s="336"/>
      <c r="T33" s="343" t="s">
        <v>96</v>
      </c>
      <c r="U33" s="344"/>
      <c r="V33" s="343" t="s">
        <v>103</v>
      </c>
      <c r="W33" s="344"/>
      <c r="X33" s="336" t="s">
        <v>96</v>
      </c>
      <c r="Y33" s="336"/>
      <c r="Z33" s="336" t="s">
        <v>103</v>
      </c>
      <c r="AA33" s="336"/>
      <c r="AB33" s="336" t="s">
        <v>104</v>
      </c>
      <c r="AC33" s="336"/>
      <c r="AD33" s="336" t="s">
        <v>96</v>
      </c>
      <c r="AE33" s="336"/>
      <c r="AF33" s="336" t="s">
        <v>103</v>
      </c>
      <c r="AG33" s="336"/>
      <c r="AH33" s="336" t="s">
        <v>104</v>
      </c>
      <c r="AI33" s="336"/>
      <c r="AJ33" s="336" t="s">
        <v>96</v>
      </c>
      <c r="AK33" s="336"/>
      <c r="AL33" s="336" t="s">
        <v>103</v>
      </c>
      <c r="AM33" s="336"/>
      <c r="AN33" s="336" t="s">
        <v>104</v>
      </c>
      <c r="AO33" s="336"/>
      <c r="AP33" s="47"/>
    </row>
    <row r="34" spans="1:42" ht="25.05" customHeight="1">
      <c r="A34" s="13"/>
      <c r="B34" s="1"/>
      <c r="C34" s="1"/>
      <c r="D34" s="16">
        <v>1</v>
      </c>
      <c r="E34" s="340"/>
      <c r="F34" s="340"/>
      <c r="G34" s="340"/>
      <c r="H34" s="340"/>
      <c r="I34" s="340"/>
      <c r="J34" s="340"/>
      <c r="K34" s="340"/>
      <c r="L34" s="340"/>
      <c r="M34" s="340"/>
      <c r="N34" s="340"/>
      <c r="O34" s="340"/>
      <c r="P34" s="340"/>
      <c r="Q34" s="468">
        <f>AB34+AH34+AN34</f>
        <v>0</v>
      </c>
      <c r="R34" s="468"/>
      <c r="S34" s="468"/>
      <c r="T34" s="340"/>
      <c r="U34" s="340"/>
      <c r="V34" s="328"/>
      <c r="W34" s="328"/>
      <c r="X34" s="340"/>
      <c r="Y34" s="340"/>
      <c r="Z34" s="328"/>
      <c r="AA34" s="328"/>
      <c r="AB34" s="468">
        <f>Z34-V34</f>
        <v>0</v>
      </c>
      <c r="AC34" s="468"/>
      <c r="AD34" s="340"/>
      <c r="AE34" s="340"/>
      <c r="AF34" s="328"/>
      <c r="AG34" s="328"/>
      <c r="AH34" s="468">
        <f>AF34-V34</f>
        <v>0</v>
      </c>
      <c r="AI34" s="468"/>
      <c r="AJ34" s="340"/>
      <c r="AK34" s="340"/>
      <c r="AL34" s="328"/>
      <c r="AM34" s="328"/>
      <c r="AN34" s="468">
        <f>AL34-V34</f>
        <v>0</v>
      </c>
      <c r="AO34" s="468"/>
      <c r="AP34" s="47"/>
    </row>
    <row r="35" spans="1:42" ht="25.05" customHeight="1">
      <c r="A35" s="13"/>
      <c r="B35" s="1"/>
      <c r="C35" s="1"/>
      <c r="D35" s="16">
        <v>2</v>
      </c>
      <c r="E35" s="340"/>
      <c r="F35" s="340"/>
      <c r="G35" s="340"/>
      <c r="H35" s="340"/>
      <c r="I35" s="340"/>
      <c r="J35" s="340"/>
      <c r="K35" s="340"/>
      <c r="L35" s="340"/>
      <c r="M35" s="340"/>
      <c r="N35" s="340"/>
      <c r="O35" s="340"/>
      <c r="P35" s="340"/>
      <c r="Q35" s="468">
        <f t="shared" ref="Q35:Q38" si="4">AB35+AH35+AN35</f>
        <v>0</v>
      </c>
      <c r="R35" s="468"/>
      <c r="S35" s="468"/>
      <c r="T35" s="340"/>
      <c r="U35" s="340"/>
      <c r="V35" s="328"/>
      <c r="W35" s="328"/>
      <c r="X35" s="340"/>
      <c r="Y35" s="340"/>
      <c r="Z35" s="328"/>
      <c r="AA35" s="328"/>
      <c r="AB35" s="468">
        <f t="shared" ref="AB35:AB38" si="5">Z35-V35</f>
        <v>0</v>
      </c>
      <c r="AC35" s="468"/>
      <c r="AD35" s="340"/>
      <c r="AE35" s="340"/>
      <c r="AF35" s="328"/>
      <c r="AG35" s="328"/>
      <c r="AH35" s="468">
        <f t="shared" ref="AH35:AH38" si="6">AF35-V35</f>
        <v>0</v>
      </c>
      <c r="AI35" s="468"/>
      <c r="AJ35" s="340"/>
      <c r="AK35" s="340"/>
      <c r="AL35" s="328"/>
      <c r="AM35" s="328"/>
      <c r="AN35" s="468">
        <f t="shared" ref="AN35:AN38" si="7">AL35-V35</f>
        <v>0</v>
      </c>
      <c r="AO35" s="468"/>
      <c r="AP35" s="47"/>
    </row>
    <row r="36" spans="1:42" ht="25.05" customHeight="1">
      <c r="A36" s="13"/>
      <c r="B36" s="1"/>
      <c r="C36" s="1"/>
      <c r="D36" s="16">
        <v>3</v>
      </c>
      <c r="E36" s="340"/>
      <c r="F36" s="340"/>
      <c r="G36" s="340"/>
      <c r="H36" s="340"/>
      <c r="I36" s="340"/>
      <c r="J36" s="340"/>
      <c r="K36" s="340"/>
      <c r="L36" s="340"/>
      <c r="M36" s="340"/>
      <c r="N36" s="340"/>
      <c r="O36" s="340"/>
      <c r="P36" s="340"/>
      <c r="Q36" s="468">
        <f t="shared" si="4"/>
        <v>0</v>
      </c>
      <c r="R36" s="468"/>
      <c r="S36" s="468"/>
      <c r="T36" s="340"/>
      <c r="U36" s="340"/>
      <c r="V36" s="328"/>
      <c r="W36" s="328"/>
      <c r="X36" s="340"/>
      <c r="Y36" s="340"/>
      <c r="Z36" s="328"/>
      <c r="AA36" s="328"/>
      <c r="AB36" s="468">
        <f t="shared" si="5"/>
        <v>0</v>
      </c>
      <c r="AC36" s="468"/>
      <c r="AD36" s="340"/>
      <c r="AE36" s="340"/>
      <c r="AF36" s="328"/>
      <c r="AG36" s="328"/>
      <c r="AH36" s="468">
        <f t="shared" si="6"/>
        <v>0</v>
      </c>
      <c r="AI36" s="468"/>
      <c r="AJ36" s="340"/>
      <c r="AK36" s="340"/>
      <c r="AL36" s="328"/>
      <c r="AM36" s="328"/>
      <c r="AN36" s="468">
        <f t="shared" si="7"/>
        <v>0</v>
      </c>
      <c r="AO36" s="468"/>
      <c r="AP36" s="47"/>
    </row>
    <row r="37" spans="1:42" ht="25.05" customHeight="1">
      <c r="A37" s="13"/>
      <c r="B37" s="1"/>
      <c r="C37" s="1"/>
      <c r="D37" s="16">
        <v>4</v>
      </c>
      <c r="E37" s="340"/>
      <c r="F37" s="340"/>
      <c r="G37" s="340"/>
      <c r="H37" s="340"/>
      <c r="I37" s="340"/>
      <c r="J37" s="340"/>
      <c r="K37" s="340"/>
      <c r="L37" s="340"/>
      <c r="M37" s="340"/>
      <c r="N37" s="340"/>
      <c r="O37" s="340"/>
      <c r="P37" s="340"/>
      <c r="Q37" s="468">
        <f t="shared" si="4"/>
        <v>0</v>
      </c>
      <c r="R37" s="468"/>
      <c r="S37" s="468"/>
      <c r="T37" s="340"/>
      <c r="U37" s="340"/>
      <c r="V37" s="328"/>
      <c r="W37" s="328"/>
      <c r="X37" s="340"/>
      <c r="Y37" s="340"/>
      <c r="Z37" s="328"/>
      <c r="AA37" s="328"/>
      <c r="AB37" s="468">
        <f t="shared" si="5"/>
        <v>0</v>
      </c>
      <c r="AC37" s="468"/>
      <c r="AD37" s="340"/>
      <c r="AE37" s="340"/>
      <c r="AF37" s="328"/>
      <c r="AG37" s="328"/>
      <c r="AH37" s="468">
        <f t="shared" si="6"/>
        <v>0</v>
      </c>
      <c r="AI37" s="468"/>
      <c r="AJ37" s="340"/>
      <c r="AK37" s="340"/>
      <c r="AL37" s="328"/>
      <c r="AM37" s="328"/>
      <c r="AN37" s="468">
        <f t="shared" si="7"/>
        <v>0</v>
      </c>
      <c r="AO37" s="468"/>
      <c r="AP37" s="47"/>
    </row>
    <row r="38" spans="1:42" ht="25.05" customHeight="1" thickBot="1">
      <c r="A38" s="13"/>
      <c r="B38" s="1"/>
      <c r="C38" s="1"/>
      <c r="D38" s="22">
        <v>5</v>
      </c>
      <c r="E38" s="330"/>
      <c r="F38" s="330"/>
      <c r="G38" s="330"/>
      <c r="H38" s="330"/>
      <c r="I38" s="330"/>
      <c r="J38" s="330"/>
      <c r="K38" s="330"/>
      <c r="L38" s="330"/>
      <c r="M38" s="330"/>
      <c r="N38" s="330"/>
      <c r="O38" s="330"/>
      <c r="P38" s="330"/>
      <c r="Q38" s="470">
        <f t="shared" si="4"/>
        <v>0</v>
      </c>
      <c r="R38" s="470"/>
      <c r="S38" s="470"/>
      <c r="T38" s="330"/>
      <c r="U38" s="330"/>
      <c r="V38" s="331"/>
      <c r="W38" s="331"/>
      <c r="X38" s="330"/>
      <c r="Y38" s="330"/>
      <c r="Z38" s="331"/>
      <c r="AA38" s="331"/>
      <c r="AB38" s="470">
        <f t="shared" si="5"/>
        <v>0</v>
      </c>
      <c r="AC38" s="470"/>
      <c r="AD38" s="330"/>
      <c r="AE38" s="330"/>
      <c r="AF38" s="331"/>
      <c r="AG38" s="331"/>
      <c r="AH38" s="470">
        <f t="shared" si="6"/>
        <v>0</v>
      </c>
      <c r="AI38" s="470"/>
      <c r="AJ38" s="330"/>
      <c r="AK38" s="330"/>
      <c r="AL38" s="331"/>
      <c r="AM38" s="331"/>
      <c r="AN38" s="470">
        <f t="shared" si="7"/>
        <v>0</v>
      </c>
      <c r="AO38" s="470"/>
      <c r="AP38" s="47"/>
    </row>
    <row r="39" spans="1:42" ht="25.05" customHeight="1" thickTop="1">
      <c r="A39" s="13"/>
      <c r="B39" s="1"/>
      <c r="C39" s="1"/>
      <c r="D39" s="524" t="s">
        <v>45</v>
      </c>
      <c r="E39" s="525"/>
      <c r="F39" s="525"/>
      <c r="G39" s="525"/>
      <c r="H39" s="525"/>
      <c r="I39" s="525"/>
      <c r="J39" s="525"/>
      <c r="K39" s="525"/>
      <c r="L39" s="525"/>
      <c r="M39" s="525"/>
      <c r="N39" s="525"/>
      <c r="O39" s="525"/>
      <c r="P39" s="526"/>
      <c r="Q39" s="332">
        <f>SUM(Q34:S38)</f>
        <v>0</v>
      </c>
      <c r="R39" s="332"/>
      <c r="S39" s="332"/>
      <c r="T39" s="335" t="s">
        <v>253</v>
      </c>
      <c r="U39" s="335"/>
      <c r="V39" s="332">
        <f>SUM(V34:W38)</f>
        <v>0</v>
      </c>
      <c r="W39" s="332"/>
      <c r="X39" s="335" t="s">
        <v>253</v>
      </c>
      <c r="Y39" s="335"/>
      <c r="Z39" s="332">
        <f>SUM(Z34:AA38)</f>
        <v>0</v>
      </c>
      <c r="AA39" s="332"/>
      <c r="AB39" s="332">
        <f>SUM(AB34:AC38)</f>
        <v>0</v>
      </c>
      <c r="AC39" s="332"/>
      <c r="AD39" s="335" t="s">
        <v>253</v>
      </c>
      <c r="AE39" s="335"/>
      <c r="AF39" s="332">
        <f>SUM(AF34:AG38)</f>
        <v>0</v>
      </c>
      <c r="AG39" s="332"/>
      <c r="AH39" s="332">
        <f>SUM(AH34:AI38)</f>
        <v>0</v>
      </c>
      <c r="AI39" s="332"/>
      <c r="AJ39" s="335" t="s">
        <v>253</v>
      </c>
      <c r="AK39" s="335"/>
      <c r="AL39" s="332">
        <f>SUM(AL34:AM38)</f>
        <v>0</v>
      </c>
      <c r="AM39" s="332"/>
      <c r="AN39" s="332">
        <f>SUM(AN34:AO38)</f>
        <v>0</v>
      </c>
      <c r="AO39" s="332"/>
      <c r="AP39" s="47"/>
    </row>
    <row r="40" spans="1:42">
      <c r="A40" s="13"/>
      <c r="B40" s="1"/>
      <c r="C40" s="20"/>
      <c r="D40" s="15"/>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
      <c r="AG40" s="3"/>
      <c r="AH40" s="1"/>
      <c r="AI40" s="1"/>
      <c r="AJ40" s="1"/>
      <c r="AK40" s="1"/>
      <c r="AL40" s="1"/>
      <c r="AM40" s="1"/>
      <c r="AN40" s="1"/>
      <c r="AO40" s="1"/>
      <c r="AP40" s="47"/>
    </row>
    <row r="41" spans="1:42" ht="28.05" customHeight="1">
      <c r="A41" s="13"/>
      <c r="B41" s="1"/>
      <c r="C41" s="114"/>
      <c r="D41" s="626" t="s">
        <v>316</v>
      </c>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18"/>
      <c r="AE41" s="18"/>
      <c r="AF41" s="1"/>
      <c r="AG41" s="3"/>
      <c r="AH41" s="1"/>
      <c r="AI41" s="1"/>
      <c r="AJ41" s="1"/>
      <c r="AK41" s="1"/>
      <c r="AL41" s="1"/>
      <c r="AM41" s="1"/>
      <c r="AN41" s="1"/>
      <c r="AO41" s="1"/>
      <c r="AP41" s="47"/>
    </row>
    <row r="42" spans="1:42" ht="28.05" customHeight="1">
      <c r="A42" s="13"/>
      <c r="B42" s="1"/>
      <c r="C42" s="261"/>
      <c r="D42" s="1" t="s">
        <v>348</v>
      </c>
      <c r="E42" s="1"/>
      <c r="F42" s="1"/>
      <c r="G42" s="1"/>
      <c r="H42" s="1"/>
      <c r="I42" s="1"/>
      <c r="J42" s="15" t="s">
        <v>314</v>
      </c>
      <c r="K42" s="340"/>
      <c r="L42" s="340"/>
      <c r="M42" s="1" t="s">
        <v>315</v>
      </c>
      <c r="N42" s="1"/>
      <c r="O42" s="1"/>
      <c r="P42" s="1"/>
      <c r="Q42" s="1"/>
      <c r="R42" s="1"/>
      <c r="S42" s="1"/>
      <c r="T42" s="1"/>
      <c r="U42" s="43"/>
      <c r="V42" s="43"/>
      <c r="W42" s="43"/>
      <c r="X42" s="43"/>
      <c r="Y42" s="43"/>
      <c r="Z42" s="43"/>
      <c r="AA42" s="43"/>
      <c r="AB42" s="43"/>
      <c r="AC42" s="43"/>
      <c r="AD42" s="30"/>
      <c r="AE42" s="30"/>
      <c r="AF42" s="1"/>
      <c r="AG42" s="3"/>
      <c r="AH42" s="1"/>
      <c r="AI42" s="1"/>
      <c r="AJ42" s="1"/>
      <c r="AK42" s="1"/>
      <c r="AL42" s="1"/>
      <c r="AM42" s="1"/>
      <c r="AN42" s="1"/>
      <c r="AO42" s="1"/>
      <c r="AP42" s="47"/>
    </row>
    <row r="43" spans="1:42" ht="5" customHeight="1">
      <c r="A43" s="13"/>
      <c r="B43" s="1"/>
      <c r="C43" s="15"/>
      <c r="D43" s="1"/>
      <c r="E43" s="1"/>
      <c r="F43" s="1"/>
      <c r="G43" s="1"/>
      <c r="H43" s="1"/>
      <c r="I43" s="1"/>
      <c r="J43" s="15"/>
      <c r="K43" s="262"/>
      <c r="L43" s="262"/>
      <c r="M43" s="1"/>
      <c r="N43" s="1"/>
      <c r="O43" s="1"/>
      <c r="P43" s="1"/>
      <c r="Q43" s="1"/>
      <c r="R43" s="1"/>
      <c r="S43" s="1"/>
      <c r="T43" s="1"/>
      <c r="U43" s="43"/>
      <c r="V43" s="43"/>
      <c r="W43" s="43"/>
      <c r="X43" s="43"/>
      <c r="Y43" s="43"/>
      <c r="Z43" s="43"/>
      <c r="AA43" s="43"/>
      <c r="AB43" s="43"/>
      <c r="AC43" s="43"/>
      <c r="AD43" s="30"/>
      <c r="AE43" s="30"/>
      <c r="AF43" s="1"/>
      <c r="AG43" s="3"/>
      <c r="AH43" s="1"/>
      <c r="AI43" s="1"/>
      <c r="AJ43" s="1"/>
      <c r="AK43" s="1"/>
      <c r="AL43" s="1"/>
      <c r="AM43" s="1"/>
      <c r="AN43" s="1"/>
      <c r="AO43" s="1"/>
      <c r="AP43" s="47"/>
    </row>
    <row r="44" spans="1:42" ht="68.75" customHeight="1">
      <c r="A44" s="13"/>
      <c r="B44" s="1"/>
      <c r="C44" s="1"/>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47"/>
    </row>
    <row r="45" spans="1:42" ht="27.75" customHeight="1">
      <c r="A45" s="13"/>
      <c r="B45" s="1"/>
      <c r="C45" s="1"/>
      <c r="D45" s="341" t="s">
        <v>356</v>
      </c>
      <c r="E45" s="341"/>
      <c r="F45" s="341"/>
      <c r="G45" s="341"/>
      <c r="H45" s="341"/>
      <c r="I45" s="523"/>
      <c r="J45" s="523"/>
      <c r="K45" s="523"/>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47"/>
    </row>
    <row r="46" spans="1:42">
      <c r="A46" s="13"/>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47"/>
    </row>
    <row r="47" spans="1:42">
      <c r="A47" s="13"/>
      <c r="B47" s="621" t="s">
        <v>352</v>
      </c>
      <c r="C47" s="1"/>
      <c r="D47" s="1"/>
      <c r="E47" s="1"/>
      <c r="F47" s="530">
        <f>K14+K28+K42</f>
        <v>0</v>
      </c>
      <c r="G47" s="530"/>
      <c r="H47" s="1" t="s">
        <v>317</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47"/>
    </row>
    <row r="48" spans="1:42">
      <c r="A48" s="1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47"/>
    </row>
    <row r="49" spans="1:42">
      <c r="A49" s="31"/>
      <c r="B49" s="621" t="s">
        <v>196</v>
      </c>
      <c r="C49" s="1"/>
      <c r="D49" s="1"/>
      <c r="E49" s="452">
        <f>Q25+Q39+I45</f>
        <v>0</v>
      </c>
      <c r="F49" s="453"/>
      <c r="G49" s="454"/>
      <c r="H49" s="1" t="s">
        <v>193</v>
      </c>
      <c r="I49" s="1"/>
      <c r="AP49" s="14"/>
    </row>
    <row r="50" spans="1:42" ht="18" thickBot="1">
      <c r="A50" s="3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25"/>
    </row>
  </sheetData>
  <mergeCells count="241">
    <mergeCell ref="AD19:AE19"/>
    <mergeCell ref="K14:L14"/>
    <mergeCell ref="K28:L28"/>
    <mergeCell ref="K42:L42"/>
    <mergeCell ref="F47:G47"/>
    <mergeCell ref="E6:G6"/>
    <mergeCell ref="AC6:AE6"/>
    <mergeCell ref="AF6:AO6"/>
    <mergeCell ref="AG8:AL8"/>
    <mergeCell ref="H10:I10"/>
    <mergeCell ref="Q10:R10"/>
    <mergeCell ref="AF19:AG19"/>
    <mergeCell ref="AH19:AI19"/>
    <mergeCell ref="AJ19:AK19"/>
    <mergeCell ref="AL19:AM19"/>
    <mergeCell ref="AN19:AO19"/>
    <mergeCell ref="E20:H20"/>
    <mergeCell ref="I20:L20"/>
    <mergeCell ref="M20:P20"/>
    <mergeCell ref="Q20:S20"/>
    <mergeCell ref="T20:U20"/>
    <mergeCell ref="V20:W20"/>
    <mergeCell ref="X20:Y20"/>
    <mergeCell ref="Z20:AA20"/>
    <mergeCell ref="AJ22:AK22"/>
    <mergeCell ref="A2:AP2"/>
    <mergeCell ref="E4:G4"/>
    <mergeCell ref="AC4:AE4"/>
    <mergeCell ref="AF4:AO4"/>
    <mergeCell ref="E5:G5"/>
    <mergeCell ref="AC5:AE5"/>
    <mergeCell ref="AF5:AO5"/>
    <mergeCell ref="D16:D19"/>
    <mergeCell ref="E16:H19"/>
    <mergeCell ref="I16:L19"/>
    <mergeCell ref="M16:P19"/>
    <mergeCell ref="Q16:S19"/>
    <mergeCell ref="T16:AO16"/>
    <mergeCell ref="T17:W18"/>
    <mergeCell ref="X17:AO17"/>
    <mergeCell ref="X18:AC18"/>
    <mergeCell ref="AD18:AI18"/>
    <mergeCell ref="AJ18:AO18"/>
    <mergeCell ref="T19:U19"/>
    <mergeCell ref="V19:W19"/>
    <mergeCell ref="X19:Y19"/>
    <mergeCell ref="Z19:AA19"/>
    <mergeCell ref="AB19:AC19"/>
    <mergeCell ref="AF21:AG21"/>
    <mergeCell ref="AH21:AI21"/>
    <mergeCell ref="AJ21:AK21"/>
    <mergeCell ref="AL21:AM21"/>
    <mergeCell ref="AN21:AO21"/>
    <mergeCell ref="AN20:AO20"/>
    <mergeCell ref="E21:H21"/>
    <mergeCell ref="I21:L21"/>
    <mergeCell ref="M21:P21"/>
    <mergeCell ref="Q21:S21"/>
    <mergeCell ref="T21:U21"/>
    <mergeCell ref="V21:W21"/>
    <mergeCell ref="X21:Y21"/>
    <mergeCell ref="Z21:AA21"/>
    <mergeCell ref="AB21:AC21"/>
    <mergeCell ref="AB20:AC20"/>
    <mergeCell ref="AD20:AE20"/>
    <mergeCell ref="AF20:AG20"/>
    <mergeCell ref="AH20:AI20"/>
    <mergeCell ref="AJ20:AK20"/>
    <mergeCell ref="AL20:AM20"/>
    <mergeCell ref="AD21:AE21"/>
    <mergeCell ref="AL22:AM22"/>
    <mergeCell ref="AN22:AO22"/>
    <mergeCell ref="E23:H23"/>
    <mergeCell ref="I23:L23"/>
    <mergeCell ref="M23:P23"/>
    <mergeCell ref="Q23:S23"/>
    <mergeCell ref="T23:U23"/>
    <mergeCell ref="V23:W23"/>
    <mergeCell ref="X23:Y23"/>
    <mergeCell ref="X22:Y22"/>
    <mergeCell ref="Z22:AA22"/>
    <mergeCell ref="AB22:AC22"/>
    <mergeCell ref="AD22:AE22"/>
    <mergeCell ref="AF22:AG22"/>
    <mergeCell ref="AH22:AI22"/>
    <mergeCell ref="E22:H22"/>
    <mergeCell ref="I22:L22"/>
    <mergeCell ref="M22:P22"/>
    <mergeCell ref="Q22:S22"/>
    <mergeCell ref="T22:U22"/>
    <mergeCell ref="V22:W22"/>
    <mergeCell ref="AL23:AM23"/>
    <mergeCell ref="AN23:AO23"/>
    <mergeCell ref="Z23:AA23"/>
    <mergeCell ref="AJ25:AK25"/>
    <mergeCell ref="AL25:AM25"/>
    <mergeCell ref="E24:H24"/>
    <mergeCell ref="I24:L24"/>
    <mergeCell ref="M24:P24"/>
    <mergeCell ref="Q24:S24"/>
    <mergeCell ref="T24:U24"/>
    <mergeCell ref="V24:W24"/>
    <mergeCell ref="X24:Y24"/>
    <mergeCell ref="Z24:AA24"/>
    <mergeCell ref="Z33:AA33"/>
    <mergeCell ref="AB33:AC33"/>
    <mergeCell ref="AB23:AC23"/>
    <mergeCell ref="AD23:AE23"/>
    <mergeCell ref="AF23:AG23"/>
    <mergeCell ref="AH23:AI23"/>
    <mergeCell ref="AJ23:AK23"/>
    <mergeCell ref="AN24:AO24"/>
    <mergeCell ref="D25:P25"/>
    <mergeCell ref="Q25:S25"/>
    <mergeCell ref="T25:U25"/>
    <mergeCell ref="V25:W25"/>
    <mergeCell ref="X25:Y25"/>
    <mergeCell ref="Z25:AA25"/>
    <mergeCell ref="AB25:AC25"/>
    <mergeCell ref="AD25:AE25"/>
    <mergeCell ref="AF25:AG25"/>
    <mergeCell ref="AB24:AC24"/>
    <mergeCell ref="AD24:AE24"/>
    <mergeCell ref="AF24:AG24"/>
    <mergeCell ref="AH24:AI24"/>
    <mergeCell ref="AJ24:AK24"/>
    <mergeCell ref="AL24:AM24"/>
    <mergeCell ref="AH25:AI25"/>
    <mergeCell ref="V34:W34"/>
    <mergeCell ref="AL35:AM35"/>
    <mergeCell ref="AN35:AO35"/>
    <mergeCell ref="AN25:AO25"/>
    <mergeCell ref="D30:D33"/>
    <mergeCell ref="E30:H33"/>
    <mergeCell ref="I30:L33"/>
    <mergeCell ref="M30:P33"/>
    <mergeCell ref="Q30:S33"/>
    <mergeCell ref="T30:AO30"/>
    <mergeCell ref="AD33:AE33"/>
    <mergeCell ref="AF33:AG33"/>
    <mergeCell ref="AH33:AI33"/>
    <mergeCell ref="AJ33:AK33"/>
    <mergeCell ref="AL33:AM33"/>
    <mergeCell ref="AN33:AO33"/>
    <mergeCell ref="T31:W32"/>
    <mergeCell ref="X31:AO31"/>
    <mergeCell ref="X32:AC32"/>
    <mergeCell ref="AD32:AI32"/>
    <mergeCell ref="AJ32:AO32"/>
    <mergeCell ref="T33:U33"/>
    <mergeCell ref="V33:W33"/>
    <mergeCell ref="X33:Y33"/>
    <mergeCell ref="X36:Y36"/>
    <mergeCell ref="Z36:AA36"/>
    <mergeCell ref="Z35:AA35"/>
    <mergeCell ref="AJ34:AK34"/>
    <mergeCell ref="AL34:AM34"/>
    <mergeCell ref="AN34:AO34"/>
    <mergeCell ref="E35:H35"/>
    <mergeCell ref="I35:L35"/>
    <mergeCell ref="M35:P35"/>
    <mergeCell ref="Q35:S35"/>
    <mergeCell ref="T35:U35"/>
    <mergeCell ref="V35:W35"/>
    <mergeCell ref="X35:Y35"/>
    <mergeCell ref="X34:Y34"/>
    <mergeCell ref="Z34:AA34"/>
    <mergeCell ref="AB34:AC34"/>
    <mergeCell ref="AD34:AE34"/>
    <mergeCell ref="AF34:AG34"/>
    <mergeCell ref="AH34:AI34"/>
    <mergeCell ref="E34:H34"/>
    <mergeCell ref="I34:L34"/>
    <mergeCell ref="M34:P34"/>
    <mergeCell ref="Q34:S34"/>
    <mergeCell ref="T34:U34"/>
    <mergeCell ref="AB35:AC35"/>
    <mergeCell ref="AD35:AE35"/>
    <mergeCell ref="AF35:AG35"/>
    <mergeCell ref="AH35:AI35"/>
    <mergeCell ref="AJ35:AK35"/>
    <mergeCell ref="AD37:AE37"/>
    <mergeCell ref="AF37:AG37"/>
    <mergeCell ref="AH37:AI37"/>
    <mergeCell ref="AJ37:AK37"/>
    <mergeCell ref="AL37:AM37"/>
    <mergeCell ref="AN37:AO37"/>
    <mergeCell ref="AN36:AO36"/>
    <mergeCell ref="E37:H37"/>
    <mergeCell ref="I37:L37"/>
    <mergeCell ref="M37:P37"/>
    <mergeCell ref="Q37:S37"/>
    <mergeCell ref="T37:U37"/>
    <mergeCell ref="V37:W37"/>
    <mergeCell ref="X37:Y37"/>
    <mergeCell ref="Z37:AA37"/>
    <mergeCell ref="AB37:AC37"/>
    <mergeCell ref="AB36:AC36"/>
    <mergeCell ref="AD36:AE36"/>
    <mergeCell ref="AF36:AG36"/>
    <mergeCell ref="AH36:AI36"/>
    <mergeCell ref="AJ36:AK36"/>
    <mergeCell ref="AL36:AM36"/>
    <mergeCell ref="E36:H36"/>
    <mergeCell ref="I36:L36"/>
    <mergeCell ref="M36:P36"/>
    <mergeCell ref="Q36:S36"/>
    <mergeCell ref="T36:U36"/>
    <mergeCell ref="V36:W36"/>
    <mergeCell ref="AJ38:AK38"/>
    <mergeCell ref="AL38:AM38"/>
    <mergeCell ref="AN38:AO38"/>
    <mergeCell ref="D39:P39"/>
    <mergeCell ref="Q39:S39"/>
    <mergeCell ref="T39:U39"/>
    <mergeCell ref="V39:W39"/>
    <mergeCell ref="X39:Y39"/>
    <mergeCell ref="Z39:AA39"/>
    <mergeCell ref="AB39:AC39"/>
    <mergeCell ref="X38:Y38"/>
    <mergeCell ref="Z38:AA38"/>
    <mergeCell ref="AB38:AC38"/>
    <mergeCell ref="AD38:AE38"/>
    <mergeCell ref="AF38:AG38"/>
    <mergeCell ref="AH38:AI38"/>
    <mergeCell ref="E38:H38"/>
    <mergeCell ref="I38:L38"/>
    <mergeCell ref="M38:P38"/>
    <mergeCell ref="Q38:S38"/>
    <mergeCell ref="T38:U38"/>
    <mergeCell ref="V38:W38"/>
    <mergeCell ref="D44:AO44"/>
    <mergeCell ref="D45:H45"/>
    <mergeCell ref="I45:K45"/>
    <mergeCell ref="E49:G49"/>
    <mergeCell ref="AD39:AE39"/>
    <mergeCell ref="AF39:AG39"/>
    <mergeCell ref="AH39:AI39"/>
    <mergeCell ref="AJ39:AK39"/>
    <mergeCell ref="AL39:AM39"/>
    <mergeCell ref="AN39:AO39"/>
  </mergeCells>
  <phoneticPr fontId="4"/>
  <dataValidations count="1">
    <dataValidation type="list" allowBlank="1" showInputMessage="1" showErrorMessage="1" sqref="C27 C13 C41" xr:uid="{AF9C6669-924B-4DC3-AB92-15821B051A0A}">
      <formula1>"〇"</formula1>
    </dataValidation>
  </dataValidations>
  <printOptions horizontalCentered="1"/>
  <pageMargins left="0.70866141732283472" right="0.70866141732283472" top="0.74803149606299213" bottom="0.74803149606299213" header="0.31496062992125984" footer="0.31496062992125984"/>
  <pageSetup paperSize="9" scale="53"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プルダウン用</vt:lpstr>
      <vt:lpstr>総括表</vt:lpstr>
      <vt:lpstr>報告書(研修体制)</vt:lpstr>
      <vt:lpstr>報告書(採用活動)</vt:lpstr>
      <vt:lpstr>報告書(同行支援)</vt:lpstr>
      <vt:lpstr>同行訪問実績</vt:lpstr>
      <vt:lpstr>報告書(休廃止(人材確保))</vt:lpstr>
      <vt:lpstr>報告書(経営改善)</vt:lpstr>
      <vt:lpstr>報告書(常勤化)</vt:lpstr>
      <vt:lpstr>報告書(広報活動)</vt:lpstr>
      <vt:lpstr>報告書(休廃止(引継ぎ等))</vt:lpstr>
      <vt:lpstr>報告書(機能追加)</vt:lpstr>
      <vt:lpstr>報告書(サテライト)</vt:lpstr>
      <vt:lpstr>精算額調書(様式第7号)</vt:lpstr>
      <vt:lpstr>収支決算書(様式第8号)</vt:lpstr>
      <vt:lpstr>'収支決算書(様式第8号)'!Print_Area</vt:lpstr>
      <vt:lpstr>'精算額調書(様式第7号)'!Print_Area</vt:lpstr>
      <vt:lpstr>総括表!Print_Area</vt:lpstr>
      <vt:lpstr>'報告書(サテライト)'!Print_Area</vt:lpstr>
      <vt:lpstr>'報告書(機能追加)'!Print_Area</vt:lpstr>
      <vt:lpstr>'報告書(休廃止(引継ぎ等))'!Print_Area</vt:lpstr>
      <vt:lpstr>'報告書(休廃止(人材確保))'!Print_Area</vt:lpstr>
      <vt:lpstr>'報告書(経営改善)'!Print_Area</vt:lpstr>
      <vt:lpstr>'報告書(研修体制)'!Print_Area</vt:lpstr>
      <vt:lpstr>'報告書(広報活動)'!Print_Area</vt:lpstr>
      <vt:lpstr>'報告書(採用活動)'!Print_Area</vt:lpstr>
      <vt:lpstr>'報告書(常勤化)'!Print_Area</vt:lpstr>
      <vt:lpstr>'報告書(同行支援)'!Print_Area</vt:lpstr>
      <vt:lpstr>'精算額調書(様式第7号)'!Print_Titles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2026-07-02T02:27:14Z</cp:lastPrinted>
  <dcterms:modified xsi:type="dcterms:W3CDTF">2026-07-02T02:35:42Z</dcterms:modified>
</cp:coreProperties>
</file>