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r813333807655\Box\経営普及課\旧NAS\010普及情報係\＃▲にいがた農業ナビ▲\２．掲載原稿\04 農業技術情報\農業技術経営情報\花き\R8花き速報\T260707\"/>
    </mc:Choice>
  </mc:AlternateContent>
  <xr:revisionPtr revIDLastSave="0" documentId="13_ncr:1_{B03D4A5D-D902-4905-8C95-788D8A48D6F2}" xr6:coauthVersionLast="47" xr6:coauthVersionMax="47" xr10:uidLastSave="{00000000-0000-0000-0000-000000000000}"/>
  <bookViews>
    <workbookView xWindow="20370" yWindow="-120" windowWidth="29040" windowHeight="15720" tabRatio="972" xr2:uid="{00000000-000D-0000-FFFF-FFFF00000000}"/>
  </bookViews>
  <sheets>
    <sheet name="表1　花芽定期観測結果" sheetId="109" r:id="rId1"/>
    <sheet name="図1 花芽分化･発達状況" sheetId="115" r:id="rId2"/>
    <sheet name="（参考）平年値集計表" sheetId="12" r:id="rId3"/>
  </sheets>
  <definedNames>
    <definedName name="_xlnm.Print_Area" localSheetId="2">'（参考）平年値集計表'!$A$1:$CB$53</definedName>
    <definedName name="_xlnm.Print_Area" localSheetId="1">'図1 花芽分化･発達状況'!$A$34:$K$100</definedName>
    <definedName name="_xlnm.Print_Area" localSheetId="0">'表1　花芽定期観測結果'!$A$1:$V$38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S41" i="12" l="1"/>
  <c r="K31" i="115" s="1"/>
  <c r="BR41" i="12"/>
  <c r="F31" i="115" s="1"/>
  <c r="BS29" i="12"/>
  <c r="K30" i="115" s="1"/>
  <c r="BR29" i="12"/>
  <c r="F30" i="115" s="1"/>
  <c r="BS17" i="12"/>
  <c r="K29" i="115" s="1"/>
  <c r="BR17" i="12"/>
  <c r="F29" i="115" s="1"/>
  <c r="BF53" i="12"/>
  <c r="K28" i="115" s="1"/>
  <c r="BE53" i="12"/>
  <c r="F28" i="115" s="1"/>
  <c r="BF41" i="12"/>
  <c r="K27" i="115" s="1"/>
  <c r="BE41" i="12"/>
  <c r="F27" i="115" s="1"/>
  <c r="BF29" i="12"/>
  <c r="K26" i="115" s="1"/>
  <c r="BE29" i="12"/>
  <c r="F26" i="115" s="1"/>
  <c r="BF17" i="12"/>
  <c r="K25" i="115" s="1"/>
  <c r="BE17" i="12"/>
  <c r="F25" i="115" s="1"/>
  <c r="AR41" i="12"/>
  <c r="K21" i="115" s="1"/>
  <c r="AQ41" i="12"/>
  <c r="F21" i="115" s="1"/>
  <c r="AR29" i="12"/>
  <c r="K20" i="115" s="1"/>
  <c r="AQ29" i="12"/>
  <c r="F20" i="115" s="1"/>
  <c r="AR17" i="12"/>
  <c r="K19" i="115" s="1"/>
  <c r="AQ17" i="12"/>
  <c r="F19" i="115" s="1"/>
  <c r="AE53" i="12"/>
  <c r="K18" i="115" s="1"/>
  <c r="AD53" i="12"/>
  <c r="F18" i="115" s="1"/>
  <c r="AE41" i="12"/>
  <c r="K17" i="115" s="1"/>
  <c r="AD41" i="12"/>
  <c r="F17" i="115" s="1"/>
  <c r="AE29" i="12"/>
  <c r="K16" i="115" s="1"/>
  <c r="AD29" i="12"/>
  <c r="F16" i="115" s="1"/>
  <c r="AE17" i="12"/>
  <c r="K15" i="115" s="1"/>
  <c r="AD17" i="12"/>
  <c r="F15" i="115" s="1"/>
  <c r="Q41" i="12"/>
  <c r="K11" i="115" s="1"/>
  <c r="P41" i="12"/>
  <c r="F11" i="115" s="1"/>
  <c r="Q29" i="12"/>
  <c r="K10" i="115" s="1"/>
  <c r="P29" i="12"/>
  <c r="F10" i="115" s="1"/>
  <c r="Q17" i="12"/>
  <c r="K9" i="115" s="1"/>
  <c r="P17" i="12"/>
  <c r="F9" i="115" s="1"/>
  <c r="D53" i="12"/>
  <c r="K8" i="115" s="1"/>
  <c r="C53" i="12"/>
  <c r="F8" i="115" s="1"/>
  <c r="D41" i="12"/>
  <c r="K7" i="115" s="1"/>
  <c r="C41" i="12"/>
  <c r="F7" i="115" s="1"/>
  <c r="D29" i="12"/>
  <c r="K6" i="115" s="1"/>
  <c r="C29" i="12"/>
  <c r="F6" i="115" s="1"/>
  <c r="D17" i="12"/>
  <c r="K5" i="115" s="1"/>
  <c r="C17" i="12"/>
  <c r="F5" i="115" s="1"/>
  <c r="N22" i="109" l="1"/>
  <c r="N15" i="109"/>
  <c r="N8" i="109" l="1"/>
  <c r="U8" i="109" l="1"/>
  <c r="N7" i="109" l="1"/>
  <c r="N9" i="109"/>
  <c r="N10" i="109"/>
  <c r="N11" i="109"/>
  <c r="N12" i="109"/>
  <c r="N13" i="109"/>
  <c r="N14" i="109"/>
  <c r="N16" i="109"/>
  <c r="N17" i="109"/>
  <c r="N18" i="109"/>
  <c r="N19" i="109"/>
  <c r="N20" i="109"/>
  <c r="N21" i="109"/>
  <c r="N23" i="109"/>
  <c r="N24" i="109"/>
  <c r="N25" i="109"/>
  <c r="N26" i="109"/>
  <c r="N27" i="109"/>
  <c r="U26" i="109" l="1"/>
  <c r="O26" i="109"/>
  <c r="U27" i="109"/>
  <c r="V27" i="109" s="1"/>
  <c r="O27" i="109"/>
  <c r="U25" i="109"/>
  <c r="O25" i="109"/>
  <c r="U23" i="109"/>
  <c r="O23" i="109"/>
  <c r="U24" i="109"/>
  <c r="O24" i="109"/>
  <c r="U18" i="109"/>
  <c r="O18" i="109"/>
  <c r="U17" i="109"/>
  <c r="O17" i="109"/>
  <c r="O19" i="109"/>
  <c r="U19" i="109"/>
  <c r="U20" i="109"/>
  <c r="O20" i="109"/>
  <c r="O16" i="109"/>
  <c r="U16" i="109"/>
  <c r="O11" i="109"/>
  <c r="U11" i="109"/>
  <c r="O10" i="109"/>
  <c r="U10" i="109"/>
  <c r="U9" i="109"/>
  <c r="V9" i="109" s="1"/>
  <c r="O9" i="109"/>
  <c r="O13" i="109"/>
  <c r="U13" i="109"/>
  <c r="U12" i="109"/>
  <c r="O12" i="109"/>
  <c r="U21" i="109"/>
  <c r="U22" i="109"/>
  <c r="U7" i="109"/>
  <c r="U14" i="109"/>
  <c r="O15" i="109"/>
  <c r="O8" i="109"/>
  <c r="O22" i="109"/>
  <c r="U15" i="109"/>
  <c r="V24" i="109" l="1"/>
  <c r="V19" i="109"/>
  <c r="V12" i="109"/>
  <c r="V22" i="109"/>
  <c r="V23" i="109"/>
  <c r="V25" i="109"/>
  <c r="V26" i="109"/>
  <c r="V20" i="109"/>
  <c r="V17" i="109"/>
  <c r="V16" i="109"/>
  <c r="V18" i="109"/>
  <c r="V13" i="109"/>
  <c r="V10" i="109"/>
  <c r="V11" i="109"/>
  <c r="V15" i="109"/>
  <c r="V8" i="109"/>
</calcChain>
</file>

<file path=xl/sharedStrings.xml><?xml version="1.0" encoding="utf-8"?>
<sst xmlns="http://schemas.openxmlformats.org/spreadsheetml/2006/main" count="666" uniqueCount="96">
  <si>
    <t>表１　令和８年チューリップ花芽定期観測結果（新潟県農業総合研究所園芸研究センター）</t>
    <rPh sb="0" eb="1">
      <t>ヒョウ</t>
    </rPh>
    <rPh sb="3" eb="5">
      <t>レイワ</t>
    </rPh>
    <rPh sb="6" eb="7">
      <t>ネン</t>
    </rPh>
    <rPh sb="7" eb="8">
      <t>ヘイネン</t>
    </rPh>
    <rPh sb="13" eb="15">
      <t>ハナメ</t>
    </rPh>
    <rPh sb="15" eb="17">
      <t>テイキ</t>
    </rPh>
    <rPh sb="17" eb="19">
      <t>カンソク</t>
    </rPh>
    <rPh sb="19" eb="21">
      <t>ケッカ</t>
    </rPh>
    <rPh sb="22" eb="24">
      <t>ニイガタ</t>
    </rPh>
    <rPh sb="24" eb="25">
      <t>ケン</t>
    </rPh>
    <rPh sb="25" eb="27">
      <t>ノウギョウ</t>
    </rPh>
    <rPh sb="27" eb="29">
      <t>ソウゴウ</t>
    </rPh>
    <rPh sb="29" eb="32">
      <t>ケンキュウショ</t>
    </rPh>
    <rPh sb="32" eb="34">
      <t>エンゲイ</t>
    </rPh>
    <rPh sb="34" eb="36">
      <t>ケンキュウ</t>
    </rPh>
    <phoneticPr fontId="2"/>
  </si>
  <si>
    <t>初期</t>
    <rPh sb="0" eb="2">
      <t>ショキ</t>
    </rPh>
    <phoneticPr fontId="2"/>
  </si>
  <si>
    <t>品種名</t>
    <rPh sb="0" eb="2">
      <t>ヒンシュ</t>
    </rPh>
    <rPh sb="2" eb="3">
      <t>メイ</t>
    </rPh>
    <phoneticPr fontId="2"/>
  </si>
  <si>
    <t>調査
月日</t>
    <rPh sb="3" eb="5">
      <t>ガッピ</t>
    </rPh>
    <phoneticPr fontId="2"/>
  </si>
  <si>
    <t>花芽分化段階（※）・分化指数別球数</t>
    <rPh sb="10" eb="12">
      <t>ブンカ</t>
    </rPh>
    <rPh sb="12" eb="14">
      <t>シスウ</t>
    </rPh>
    <phoneticPr fontId="2"/>
  </si>
  <si>
    <t>平均
分化
指数</t>
    <rPh sb="0" eb="2">
      <t>ヘイキン</t>
    </rPh>
    <rPh sb="3" eb="5">
      <t>ブンカ</t>
    </rPh>
    <rPh sb="6" eb="8">
      <t>シスウ</t>
    </rPh>
    <phoneticPr fontId="2"/>
  </si>
  <si>
    <t>期間進度</t>
    <rPh sb="0" eb="2">
      <t>キカン</t>
    </rPh>
    <rPh sb="2" eb="4">
      <t>シンド</t>
    </rPh>
    <phoneticPr fontId="2"/>
  </si>
  <si>
    <t>　球根別ノーズ長(mm)</t>
    <rPh sb="1" eb="3">
      <t>キュウコン</t>
    </rPh>
    <rPh sb="3" eb="4">
      <t>ベツ</t>
    </rPh>
    <phoneticPr fontId="2"/>
  </si>
  <si>
    <t>平均
ﾉｰｽﾞ長
(mm)</t>
    <rPh sb="0" eb="2">
      <t>ヘイキン</t>
    </rPh>
    <rPh sb="7" eb="8">
      <t>チョウ</t>
    </rPh>
    <phoneticPr fontId="2"/>
  </si>
  <si>
    <t>期間
伸長
(mm)</t>
    <rPh sb="0" eb="2">
      <t>キカン</t>
    </rPh>
    <rPh sb="3" eb="5">
      <t>シンチョウ</t>
    </rPh>
    <phoneticPr fontId="2"/>
  </si>
  <si>
    <t>乾燥</t>
    <rPh sb="0" eb="2">
      <t>カンソウ</t>
    </rPh>
    <phoneticPr fontId="2"/>
  </si>
  <si>
    <t>サイズ</t>
    <phoneticPr fontId="2"/>
  </si>
  <si>
    <t>Ⅰ</t>
  </si>
  <si>
    <t>Ⅱ</t>
  </si>
  <si>
    <t>P1</t>
  </si>
  <si>
    <t>P2</t>
  </si>
  <si>
    <t>A1</t>
  </si>
  <si>
    <t>A2</t>
  </si>
  <si>
    <t>G1</t>
  </si>
  <si>
    <t>G2</t>
  </si>
  <si>
    <t>G3</t>
  </si>
  <si>
    <t>貯蔵</t>
    <rPh sb="0" eb="2">
      <t>チョゾウ</t>
    </rPh>
    <phoneticPr fontId="2"/>
  </si>
  <si>
    <t>掘取日</t>
    <rPh sb="0" eb="1">
      <t>ホリ</t>
    </rPh>
    <rPh sb="1" eb="2">
      <t>ト</t>
    </rPh>
    <rPh sb="2" eb="3">
      <t>ビ</t>
    </rPh>
    <phoneticPr fontId="2"/>
  </si>
  <si>
    <t>(1)</t>
    <phoneticPr fontId="2"/>
  </si>
  <si>
    <t>(2)</t>
    <phoneticPr fontId="2"/>
  </si>
  <si>
    <t>(3)</t>
    <phoneticPr fontId="2"/>
  </si>
  <si>
    <t>(4)</t>
    <phoneticPr fontId="2"/>
  </si>
  <si>
    <t>(5)</t>
    <phoneticPr fontId="2"/>
  </si>
  <si>
    <t>(6)</t>
    <phoneticPr fontId="2"/>
  </si>
  <si>
    <t>(7)</t>
    <phoneticPr fontId="2"/>
  </si>
  <si>
    <t>(8)</t>
    <phoneticPr fontId="2"/>
  </si>
  <si>
    <t>(9)</t>
    <phoneticPr fontId="2"/>
  </si>
  <si>
    <t>自然
乾燥
・
自然
貯蔵</t>
    <rPh sb="0" eb="2">
      <t>シゼン</t>
    </rPh>
    <rPh sb="3" eb="5">
      <t>カンソウ</t>
    </rPh>
    <rPh sb="8" eb="10">
      <t>シゼン</t>
    </rPh>
    <rPh sb="11" eb="13">
      <t>チョゾウ</t>
    </rPh>
    <phoneticPr fontId="2"/>
  </si>
  <si>
    <t>(T)</t>
    <phoneticPr fontId="2"/>
  </si>
  <si>
    <t xml:space="preserve"> 7/ 4</t>
    <phoneticPr fontId="2"/>
  </si>
  <si>
    <t>－</t>
    <phoneticPr fontId="2"/>
  </si>
  <si>
    <t>プレルジューム</t>
    <phoneticPr fontId="2"/>
  </si>
  <si>
    <t xml:space="preserve"> 7/11</t>
    <phoneticPr fontId="2"/>
  </si>
  <si>
    <t xml:space="preserve"> </t>
    <phoneticPr fontId="2"/>
  </si>
  <si>
    <t>Preludium</t>
    <phoneticPr fontId="2"/>
  </si>
  <si>
    <t xml:space="preserve"> 7/18</t>
    <phoneticPr fontId="2"/>
  </si>
  <si>
    <t>11cm</t>
    <phoneticPr fontId="2"/>
  </si>
  <si>
    <t xml:space="preserve"> 7/25</t>
    <phoneticPr fontId="2"/>
  </si>
  <si>
    <t xml:space="preserve"> 8/ 1</t>
    <phoneticPr fontId="2"/>
  </si>
  <si>
    <t xml:space="preserve"> 8/ 8</t>
    <phoneticPr fontId="2"/>
  </si>
  <si>
    <t xml:space="preserve"> 8/15</t>
    <phoneticPr fontId="2"/>
  </si>
  <si>
    <t>(SL)</t>
  </si>
  <si>
    <t>イルデフランス</t>
    <phoneticPr fontId="2"/>
  </si>
  <si>
    <t>Ile de France</t>
  </si>
  <si>
    <t>(T)</t>
  </si>
  <si>
    <t>メリーウィドー</t>
    <phoneticPr fontId="2"/>
  </si>
  <si>
    <t>Merry Widow</t>
    <phoneticPr fontId="2"/>
  </si>
  <si>
    <t>※　花芽分化段階</t>
    <rPh sb="2" eb="4">
      <t>ハナメ</t>
    </rPh>
    <rPh sb="4" eb="6">
      <t>ブンカ</t>
    </rPh>
    <rPh sb="6" eb="8">
      <t>ダンカイ</t>
    </rPh>
    <phoneticPr fontId="2"/>
  </si>
  <si>
    <t>本年</t>
    <rPh sb="0" eb="2">
      <t>ホンネン</t>
    </rPh>
    <phoneticPr fontId="2"/>
  </si>
  <si>
    <t>前年</t>
    <rPh sb="0" eb="2">
      <t>ゼンネン</t>
    </rPh>
    <phoneticPr fontId="2"/>
  </si>
  <si>
    <t>分化指数</t>
    <rPh sb="0" eb="2">
      <t>ブンカ</t>
    </rPh>
    <rPh sb="2" eb="4">
      <t>シスウ</t>
    </rPh>
    <phoneticPr fontId="2"/>
  </si>
  <si>
    <t>2026年</t>
    <rPh sb="4" eb="5">
      <t>ネン</t>
    </rPh>
    <phoneticPr fontId="2"/>
  </si>
  <si>
    <t>2025年</t>
    <rPh sb="4" eb="5">
      <t>ネン</t>
    </rPh>
    <phoneticPr fontId="2"/>
  </si>
  <si>
    <t>平年値※※</t>
    <rPh sb="0" eb="3">
      <t>ヘイネンチ</t>
    </rPh>
    <phoneticPr fontId="2"/>
  </si>
  <si>
    <t>ノーズ長</t>
    <rPh sb="3" eb="4">
      <t>チョウ</t>
    </rPh>
    <phoneticPr fontId="2"/>
  </si>
  <si>
    <t>※ 花芽分化指数
　1：未分化期(Ⅰ)、2：分化始期(Ⅱ)、3：外花被分化期(P1)、4：内花被分化期(P2)、5：外雄ずい分化期(A1)、
　6：内雄ずい分化期(A2)、7：雌ずい分化始期(G1)、8：柱頭分化期(G2)、9：柱頭分化完成期(G3)</t>
    <rPh sb="2" eb="4">
      <t>ハナメ</t>
    </rPh>
    <rPh sb="4" eb="6">
      <t>ブンカ</t>
    </rPh>
    <rPh sb="6" eb="8">
      <t>シスウ</t>
    </rPh>
    <rPh sb="12" eb="15">
      <t>ミブンカ</t>
    </rPh>
    <rPh sb="15" eb="16">
      <t>キ</t>
    </rPh>
    <rPh sb="22" eb="24">
      <t>ブンカ</t>
    </rPh>
    <rPh sb="24" eb="25">
      <t>ハジ</t>
    </rPh>
    <rPh sb="25" eb="26">
      <t>キ</t>
    </rPh>
    <rPh sb="32" eb="33">
      <t>ガイ</t>
    </rPh>
    <rPh sb="33" eb="35">
      <t>カヒ</t>
    </rPh>
    <rPh sb="35" eb="37">
      <t>ブンカ</t>
    </rPh>
    <rPh sb="37" eb="38">
      <t>キ</t>
    </rPh>
    <rPh sb="45" eb="46">
      <t>ナイ</t>
    </rPh>
    <rPh sb="46" eb="48">
      <t>カヒ</t>
    </rPh>
    <rPh sb="48" eb="50">
      <t>ブンカ</t>
    </rPh>
    <rPh sb="50" eb="51">
      <t>キ</t>
    </rPh>
    <rPh sb="58" eb="59">
      <t>ソト</t>
    </rPh>
    <rPh sb="102" eb="104">
      <t>チュウトウ</t>
    </rPh>
    <phoneticPr fontId="2"/>
  </si>
  <si>
    <t>※※ 平年値は、2018年～2025年の平均値　</t>
    <rPh sb="3" eb="6">
      <t>ヘイネンチ</t>
    </rPh>
    <rPh sb="12" eb="13">
      <t>ネン</t>
    </rPh>
    <rPh sb="18" eb="19">
      <t>ネン</t>
    </rPh>
    <rPh sb="20" eb="22">
      <t>ヘイキン</t>
    </rPh>
    <rPh sb="22" eb="23">
      <t>アタイ</t>
    </rPh>
    <phoneticPr fontId="2"/>
  </si>
  <si>
    <t>図１ 令和８年チューリップの花芽分化及びノーズの発達状況(農業総合研究所園芸研究センター)</t>
    <rPh sb="0" eb="1">
      <t>ズ</t>
    </rPh>
    <rPh sb="3" eb="5">
      <t>レイワ</t>
    </rPh>
    <rPh sb="6" eb="7">
      <t>ネン</t>
    </rPh>
    <rPh sb="7" eb="8">
      <t>ヘイネン</t>
    </rPh>
    <rPh sb="14" eb="16">
      <t>ハナメ</t>
    </rPh>
    <rPh sb="16" eb="18">
      <t>ブンカ</t>
    </rPh>
    <rPh sb="18" eb="19">
      <t>オヨ</t>
    </rPh>
    <rPh sb="24" eb="26">
      <t>ハッタツ</t>
    </rPh>
    <rPh sb="26" eb="28">
      <t>ジョウキョウ</t>
    </rPh>
    <rPh sb="29" eb="31">
      <t>ノウギョウ</t>
    </rPh>
    <rPh sb="31" eb="33">
      <t>ソウゴウ</t>
    </rPh>
    <rPh sb="33" eb="36">
      <t>ケンキュウジョ</t>
    </rPh>
    <rPh sb="36" eb="38">
      <t>エンゲイ</t>
    </rPh>
    <rPh sb="38" eb="40">
      <t>ケンキュウ</t>
    </rPh>
    <phoneticPr fontId="2"/>
  </si>
  <si>
    <t>（参考）チューリップ花芽分化等・平年値集計表（農業総合研究所園芸研究センター）</t>
    <rPh sb="1" eb="3">
      <t>サンコウ</t>
    </rPh>
    <rPh sb="10" eb="14">
      <t>ハナメブンカ</t>
    </rPh>
    <rPh sb="14" eb="15">
      <t>トウ</t>
    </rPh>
    <rPh sb="16" eb="19">
      <t>ヘイネンチ</t>
    </rPh>
    <rPh sb="19" eb="22">
      <t>シュウケイヒョウ</t>
    </rPh>
    <rPh sb="23" eb="25">
      <t>ノウギョウ</t>
    </rPh>
    <rPh sb="25" eb="27">
      <t>ソウゴウ</t>
    </rPh>
    <rPh sb="27" eb="30">
      <t>ケンキュウジョ</t>
    </rPh>
    <rPh sb="30" eb="32">
      <t>エンゲイ</t>
    </rPh>
    <rPh sb="32" eb="34">
      <t>ケンキュウ</t>
    </rPh>
    <phoneticPr fontId="2"/>
  </si>
  <si>
    <t>※　表中の「・」の数は５球調査のうちの各ステージの球数を表す。</t>
    <rPh sb="2" eb="4">
      <t>ヒョウチュウ</t>
    </rPh>
    <rPh sb="9" eb="10">
      <t>カズ</t>
    </rPh>
    <rPh sb="12" eb="13">
      <t>キュウ</t>
    </rPh>
    <rPh sb="13" eb="15">
      <t>チョウサ</t>
    </rPh>
    <rPh sb="19" eb="20">
      <t>カク</t>
    </rPh>
    <rPh sb="25" eb="26">
      <t>キュウ</t>
    </rPh>
    <rPh sb="26" eb="27">
      <t>スウ</t>
    </rPh>
    <rPh sb="28" eb="29">
      <t>アラワ</t>
    </rPh>
    <phoneticPr fontId="2"/>
  </si>
  <si>
    <t>１  （Ｔ）プレルジューム</t>
    <phoneticPr fontId="2"/>
  </si>
  <si>
    <t>２　（SL）イルデフランス</t>
    <phoneticPr fontId="2"/>
  </si>
  <si>
    <t>３　（T）メリーウィドー</t>
    <phoneticPr fontId="2"/>
  </si>
  <si>
    <t>観測</t>
  </si>
  <si>
    <t>分化</t>
  </si>
  <si>
    <t>ﾉｰｽﾞ長</t>
  </si>
  <si>
    <t>花芽分化ステージ</t>
  </si>
  <si>
    <t>月日</t>
  </si>
  <si>
    <t>年次</t>
  </si>
  <si>
    <t>指数</t>
  </si>
  <si>
    <t>(㎜)</t>
  </si>
  <si>
    <t>Ｐ1</t>
  </si>
  <si>
    <t>Ｐ2</t>
  </si>
  <si>
    <t>Ａ1</t>
  </si>
  <si>
    <t>Ａ2</t>
  </si>
  <si>
    <t>Ｇ1</t>
  </si>
  <si>
    <t>Ｇ2</t>
  </si>
  <si>
    <t>Ｇ3</t>
  </si>
  <si>
    <t>7/4</t>
    <phoneticPr fontId="2"/>
  </si>
  <si>
    <t>・</t>
    <phoneticPr fontId="2"/>
  </si>
  <si>
    <t>・・・・</t>
    <phoneticPr fontId="2"/>
  </si>
  <si>
    <t>8/1</t>
    <phoneticPr fontId="2"/>
  </si>
  <si>
    <t>・・</t>
    <phoneticPr fontId="2"/>
  </si>
  <si>
    <t>・・・・・</t>
    <phoneticPr fontId="2"/>
  </si>
  <si>
    <t>・・・</t>
    <phoneticPr fontId="2"/>
  </si>
  <si>
    <t>平均</t>
    <rPh sb="0" eb="2">
      <t>ヘイキン</t>
    </rPh>
    <phoneticPr fontId="2"/>
  </si>
  <si>
    <t>7/11</t>
    <phoneticPr fontId="2"/>
  </si>
  <si>
    <t>8/8</t>
    <phoneticPr fontId="2"/>
  </si>
  <si>
    <t>7/18</t>
    <phoneticPr fontId="2"/>
  </si>
  <si>
    <t>8/15</t>
    <phoneticPr fontId="2"/>
  </si>
  <si>
    <t>7/25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</si>
</sst>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.0"/>
    <numFmt numFmtId="177" formatCode="0.0_ "/>
    <numFmt numFmtId="178" formatCode="0.0_);[Red]\(0.0\)"/>
    <numFmt numFmtId="179" formatCode="0_);[Red]\(0\)"/>
    <numFmt numFmtId="180" formatCode="m/d;@"/>
    <numFmt numFmtId="181" formatCode="0.00_ "/>
  </numFmts>
  <fonts count="19" x14ac:knownFonts="1">
    <font>
      <sz val="9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Times New Roman"/>
      <family val="1"/>
    </font>
    <font>
      <sz val="10"/>
      <color indexed="12"/>
      <name val="ＭＳ Ｐゴシック"/>
      <family val="3"/>
      <charset val="128"/>
    </font>
    <font>
      <sz val="9"/>
      <name val="ＭＳ 明朝"/>
      <family val="1"/>
      <charset val="128"/>
    </font>
    <font>
      <sz val="16"/>
      <name val="ＭＳ 明朝"/>
      <family val="1"/>
      <charset val="128"/>
    </font>
    <font>
      <sz val="11"/>
      <name val="ＭＳ 明朝"/>
      <family val="1"/>
      <charset val="128"/>
    </font>
    <font>
      <sz val="10.5"/>
      <name val="ＭＳ Ｐ明朝"/>
      <family val="1"/>
      <charset val="128"/>
    </font>
    <font>
      <sz val="10.5"/>
      <name val="Times New Roman"/>
      <family val="1"/>
    </font>
    <font>
      <sz val="10.5"/>
      <name val="ＭＳ Ｐゴシック"/>
      <family val="3"/>
      <charset val="128"/>
    </font>
    <font>
      <sz val="10.5"/>
      <name val="ＭＳ ゴシック"/>
      <family val="3"/>
      <charset val="128"/>
    </font>
    <font>
      <sz val="10.5"/>
      <color theme="0"/>
      <name val="ＭＳ ゴシック"/>
      <family val="3"/>
      <charset val="128"/>
    </font>
    <font>
      <sz val="12"/>
      <name val="ＭＳ 明朝"/>
      <family val="1"/>
      <charset val="128"/>
    </font>
    <font>
      <sz val="10"/>
      <color indexed="12"/>
      <name val="ＭＳ 明朝"/>
      <family val="1"/>
      <charset val="128"/>
    </font>
    <font>
      <sz val="9"/>
      <color indexed="12"/>
      <name val="ＭＳ 明朝"/>
      <family val="1"/>
      <charset val="128"/>
    </font>
    <font>
      <sz val="10.5"/>
      <name val="ＭＳ 明朝"/>
      <family val="1"/>
      <charset val="128"/>
    </font>
    <font>
      <sz val="10.5"/>
      <color theme="0"/>
      <name val="ＭＳ 明朝"/>
      <family val="1"/>
      <charset val="128"/>
    </font>
    <font>
      <u/>
      <sz val="9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9">
    <border>
      <left/>
      <right/>
      <top/>
      <bottom/>
      <diagonal/>
    </border>
    <border>
      <left style="thin">
        <color indexed="8"/>
      </left>
      <right/>
      <top/>
      <bottom/>
      <diagonal/>
    </border>
    <border>
      <left style="hair">
        <color indexed="8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dotted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hair">
        <color indexed="8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8"/>
      </left>
      <right/>
      <top style="hair">
        <color indexed="8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8"/>
      </right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hair">
        <color indexed="8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hair">
        <color indexed="8"/>
      </top>
      <bottom/>
      <diagonal/>
    </border>
    <border>
      <left/>
      <right/>
      <top style="hair">
        <color indexed="8"/>
      </top>
      <bottom/>
      <diagonal/>
    </border>
    <border>
      <left/>
      <right style="hair">
        <color indexed="64"/>
      </right>
      <top style="hair">
        <color indexed="8"/>
      </top>
      <bottom/>
      <diagonal/>
    </border>
    <border>
      <left/>
      <right style="hair">
        <color indexed="8"/>
      </right>
      <top style="hair">
        <color indexed="8"/>
      </top>
      <bottom/>
      <diagonal/>
    </border>
    <border>
      <left/>
      <right style="hair">
        <color indexed="8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8"/>
      </left>
      <right style="hair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1">
    <xf numFmtId="0" fontId="0" fillId="0" borderId="0" xfId="0"/>
    <xf numFmtId="0" fontId="0" fillId="2" borderId="0" xfId="0" applyFill="1"/>
    <xf numFmtId="0" fontId="4" fillId="2" borderId="0" xfId="0" applyFont="1" applyFill="1"/>
    <xf numFmtId="0" fontId="3" fillId="2" borderId="0" xfId="0" applyFont="1" applyFill="1"/>
    <xf numFmtId="0" fontId="11" fillId="2" borderId="49" xfId="0" applyFont="1" applyFill="1" applyBorder="1" applyAlignment="1">
      <alignment horizontal="center"/>
    </xf>
    <xf numFmtId="2" fontId="11" fillId="2" borderId="49" xfId="0" applyNumberFormat="1" applyFont="1" applyFill="1" applyBorder="1"/>
    <xf numFmtId="0" fontId="9" fillId="2" borderId="0" xfId="0" applyFont="1" applyFill="1"/>
    <xf numFmtId="0" fontId="10" fillId="2" borderId="0" xfId="0" applyFont="1" applyFill="1"/>
    <xf numFmtId="0" fontId="13" fillId="2" borderId="0" xfId="0" applyFont="1" applyFill="1" applyAlignment="1">
      <alignment horizontal="left" vertical="top"/>
    </xf>
    <xf numFmtId="0" fontId="14" fillId="2" borderId="0" xfId="0" applyFont="1" applyFill="1" applyAlignment="1">
      <alignment horizontal="right"/>
    </xf>
    <xf numFmtId="0" fontId="14" fillId="2" borderId="0" xfId="0" applyFont="1" applyFill="1" applyAlignment="1">
      <alignment horizontal="center"/>
    </xf>
    <xf numFmtId="0" fontId="15" fillId="2" borderId="0" xfId="0" applyFont="1" applyFill="1" applyAlignment="1">
      <alignment horizontal="right"/>
    </xf>
    <xf numFmtId="0" fontId="14" fillId="2" borderId="0" xfId="0" applyFont="1" applyFill="1"/>
    <xf numFmtId="0" fontId="16" fillId="2" borderId="49" xfId="0" applyFont="1" applyFill="1" applyBorder="1" applyAlignment="1">
      <alignment horizontal="center"/>
    </xf>
    <xf numFmtId="0" fontId="16" fillId="2" borderId="0" xfId="0" applyFont="1" applyFill="1" applyAlignment="1">
      <alignment horizontal="center"/>
    </xf>
    <xf numFmtId="0" fontId="16" fillId="2" borderId="1" xfId="0" applyFont="1" applyFill="1" applyBorder="1" applyAlignment="1">
      <alignment horizontal="center"/>
    </xf>
    <xf numFmtId="0" fontId="16" fillId="2" borderId="2" xfId="0" applyFont="1" applyFill="1" applyBorder="1" applyAlignment="1">
      <alignment horizontal="center"/>
    </xf>
    <xf numFmtId="0" fontId="16" fillId="2" borderId="59" xfId="0" applyFont="1" applyFill="1" applyBorder="1" applyAlignment="1">
      <alignment horizontal="center"/>
    </xf>
    <xf numFmtId="0" fontId="16" fillId="2" borderId="60" xfId="0" applyFont="1" applyFill="1" applyBorder="1" applyAlignment="1">
      <alignment horizontal="center"/>
    </xf>
    <xf numFmtId="56" fontId="16" fillId="2" borderId="44" xfId="0" applyNumberFormat="1" applyFont="1" applyFill="1" applyBorder="1" applyAlignment="1">
      <alignment horizontal="left"/>
    </xf>
    <xf numFmtId="56" fontId="16" fillId="2" borderId="48" xfId="0" applyNumberFormat="1" applyFont="1" applyFill="1" applyBorder="1" applyAlignment="1">
      <alignment horizontal="left"/>
    </xf>
    <xf numFmtId="0" fontId="16" fillId="2" borderId="46" xfId="0" applyFont="1" applyFill="1" applyBorder="1" applyAlignment="1">
      <alignment horizontal="left"/>
    </xf>
    <xf numFmtId="0" fontId="16" fillId="2" borderId="63" xfId="0" applyFont="1" applyFill="1" applyBorder="1" applyAlignment="1">
      <alignment horizontal="left"/>
    </xf>
    <xf numFmtId="0" fontId="16" fillId="2" borderId="64" xfId="0" applyFont="1" applyFill="1" applyBorder="1" applyAlignment="1">
      <alignment horizontal="center"/>
    </xf>
    <xf numFmtId="0" fontId="16" fillId="2" borderId="42" xfId="0" applyFont="1" applyFill="1" applyBorder="1" applyAlignment="1">
      <alignment horizontal="center"/>
    </xf>
    <xf numFmtId="0" fontId="16" fillId="2" borderId="41" xfId="0" applyFont="1" applyFill="1" applyBorder="1" applyAlignment="1">
      <alignment horizontal="center"/>
    </xf>
    <xf numFmtId="0" fontId="16" fillId="2" borderId="0" xfId="0" applyFont="1" applyFill="1" applyAlignment="1">
      <alignment horizontal="center" vertical="center"/>
    </xf>
    <xf numFmtId="0" fontId="16" fillId="2" borderId="65" xfId="0" applyFont="1" applyFill="1" applyBorder="1" applyAlignment="1">
      <alignment horizontal="center" vertical="center"/>
    </xf>
    <xf numFmtId="0" fontId="16" fillId="2" borderId="67" xfId="0" applyFont="1" applyFill="1" applyBorder="1" applyAlignment="1">
      <alignment horizontal="center" vertical="center"/>
    </xf>
    <xf numFmtId="0" fontId="8" fillId="2" borderId="49" xfId="0" applyFont="1" applyFill="1" applyBorder="1"/>
    <xf numFmtId="0" fontId="9" fillId="2" borderId="49" xfId="0" applyFont="1" applyFill="1" applyBorder="1" applyAlignment="1">
      <alignment horizontal="left"/>
    </xf>
    <xf numFmtId="176" fontId="11" fillId="2" borderId="49" xfId="0" applyNumberFormat="1" applyFont="1" applyFill="1" applyBorder="1"/>
    <xf numFmtId="176" fontId="12" fillId="2" borderId="49" xfId="0" applyNumberFormat="1" applyFont="1" applyFill="1" applyBorder="1"/>
    <xf numFmtId="0" fontId="8" fillId="2" borderId="0" xfId="0" applyFont="1" applyFill="1"/>
    <xf numFmtId="0" fontId="16" fillId="2" borderId="48" xfId="0" applyFont="1" applyFill="1" applyBorder="1" applyAlignment="1">
      <alignment horizontal="center" vertical="center"/>
    </xf>
    <xf numFmtId="0" fontId="0" fillId="2" borderId="70" xfId="0" applyFill="1" applyBorder="1" applyAlignment="1">
      <alignment horizontal="center"/>
    </xf>
    <xf numFmtId="0" fontId="16" fillId="2" borderId="1" xfId="0" quotePrefix="1" applyFont="1" applyFill="1" applyBorder="1" applyAlignment="1">
      <alignment horizontal="center" vertical="center"/>
    </xf>
    <xf numFmtId="0" fontId="16" fillId="2" borderId="0" xfId="0" quotePrefix="1" applyFont="1" applyFill="1" applyAlignment="1">
      <alignment horizontal="center" vertical="center"/>
    </xf>
    <xf numFmtId="0" fontId="16" fillId="2" borderId="78" xfId="0" applyFont="1" applyFill="1" applyBorder="1" applyAlignment="1">
      <alignment horizontal="center" vertical="center"/>
    </xf>
    <xf numFmtId="0" fontId="16" fillId="2" borderId="79" xfId="0" applyFont="1" applyFill="1" applyBorder="1" applyAlignment="1">
      <alignment horizontal="center" vertical="center"/>
    </xf>
    <xf numFmtId="0" fontId="16" fillId="2" borderId="80" xfId="0" applyFont="1" applyFill="1" applyBorder="1" applyAlignment="1">
      <alignment horizontal="center" vertical="center"/>
    </xf>
    <xf numFmtId="0" fontId="16" fillId="2" borderId="43" xfId="0" applyFont="1" applyFill="1" applyBorder="1" applyAlignment="1">
      <alignment horizontal="center" vertical="center"/>
    </xf>
    <xf numFmtId="0" fontId="16" fillId="2" borderId="81" xfId="0" applyFont="1" applyFill="1" applyBorder="1" applyAlignment="1">
      <alignment horizontal="center" vertical="center"/>
    </xf>
    <xf numFmtId="0" fontId="16" fillId="2" borderId="41" xfId="0" quotePrefix="1" applyFont="1" applyFill="1" applyBorder="1" applyAlignment="1">
      <alignment horizontal="center" vertical="center"/>
    </xf>
    <xf numFmtId="0" fontId="16" fillId="2" borderId="82" xfId="0" quotePrefix="1" applyFont="1" applyFill="1" applyBorder="1" applyAlignment="1">
      <alignment horizontal="center" vertical="center"/>
    </xf>
    <xf numFmtId="180" fontId="16" fillId="2" borderId="49" xfId="0" quotePrefix="1" applyNumberFormat="1" applyFont="1" applyFill="1" applyBorder="1" applyAlignment="1">
      <alignment horizontal="left"/>
    </xf>
    <xf numFmtId="180" fontId="16" fillId="2" borderId="0" xfId="0" quotePrefix="1" applyNumberFormat="1" applyFont="1" applyFill="1" applyAlignment="1">
      <alignment horizontal="left"/>
    </xf>
    <xf numFmtId="180" fontId="16" fillId="2" borderId="44" xfId="0" quotePrefix="1" applyNumberFormat="1" applyFont="1" applyFill="1" applyBorder="1" applyAlignment="1">
      <alignment horizontal="left"/>
    </xf>
    <xf numFmtId="180" fontId="16" fillId="2" borderId="46" xfId="0" quotePrefix="1" applyNumberFormat="1" applyFont="1" applyFill="1" applyBorder="1" applyAlignment="1">
      <alignment horizontal="left"/>
    </xf>
    <xf numFmtId="176" fontId="16" fillId="2" borderId="60" xfId="0" applyNumberFormat="1" applyFont="1" applyFill="1" applyBorder="1" applyAlignment="1">
      <alignment horizontal="center"/>
    </xf>
    <xf numFmtId="176" fontId="16" fillId="2" borderId="2" xfId="0" applyNumberFormat="1" applyFont="1" applyFill="1" applyBorder="1" applyAlignment="1">
      <alignment horizontal="center"/>
    </xf>
    <xf numFmtId="176" fontId="16" fillId="2" borderId="41" xfId="0" applyNumberFormat="1" applyFont="1" applyFill="1" applyBorder="1" applyAlignment="1">
      <alignment horizontal="center"/>
    </xf>
    <xf numFmtId="2" fontId="16" fillId="2" borderId="65" xfId="0" applyNumberFormat="1" applyFont="1" applyFill="1" applyBorder="1" applyAlignment="1">
      <alignment horizontal="center"/>
    </xf>
    <xf numFmtId="2" fontId="16" fillId="2" borderId="49" xfId="0" applyNumberFormat="1" applyFont="1" applyFill="1" applyBorder="1" applyAlignment="1">
      <alignment horizontal="center"/>
    </xf>
    <xf numFmtId="2" fontId="16" fillId="2" borderId="58" xfId="0" applyNumberFormat="1" applyFont="1" applyFill="1" applyBorder="1" applyAlignment="1">
      <alignment horizontal="center"/>
    </xf>
    <xf numFmtId="2" fontId="16" fillId="2" borderId="67" xfId="0" applyNumberFormat="1" applyFont="1" applyFill="1" applyBorder="1" applyAlignment="1">
      <alignment horizontal="center"/>
    </xf>
    <xf numFmtId="2" fontId="16" fillId="2" borderId="0" xfId="0" applyNumberFormat="1" applyFont="1" applyFill="1" applyAlignment="1">
      <alignment horizontal="center"/>
    </xf>
    <xf numFmtId="2" fontId="16" fillId="2" borderId="48" xfId="0" applyNumberFormat="1" applyFont="1" applyFill="1" applyBorder="1" applyAlignment="1">
      <alignment horizontal="center"/>
    </xf>
    <xf numFmtId="2" fontId="16" fillId="2" borderId="68" xfId="0" applyNumberFormat="1" applyFont="1" applyFill="1" applyBorder="1" applyAlignment="1">
      <alignment horizontal="center"/>
    </xf>
    <xf numFmtId="2" fontId="16" fillId="2" borderId="42" xfId="0" applyNumberFormat="1" applyFont="1" applyFill="1" applyBorder="1" applyAlignment="1">
      <alignment horizontal="center"/>
    </xf>
    <xf numFmtId="2" fontId="16" fillId="2" borderId="63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left" vertical="center"/>
    </xf>
    <xf numFmtId="0" fontId="16" fillId="2" borderId="44" xfId="0" applyFont="1" applyFill="1" applyBorder="1" applyAlignment="1">
      <alignment horizontal="left"/>
    </xf>
    <xf numFmtId="0" fontId="16" fillId="2" borderId="48" xfId="0" applyFont="1" applyFill="1" applyBorder="1" applyAlignment="1">
      <alignment horizontal="left"/>
    </xf>
    <xf numFmtId="176" fontId="16" fillId="2" borderId="84" xfId="0" applyNumberFormat="1" applyFont="1" applyFill="1" applyBorder="1" applyAlignment="1">
      <alignment horizontal="center"/>
    </xf>
    <xf numFmtId="49" fontId="6" fillId="0" borderId="0" xfId="0" applyNumberFormat="1" applyFont="1"/>
    <xf numFmtId="0" fontId="5" fillId="0" borderId="0" xfId="0" applyFont="1"/>
    <xf numFmtId="49" fontId="5" fillId="0" borderId="0" xfId="0" applyNumberFormat="1" applyFont="1"/>
    <xf numFmtId="49" fontId="6" fillId="0" borderId="0" xfId="0" applyNumberFormat="1" applyFont="1" applyAlignment="1">
      <alignment horizontal="left"/>
    </xf>
    <xf numFmtId="0" fontId="5" fillId="0" borderId="0" xfId="0" applyFont="1" applyAlignment="1">
      <alignment horizontal="right"/>
    </xf>
    <xf numFmtId="49" fontId="5" fillId="0" borderId="0" xfId="0" applyNumberFormat="1" applyFont="1" applyAlignment="1">
      <alignment horizontal="left"/>
    </xf>
    <xf numFmtId="177" fontId="5" fillId="0" borderId="0" xfId="0" applyNumberFormat="1" applyFont="1"/>
    <xf numFmtId="49" fontId="5" fillId="0" borderId="18" xfId="0" applyNumberFormat="1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7" xfId="0" applyFont="1" applyBorder="1"/>
    <xf numFmtId="49" fontId="5" fillId="0" borderId="54" xfId="0" applyNumberFormat="1" applyFont="1" applyBorder="1" applyAlignment="1">
      <alignment horizontal="center"/>
    </xf>
    <xf numFmtId="0" fontId="5" fillId="0" borderId="8" xfId="0" applyFont="1" applyBorder="1"/>
    <xf numFmtId="49" fontId="0" fillId="0" borderId="19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6" xfId="0" applyBorder="1" applyAlignment="1">
      <alignment horizontal="right"/>
    </xf>
    <xf numFmtId="0" fontId="0" fillId="0" borderId="10" xfId="0" applyBorder="1" applyAlignment="1">
      <alignment horizontal="center"/>
    </xf>
    <xf numFmtId="0" fontId="0" fillId="0" borderId="52" xfId="0" applyBorder="1" applyAlignment="1">
      <alignment horizontal="center"/>
    </xf>
    <xf numFmtId="49" fontId="0" fillId="0" borderId="51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49" fontId="0" fillId="0" borderId="37" xfId="0" applyNumberFormat="1" applyBorder="1" applyAlignment="1">
      <alignment horizontal="center" vertical="center"/>
    </xf>
    <xf numFmtId="0" fontId="0" fillId="0" borderId="35" xfId="0" applyBorder="1"/>
    <xf numFmtId="177" fontId="0" fillId="0" borderId="33" xfId="0" applyNumberFormat="1" applyBorder="1" applyAlignment="1">
      <alignment horizontal="right"/>
    </xf>
    <xf numFmtId="177" fontId="0" fillId="0" borderId="32" xfId="0" applyNumberFormat="1" applyBorder="1" applyAlignment="1">
      <alignment horizontal="right"/>
    </xf>
    <xf numFmtId="0" fontId="0" fillId="0" borderId="11" xfId="0" applyBorder="1"/>
    <xf numFmtId="0" fontId="0" fillId="0" borderId="7" xfId="0" applyBorder="1"/>
    <xf numFmtId="49" fontId="0" fillId="0" borderId="54" xfId="0" applyNumberFormat="1" applyBorder="1" applyAlignment="1">
      <alignment horizontal="center" vertical="center"/>
    </xf>
    <xf numFmtId="0" fontId="0" fillId="0" borderId="21" xfId="0" applyBorder="1"/>
    <xf numFmtId="177" fontId="0" fillId="0" borderId="13" xfId="0" applyNumberFormat="1" applyBorder="1"/>
    <xf numFmtId="177" fontId="0" fillId="0" borderId="20" xfId="0" applyNumberFormat="1" applyBorder="1"/>
    <xf numFmtId="0" fontId="0" fillId="0" borderId="12" xfId="0" applyBorder="1"/>
    <xf numFmtId="0" fontId="0" fillId="0" borderId="9" xfId="0" applyBorder="1"/>
    <xf numFmtId="0" fontId="0" fillId="0" borderId="26" xfId="0" applyBorder="1"/>
    <xf numFmtId="0" fontId="0" fillId="0" borderId="16" xfId="0" applyBorder="1"/>
    <xf numFmtId="0" fontId="0" fillId="0" borderId="28" xfId="0" applyBorder="1"/>
    <xf numFmtId="0" fontId="0" fillId="0" borderId="23" xfId="0" applyBorder="1"/>
    <xf numFmtId="0" fontId="0" fillId="0" borderId="49" xfId="0" applyBorder="1"/>
    <xf numFmtId="0" fontId="0" fillId="0" borderId="17" xfId="0" applyBorder="1"/>
    <xf numFmtId="49" fontId="0" fillId="0" borderId="31" xfId="0" applyNumberFormat="1" applyBorder="1" applyAlignment="1">
      <alignment horizontal="center" vertical="center"/>
    </xf>
    <xf numFmtId="177" fontId="0" fillId="0" borderId="4" xfId="0" applyNumberFormat="1" applyBorder="1"/>
    <xf numFmtId="0" fontId="0" fillId="0" borderId="42" xfId="0" applyBorder="1"/>
    <xf numFmtId="49" fontId="0" fillId="0" borderId="55" xfId="0" applyNumberFormat="1" applyBorder="1" applyAlignment="1">
      <alignment horizontal="center" vertical="center"/>
    </xf>
    <xf numFmtId="177" fontId="0" fillId="0" borderId="22" xfId="0" applyNumberFormat="1" applyBorder="1"/>
    <xf numFmtId="177" fontId="0" fillId="0" borderId="4" xfId="0" applyNumberFormat="1" applyBorder="1" applyAlignment="1">
      <alignment horizontal="right"/>
    </xf>
    <xf numFmtId="0" fontId="0" fillId="0" borderId="50" xfId="0" applyBorder="1"/>
    <xf numFmtId="0" fontId="0" fillId="0" borderId="24" xfId="0" applyBorder="1"/>
    <xf numFmtId="177" fontId="0" fillId="0" borderId="13" xfId="0" applyNumberFormat="1" applyBorder="1" applyAlignment="1">
      <alignment horizontal="right"/>
    </xf>
    <xf numFmtId="177" fontId="0" fillId="0" borderId="14" xfId="0" applyNumberFormat="1" applyBorder="1"/>
    <xf numFmtId="177" fontId="0" fillId="0" borderId="27" xfId="0" applyNumberFormat="1" applyBorder="1"/>
    <xf numFmtId="0" fontId="0" fillId="0" borderId="29" xfId="0" applyBorder="1"/>
    <xf numFmtId="177" fontId="0" fillId="0" borderId="15" xfId="0" applyNumberFormat="1" applyBorder="1"/>
    <xf numFmtId="177" fontId="0" fillId="0" borderId="25" xfId="0" applyNumberFormat="1" applyBorder="1"/>
    <xf numFmtId="0" fontId="0" fillId="0" borderId="40" xfId="0" applyBorder="1"/>
    <xf numFmtId="0" fontId="0" fillId="0" borderId="53" xfId="0" applyBorder="1"/>
    <xf numFmtId="0" fontId="0" fillId="0" borderId="74" xfId="0" applyBorder="1"/>
    <xf numFmtId="177" fontId="0" fillId="0" borderId="75" xfId="0" applyNumberFormat="1" applyBorder="1"/>
    <xf numFmtId="0" fontId="0" fillId="0" borderId="38" xfId="0" applyBorder="1"/>
    <xf numFmtId="0" fontId="0" fillId="0" borderId="76" xfId="0" applyBorder="1"/>
    <xf numFmtId="0" fontId="0" fillId="0" borderId="39" xfId="0" applyBorder="1"/>
    <xf numFmtId="49" fontId="0" fillId="0" borderId="34" xfId="0" applyNumberFormat="1" applyBorder="1" applyAlignment="1">
      <alignment horizontal="center" vertical="center"/>
    </xf>
    <xf numFmtId="0" fontId="0" fillId="0" borderId="36" xfId="0" applyBorder="1" applyAlignment="1">
      <alignment horizontal="center" shrinkToFit="1"/>
    </xf>
    <xf numFmtId="177" fontId="0" fillId="0" borderId="6" xfId="0" applyNumberFormat="1" applyBorder="1"/>
    <xf numFmtId="177" fontId="0" fillId="0" borderId="23" xfId="0" applyNumberFormat="1" applyBorder="1"/>
    <xf numFmtId="177" fontId="0" fillId="0" borderId="10" xfId="0" applyNumberFormat="1" applyBorder="1"/>
    <xf numFmtId="177" fontId="0" fillId="0" borderId="52" xfId="0" applyNumberFormat="1" applyBorder="1"/>
    <xf numFmtId="177" fontId="0" fillId="0" borderId="51" xfId="0" applyNumberFormat="1" applyBorder="1" applyAlignment="1">
      <alignment horizontal="center" vertical="center"/>
    </xf>
    <xf numFmtId="177" fontId="0" fillId="0" borderId="30" xfId="0" applyNumberFormat="1" applyBorder="1"/>
    <xf numFmtId="177" fontId="0" fillId="0" borderId="77" xfId="0" applyNumberFormat="1" applyBorder="1"/>
    <xf numFmtId="177" fontId="0" fillId="0" borderId="0" xfId="0" applyNumberFormat="1"/>
    <xf numFmtId="0" fontId="0" fillId="0" borderId="10" xfId="0" applyBorder="1"/>
    <xf numFmtId="0" fontId="0" fillId="0" borderId="77" xfId="0" applyBorder="1"/>
    <xf numFmtId="177" fontId="0" fillId="0" borderId="33" xfId="0" applyNumberFormat="1" applyBorder="1"/>
    <xf numFmtId="177" fontId="0" fillId="0" borderId="32" xfId="0" applyNumberFormat="1" applyBorder="1"/>
    <xf numFmtId="0" fontId="1" fillId="0" borderId="9" xfId="0" applyFont="1" applyBorder="1"/>
    <xf numFmtId="0" fontId="0" fillId="0" borderId="52" xfId="0" applyBorder="1"/>
    <xf numFmtId="49" fontId="0" fillId="0" borderId="51" xfId="0" applyNumberFormat="1" applyBorder="1" applyAlignment="1">
      <alignment horizontal="center" vertical="center"/>
    </xf>
    <xf numFmtId="0" fontId="0" fillId="0" borderId="8" xfId="0" applyBorder="1"/>
    <xf numFmtId="49" fontId="0" fillId="0" borderId="0" xfId="0" applyNumberFormat="1"/>
    <xf numFmtId="0" fontId="0" fillId="0" borderId="85" xfId="0" applyBorder="1" applyAlignment="1">
      <alignment horizontal="center" shrinkToFit="1"/>
    </xf>
    <xf numFmtId="0" fontId="0" fillId="0" borderId="86" xfId="0" applyBorder="1"/>
    <xf numFmtId="0" fontId="0" fillId="0" borderId="87" xfId="0" applyBorder="1"/>
    <xf numFmtId="0" fontId="0" fillId="0" borderId="49" xfId="0" applyBorder="1" applyAlignment="1">
      <alignment horizontal="center"/>
    </xf>
    <xf numFmtId="178" fontId="0" fillId="0" borderId="49" xfId="0" applyNumberFormat="1" applyBorder="1" applyAlignment="1">
      <alignment horizontal="center"/>
    </xf>
    <xf numFmtId="178" fontId="0" fillId="0" borderId="0" xfId="0" applyNumberFormat="1"/>
    <xf numFmtId="0" fontId="0" fillId="0" borderId="42" xfId="0" applyBorder="1" applyAlignment="1">
      <alignment horizontal="center"/>
    </xf>
    <xf numFmtId="179" fontId="0" fillId="0" borderId="42" xfId="0" applyNumberFormat="1" applyBorder="1" applyAlignment="1">
      <alignment horizontal="center"/>
    </xf>
    <xf numFmtId="178" fontId="0" fillId="0" borderId="42" xfId="0" applyNumberFormat="1" applyBorder="1" applyAlignment="1">
      <alignment horizontal="center"/>
    </xf>
    <xf numFmtId="180" fontId="0" fillId="0" borderId="0" xfId="0" applyNumberFormat="1" applyAlignment="1">
      <alignment horizontal="center"/>
    </xf>
    <xf numFmtId="177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2" fontId="0" fillId="0" borderId="49" xfId="0" applyNumberFormat="1" applyBorder="1" applyAlignment="1">
      <alignment horizontal="center"/>
    </xf>
    <xf numFmtId="2" fontId="0" fillId="0" borderId="0" xfId="0" applyNumberFormat="1"/>
    <xf numFmtId="0" fontId="0" fillId="0" borderId="0" xfId="0" applyAlignment="1">
      <alignment horizontal="center"/>
    </xf>
    <xf numFmtId="180" fontId="0" fillId="0" borderId="42" xfId="0" applyNumberFormat="1" applyBorder="1" applyAlignment="1">
      <alignment horizontal="center"/>
    </xf>
    <xf numFmtId="2" fontId="0" fillId="0" borderId="42" xfId="0" applyNumberFormat="1" applyBorder="1" applyAlignment="1">
      <alignment horizontal="center"/>
    </xf>
    <xf numFmtId="178" fontId="0" fillId="0" borderId="42" xfId="0" applyNumberFormat="1" applyBorder="1"/>
    <xf numFmtId="177" fontId="0" fillId="0" borderId="42" xfId="0" applyNumberFormat="1" applyBorder="1" applyAlignment="1">
      <alignment horizontal="center"/>
    </xf>
    <xf numFmtId="178" fontId="0" fillId="0" borderId="0" xfId="0" applyNumberFormat="1" applyAlignment="1">
      <alignment horizontal="center"/>
    </xf>
    <xf numFmtId="178" fontId="0" fillId="2" borderId="0" xfId="0" applyNumberFormat="1" applyFill="1"/>
    <xf numFmtId="178" fontId="0" fillId="0" borderId="49" xfId="0" applyNumberFormat="1" applyBorder="1"/>
    <xf numFmtId="176" fontId="17" fillId="2" borderId="69" xfId="0" applyNumberFormat="1" applyFont="1" applyFill="1" applyBorder="1" applyAlignment="1">
      <alignment horizontal="center"/>
    </xf>
    <xf numFmtId="2" fontId="17" fillId="2" borderId="48" xfId="0" applyNumberFormat="1" applyFont="1" applyFill="1" applyBorder="1" applyAlignment="1">
      <alignment horizontal="center"/>
    </xf>
    <xf numFmtId="2" fontId="17" fillId="2" borderId="83" xfId="0" applyNumberFormat="1" applyFont="1" applyFill="1" applyBorder="1" applyAlignment="1">
      <alignment horizontal="center"/>
    </xf>
    <xf numFmtId="181" fontId="0" fillId="0" borderId="6" xfId="0" applyNumberFormat="1" applyBorder="1"/>
    <xf numFmtId="176" fontId="0" fillId="0" borderId="42" xfId="0" applyNumberFormat="1" applyBorder="1" applyAlignment="1">
      <alignment horizontal="center"/>
    </xf>
    <xf numFmtId="176" fontId="0" fillId="0" borderId="0" xfId="0" applyNumberFormat="1" applyAlignment="1">
      <alignment horizontal="center"/>
    </xf>
    <xf numFmtId="0" fontId="0" fillId="0" borderId="88" xfId="0" applyBorder="1"/>
    <xf numFmtId="0" fontId="18" fillId="0" borderId="21" xfId="0" applyFont="1" applyBorder="1"/>
    <xf numFmtId="177" fontId="18" fillId="0" borderId="27" xfId="0" applyNumberFormat="1" applyFont="1" applyBorder="1"/>
    <xf numFmtId="177" fontId="18" fillId="0" borderId="14" xfId="0" applyNumberFormat="1" applyFont="1" applyBorder="1"/>
    <xf numFmtId="0" fontId="18" fillId="0" borderId="23" xfId="0" applyFont="1" applyBorder="1"/>
    <xf numFmtId="0" fontId="18" fillId="0" borderId="24" xfId="0" applyFont="1" applyBorder="1"/>
    <xf numFmtId="0" fontId="16" fillId="2" borderId="70" xfId="0" applyFont="1" applyFill="1" applyBorder="1" applyAlignment="1">
      <alignment horizontal="center" vertical="center" wrapText="1"/>
    </xf>
    <xf numFmtId="0" fontId="16" fillId="2" borderId="69" xfId="0" applyFont="1" applyFill="1" applyBorder="1" applyAlignment="1">
      <alignment horizontal="center" vertical="center"/>
    </xf>
    <xf numFmtId="0" fontId="16" fillId="2" borderId="58" xfId="0" applyFont="1" applyFill="1" applyBorder="1" applyAlignment="1">
      <alignment horizontal="center" vertical="center" wrapText="1"/>
    </xf>
    <xf numFmtId="0" fontId="16" fillId="2" borderId="48" xfId="0" applyFont="1" applyFill="1" applyBorder="1" applyAlignment="1">
      <alignment horizontal="center" vertical="center"/>
    </xf>
    <xf numFmtId="0" fontId="16" fillId="2" borderId="63" xfId="0" applyFont="1" applyFill="1" applyBorder="1" applyAlignment="1">
      <alignment horizontal="center" vertical="center"/>
    </xf>
    <xf numFmtId="0" fontId="16" fillId="2" borderId="66" xfId="0" applyFont="1" applyFill="1" applyBorder="1" applyAlignment="1">
      <alignment horizontal="center" vertical="center" wrapText="1"/>
    </xf>
    <xf numFmtId="0" fontId="0" fillId="0" borderId="45" xfId="0" applyBorder="1" applyAlignment="1">
      <alignment horizontal="center" vertical="center"/>
    </xf>
    <xf numFmtId="0" fontId="0" fillId="0" borderId="73" xfId="0" applyBorder="1" applyAlignment="1">
      <alignment horizontal="center" vertical="center"/>
    </xf>
    <xf numFmtId="0" fontId="16" fillId="2" borderId="59" xfId="0" applyFont="1" applyFill="1" applyBorder="1" applyAlignment="1">
      <alignment horizontal="center" vertical="center"/>
    </xf>
    <xf numFmtId="0" fontId="0" fillId="0" borderId="49" xfId="0" applyBorder="1" applyAlignment="1">
      <alignment vertical="center"/>
    </xf>
    <xf numFmtId="0" fontId="0" fillId="0" borderId="58" xfId="0" applyBorder="1" applyAlignment="1">
      <alignment vertical="center"/>
    </xf>
    <xf numFmtId="0" fontId="16" fillId="2" borderId="56" xfId="0" applyFont="1" applyFill="1" applyBorder="1" applyAlignment="1">
      <alignment horizontal="center" vertical="top" wrapText="1"/>
    </xf>
    <xf numFmtId="0" fontId="16" fillId="2" borderId="61" xfId="0" applyFont="1" applyFill="1" applyBorder="1" applyAlignment="1">
      <alignment horizontal="center" vertical="top"/>
    </xf>
    <xf numFmtId="0" fontId="16" fillId="2" borderId="62" xfId="0" applyFont="1" applyFill="1" applyBorder="1" applyAlignment="1">
      <alignment horizontal="center" vertical="top"/>
    </xf>
    <xf numFmtId="0" fontId="16" fillId="2" borderId="57" xfId="0" applyFont="1" applyFill="1" applyBorder="1" applyAlignment="1">
      <alignment horizontal="left"/>
    </xf>
    <xf numFmtId="0" fontId="16" fillId="2" borderId="58" xfId="0" applyFont="1" applyFill="1" applyBorder="1" applyAlignment="1">
      <alignment horizontal="left"/>
    </xf>
    <xf numFmtId="0" fontId="16" fillId="2" borderId="44" xfId="0" applyFont="1" applyFill="1" applyBorder="1" applyAlignment="1">
      <alignment horizontal="left"/>
    </xf>
    <xf numFmtId="0" fontId="16" fillId="2" borderId="48" xfId="0" applyFont="1" applyFill="1" applyBorder="1" applyAlignment="1">
      <alignment horizontal="left"/>
    </xf>
    <xf numFmtId="0" fontId="16" fillId="2" borderId="57" xfId="0" applyFont="1" applyFill="1" applyBorder="1" applyAlignment="1">
      <alignment horizontal="center" vertical="center" wrapText="1"/>
    </xf>
    <xf numFmtId="0" fontId="16" fillId="2" borderId="44" xfId="0" applyFont="1" applyFill="1" applyBorder="1" applyAlignment="1">
      <alignment horizontal="center" vertical="center"/>
    </xf>
    <xf numFmtId="0" fontId="16" fillId="2" borderId="65" xfId="0" applyFont="1" applyFill="1" applyBorder="1" applyAlignment="1">
      <alignment horizontal="center" vertical="center"/>
    </xf>
    <xf numFmtId="0" fontId="16" fillId="2" borderId="49" xfId="0" applyFont="1" applyFill="1" applyBorder="1" applyAlignment="1">
      <alignment vertical="center"/>
    </xf>
    <xf numFmtId="0" fontId="16" fillId="2" borderId="58" xfId="0" applyFont="1" applyFill="1" applyBorder="1" applyAlignment="1">
      <alignment vertical="center"/>
    </xf>
    <xf numFmtId="0" fontId="16" fillId="2" borderId="71" xfId="0" applyFont="1" applyFill="1" applyBorder="1" applyAlignment="1">
      <alignment vertical="center"/>
    </xf>
    <xf numFmtId="0" fontId="16" fillId="2" borderId="47" xfId="0" applyFont="1" applyFill="1" applyBorder="1" applyAlignment="1">
      <alignment vertical="center"/>
    </xf>
    <xf numFmtId="0" fontId="16" fillId="2" borderId="72" xfId="0" applyFont="1" applyFill="1" applyBorder="1" applyAlignment="1">
      <alignment vertical="center"/>
    </xf>
    <xf numFmtId="0" fontId="16" fillId="2" borderId="61" xfId="0" applyFont="1" applyFill="1" applyBorder="1" applyAlignment="1">
      <alignment horizontal="center" vertical="top" wrapText="1"/>
    </xf>
    <xf numFmtId="0" fontId="16" fillId="2" borderId="57" xfId="0" applyFont="1" applyFill="1" applyBorder="1" applyAlignment="1">
      <alignment horizontal="center" vertical="center"/>
    </xf>
    <xf numFmtId="0" fontId="16" fillId="2" borderId="5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7" fillId="2" borderId="0" xfId="0" applyFont="1" applyFill="1" applyAlignment="1">
      <alignment shrinkToFit="1"/>
    </xf>
    <xf numFmtId="0" fontId="0" fillId="0" borderId="0" xfId="0" applyAlignment="1">
      <alignment shrinkToFit="1"/>
    </xf>
    <xf numFmtId="0" fontId="0" fillId="3" borderId="0" xfId="0" quotePrefix="1" applyFill="1" applyAlignment="1">
      <alignment horizontal="center" wrapText="1"/>
    </xf>
    <xf numFmtId="0" fontId="0" fillId="3" borderId="0" xfId="0" applyFill="1" applyAlignment="1">
      <alignment horizontal="center" wrapText="1"/>
    </xf>
  </cellXfs>
  <cellStyles count="1"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  <color rgb="FF00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明朝" panose="02020609040205080304" pitchFamily="17" charset="-128"/>
                <a:ea typeface="ＭＳ 明朝" panose="02020609040205080304" pitchFamily="17" charset="-128"/>
                <a:cs typeface="ＭＳ Ｐゴシック"/>
              </a:defRPr>
            </a:pPr>
            <a:r>
              <a:rPr lang="ja-JP" altLang="en-US" sz="1000">
                <a:latin typeface="ＭＳ 明朝" panose="02020609040205080304" pitchFamily="17" charset="-128"/>
                <a:ea typeface="ＭＳ 明朝" panose="02020609040205080304" pitchFamily="17" charset="-128"/>
              </a:rPr>
              <a:t>花芽分化の推移（プレルジューム）</a:t>
            </a:r>
          </a:p>
        </c:rich>
      </c:tx>
      <c:layout>
        <c:manualLayout>
          <c:xMode val="edge"/>
          <c:yMode val="edge"/>
          <c:x val="0.23303765600728479"/>
          <c:y val="1.718213058419244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33252986233864"/>
          <c:y val="9.9656691824701465E-2"/>
          <c:w val="0.7800482082596818"/>
          <c:h val="0.76560615490074047"/>
        </c:manualLayout>
      </c:layout>
      <c:lineChart>
        <c:grouping val="standard"/>
        <c:varyColors val="0"/>
        <c:ser>
          <c:idx val="0"/>
          <c:order val="0"/>
          <c:tx>
            <c:strRef>
              <c:f>'図1 花芽分化･発達状況'!$D$4</c:f>
              <c:strCache>
                <c:ptCount val="1"/>
                <c:pt idx="0">
                  <c:v>2026年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'図1 花芽分化･発達状況'!$C$5:$C$11</c:f>
              <c:numCache>
                <c:formatCode>m/d;@</c:formatCode>
                <c:ptCount val="7"/>
                <c:pt idx="0">
                  <c:v>45842</c:v>
                </c:pt>
                <c:pt idx="1">
                  <c:v>45849</c:v>
                </c:pt>
                <c:pt idx="2">
                  <c:v>45856</c:v>
                </c:pt>
                <c:pt idx="3">
                  <c:v>45863</c:v>
                </c:pt>
                <c:pt idx="4">
                  <c:v>45870</c:v>
                </c:pt>
                <c:pt idx="5">
                  <c:v>45877</c:v>
                </c:pt>
                <c:pt idx="6">
                  <c:v>45884</c:v>
                </c:pt>
              </c:numCache>
            </c:numRef>
          </c:cat>
          <c:val>
            <c:numRef>
              <c:f>'図1 花芽分化･発達状況'!$D$5:$D$11</c:f>
              <c:numCache>
                <c:formatCode>0.0_ </c:formatCode>
                <c:ptCount val="7"/>
                <c:pt idx="0">
                  <c:v>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96-4621-8EA5-8FC4BAE9ACF5}"/>
            </c:ext>
          </c:extLst>
        </c:ser>
        <c:ser>
          <c:idx val="1"/>
          <c:order val="1"/>
          <c:tx>
            <c:strRef>
              <c:f>'図1 花芽分化･発達状況'!$E$4</c:f>
              <c:strCache>
                <c:ptCount val="1"/>
                <c:pt idx="0">
                  <c:v>2025年</c:v>
                </c:pt>
              </c:strCache>
            </c:strRef>
          </c:tx>
          <c:spPr>
            <a:ln w="12700">
              <a:solidFill>
                <a:srgbClr val="009900"/>
              </a:solidFill>
            </a:ln>
          </c:spPr>
          <c:marker>
            <c:symbol val="square"/>
            <c:size val="4"/>
            <c:spPr>
              <a:solidFill>
                <a:srgbClr val="009900"/>
              </a:solidFill>
              <a:ln>
                <a:solidFill>
                  <a:srgbClr val="009900"/>
                </a:solidFill>
              </a:ln>
            </c:spPr>
          </c:marker>
          <c:val>
            <c:numRef>
              <c:f>'図1 花芽分化･発達状況'!$E$5:$E$11</c:f>
              <c:numCache>
                <c:formatCode>0.0_ </c:formatCode>
                <c:ptCount val="7"/>
                <c:pt idx="0">
                  <c:v>1.4</c:v>
                </c:pt>
                <c:pt idx="1">
                  <c:v>1.8</c:v>
                </c:pt>
                <c:pt idx="2">
                  <c:v>2.2000000000000002</c:v>
                </c:pt>
                <c:pt idx="3">
                  <c:v>2.2000000000000002</c:v>
                </c:pt>
                <c:pt idx="4">
                  <c:v>2.6</c:v>
                </c:pt>
                <c:pt idx="5" formatCode="General">
                  <c:v>3.8</c:v>
                </c:pt>
                <c:pt idx="6" formatCode="0.0">
                  <c:v>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96-4621-8EA5-8FC4BAE9ACF5}"/>
            </c:ext>
          </c:extLst>
        </c:ser>
        <c:ser>
          <c:idx val="2"/>
          <c:order val="2"/>
          <c:tx>
            <c:strRef>
              <c:f>'図1 花芽分化･発達状況'!$F$4</c:f>
              <c:strCache>
                <c:ptCount val="1"/>
                <c:pt idx="0">
                  <c:v>平年値※※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'図1 花芽分化･発達状況'!$C$5:$C$11</c:f>
              <c:numCache>
                <c:formatCode>m/d;@</c:formatCode>
                <c:ptCount val="7"/>
                <c:pt idx="0">
                  <c:v>45842</c:v>
                </c:pt>
                <c:pt idx="1">
                  <c:v>45849</c:v>
                </c:pt>
                <c:pt idx="2">
                  <c:v>45856</c:v>
                </c:pt>
                <c:pt idx="3">
                  <c:v>45863</c:v>
                </c:pt>
                <c:pt idx="4">
                  <c:v>45870</c:v>
                </c:pt>
                <c:pt idx="5">
                  <c:v>45877</c:v>
                </c:pt>
                <c:pt idx="6">
                  <c:v>45884</c:v>
                </c:pt>
              </c:numCache>
            </c:numRef>
          </c:cat>
          <c:val>
            <c:numRef>
              <c:f>'図1 花芽分化･発達状況'!$F$5:$F$11</c:f>
              <c:numCache>
                <c:formatCode>0.00</c:formatCode>
                <c:ptCount val="7"/>
                <c:pt idx="0">
                  <c:v>2.1999999999999997</c:v>
                </c:pt>
                <c:pt idx="1">
                  <c:v>3.2749999999999999</c:v>
                </c:pt>
                <c:pt idx="2" formatCode="0.0_ ">
                  <c:v>4.4500000000000011</c:v>
                </c:pt>
                <c:pt idx="3">
                  <c:v>5.4</c:v>
                </c:pt>
                <c:pt idx="4">
                  <c:v>5.9250000000000007</c:v>
                </c:pt>
                <c:pt idx="5">
                  <c:v>7.1</c:v>
                </c:pt>
                <c:pt idx="6">
                  <c:v>7.9249999999999998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C96-4621-8EA5-8FC4BAE9AC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717760"/>
        <c:axId val="127720064"/>
      </c:lineChart>
      <c:dateAx>
        <c:axId val="127717760"/>
        <c:scaling>
          <c:orientation val="minMax"/>
          <c:min val="45835"/>
        </c:scaling>
        <c:delete val="0"/>
        <c:axPos val="b"/>
        <c:numFmt formatCode="m/d;@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ＭＳ 明朝" panose="02020609040205080304" pitchFamily="17" charset="-128"/>
                <a:ea typeface="ＭＳ 明朝" panose="02020609040205080304" pitchFamily="17" charset="-128"/>
                <a:cs typeface="ＭＳ Ｐゴシック"/>
              </a:defRPr>
            </a:pPr>
            <a:endParaRPr lang="ja-JP"/>
          </a:p>
        </c:txPr>
        <c:crossAx val="127720064"/>
        <c:crosses val="autoZero"/>
        <c:auto val="0"/>
        <c:lblOffset val="100"/>
        <c:baseTimeUnit val="days"/>
        <c:minorUnit val="2"/>
      </c:dateAx>
      <c:valAx>
        <c:axId val="127720064"/>
        <c:scaling>
          <c:orientation val="minMax"/>
          <c:max val="9"/>
        </c:scaling>
        <c:delete val="0"/>
        <c:axPos val="l"/>
        <c:title>
          <c:tx>
            <c:rich>
              <a:bodyPr rot="0" vert="wordArtVertRtl"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明朝" panose="02020609040205080304" pitchFamily="17" charset="-128"/>
                    <a:ea typeface="ＭＳ 明朝" panose="02020609040205080304" pitchFamily="17" charset="-128"/>
                    <a:cs typeface="ＭＳ Ｐゴシック"/>
                  </a:defRPr>
                </a:pPr>
                <a:r>
                  <a:rPr lang="ja-JP" altLang="en-US" sz="900">
                    <a:latin typeface="ＭＳ 明朝" panose="02020609040205080304" pitchFamily="17" charset="-128"/>
                    <a:ea typeface="ＭＳ 明朝" panose="02020609040205080304" pitchFamily="17" charset="-128"/>
                  </a:rPr>
                  <a:t>花芽分化指数</a:t>
                </a:r>
                <a:r>
                  <a:rPr lang="en-US" altLang="ja-JP" sz="900">
                    <a:latin typeface="ＭＳ 明朝" panose="02020609040205080304" pitchFamily="17" charset="-128"/>
                    <a:ea typeface="ＭＳ 明朝" panose="02020609040205080304" pitchFamily="17" charset="-128"/>
                  </a:rPr>
                  <a:t>※</a:t>
                </a:r>
                <a:endParaRPr lang="ja-JP" altLang="en-US" sz="900">
                  <a:latin typeface="ＭＳ 明朝" panose="02020609040205080304" pitchFamily="17" charset="-128"/>
                  <a:ea typeface="ＭＳ 明朝" panose="02020609040205080304" pitchFamily="17" charset="-128"/>
                </a:endParaRPr>
              </a:p>
            </c:rich>
          </c:tx>
          <c:layout>
            <c:manualLayout>
              <c:xMode val="edge"/>
              <c:yMode val="edge"/>
              <c:x val="1.8315083830857341E-2"/>
              <c:y val="0.32646157666712688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明朝" panose="02020609040205080304" pitchFamily="17" charset="-128"/>
                <a:ea typeface="ＭＳ 明朝" panose="02020609040205080304" pitchFamily="17" charset="-128"/>
                <a:cs typeface="ＭＳ Ｐゴシック"/>
              </a:defRPr>
            </a:pPr>
            <a:endParaRPr lang="ja-JP"/>
          </a:p>
        </c:txPr>
        <c:crossAx val="127717760"/>
        <c:crosses val="autoZero"/>
        <c:crossBetween val="between"/>
        <c:majorUnit val="1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3763654760590305"/>
          <c:y val="0.14535201482167676"/>
          <c:w val="0.34693877551020408"/>
          <c:h val="0.1657086163198672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80" b="0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ＭＳ Ｐゴシック"/>
            </a:defRPr>
          </a:pPr>
          <a:endParaRPr lang="ja-JP"/>
        </a:p>
      </c:txPr>
    </c:legend>
    <c:plotVisOnly val="1"/>
    <c:dispBlanksAs val="span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 horizontalDpi="0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明朝" panose="02020609040205080304" pitchFamily="17" charset="-128"/>
                <a:ea typeface="ＭＳ 明朝" panose="02020609040205080304" pitchFamily="17" charset="-128"/>
                <a:cs typeface="ＭＳ Ｐゴシック"/>
              </a:defRPr>
            </a:pPr>
            <a:r>
              <a:rPr lang="ja-JP" altLang="en-US" sz="1000">
                <a:latin typeface="ＭＳ 明朝" panose="02020609040205080304" pitchFamily="17" charset="-128"/>
                <a:ea typeface="ＭＳ 明朝" panose="02020609040205080304" pitchFamily="17" charset="-128"/>
              </a:rPr>
              <a:t>ノーズ長の推移（プレルジューム）</a:t>
            </a:r>
          </a:p>
        </c:rich>
      </c:tx>
      <c:layout>
        <c:manualLayout>
          <c:xMode val="edge"/>
          <c:yMode val="edge"/>
          <c:x val="0.22259887005649717"/>
          <c:y val="1.718213058419244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71665109657903"/>
          <c:y val="8.8201964445166009E-2"/>
          <c:w val="0.78641327461185995"/>
          <c:h val="0.77892577860757095"/>
        </c:manualLayout>
      </c:layout>
      <c:lineChart>
        <c:grouping val="standard"/>
        <c:varyColors val="0"/>
        <c:ser>
          <c:idx val="0"/>
          <c:order val="0"/>
          <c:tx>
            <c:strRef>
              <c:f>'図1 花芽分化･発達状況'!$I$4</c:f>
              <c:strCache>
                <c:ptCount val="1"/>
                <c:pt idx="0">
                  <c:v>2026年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Pt>
            <c:idx val="1"/>
            <c:marker>
              <c:symbol val="circle"/>
              <c:size val="6"/>
            </c:marker>
            <c:bubble3D val="0"/>
            <c:extLst>
              <c:ext xmlns:c16="http://schemas.microsoft.com/office/drawing/2014/chart" uri="{C3380CC4-5D6E-409C-BE32-E72D297353CC}">
                <c16:uniqueId val="{00000000-4921-40D2-855D-C512B956ED95}"/>
              </c:ext>
            </c:extLst>
          </c:dPt>
          <c:cat>
            <c:numRef>
              <c:f>'図1 花芽分化･発達状況'!$H$5:$H$11</c:f>
              <c:numCache>
                <c:formatCode>m/d;@</c:formatCode>
                <c:ptCount val="7"/>
                <c:pt idx="0">
                  <c:v>45842</c:v>
                </c:pt>
                <c:pt idx="1">
                  <c:v>45849</c:v>
                </c:pt>
                <c:pt idx="2">
                  <c:v>45856</c:v>
                </c:pt>
                <c:pt idx="3">
                  <c:v>45863</c:v>
                </c:pt>
                <c:pt idx="4">
                  <c:v>45870</c:v>
                </c:pt>
                <c:pt idx="5">
                  <c:v>45877</c:v>
                </c:pt>
                <c:pt idx="6">
                  <c:v>45884</c:v>
                </c:pt>
              </c:numCache>
            </c:numRef>
          </c:cat>
          <c:val>
            <c:numRef>
              <c:f>'図1 花芽分化･発達状況'!$I$5:$I$11</c:f>
              <c:numCache>
                <c:formatCode>0.0_ </c:formatCode>
                <c:ptCount val="7"/>
                <c:pt idx="0">
                  <c:v>1.75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21-40D2-855D-C512B956ED95}"/>
            </c:ext>
          </c:extLst>
        </c:ser>
        <c:ser>
          <c:idx val="1"/>
          <c:order val="1"/>
          <c:tx>
            <c:strRef>
              <c:f>'図1 花芽分化･発達状況'!$J$4</c:f>
              <c:strCache>
                <c:ptCount val="1"/>
                <c:pt idx="0">
                  <c:v>2025年</c:v>
                </c:pt>
              </c:strCache>
            </c:strRef>
          </c:tx>
          <c:spPr>
            <a:ln w="12700">
              <a:solidFill>
                <a:srgbClr val="009900"/>
              </a:solidFill>
            </a:ln>
          </c:spPr>
          <c:marker>
            <c:symbol val="square"/>
            <c:size val="4"/>
            <c:spPr>
              <a:solidFill>
                <a:srgbClr val="009900"/>
              </a:solidFill>
              <a:ln>
                <a:solidFill>
                  <a:srgbClr val="009900"/>
                </a:solidFill>
              </a:ln>
            </c:spPr>
          </c:marker>
          <c:val>
            <c:numRef>
              <c:f>'図1 花芽分化･発達状況'!$J$5:$J$11</c:f>
              <c:numCache>
                <c:formatCode>0.0_ </c:formatCode>
                <c:ptCount val="7"/>
                <c:pt idx="0">
                  <c:v>1.35</c:v>
                </c:pt>
                <c:pt idx="1">
                  <c:v>1.7</c:v>
                </c:pt>
                <c:pt idx="2">
                  <c:v>1.97</c:v>
                </c:pt>
                <c:pt idx="3">
                  <c:v>2.21</c:v>
                </c:pt>
                <c:pt idx="4">
                  <c:v>2.27</c:v>
                </c:pt>
                <c:pt idx="5" formatCode="0.0">
                  <c:v>2.96</c:v>
                </c:pt>
                <c:pt idx="6" formatCode="0.0">
                  <c:v>3.85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921-40D2-855D-C512B956ED95}"/>
            </c:ext>
          </c:extLst>
        </c:ser>
        <c:ser>
          <c:idx val="2"/>
          <c:order val="2"/>
          <c:tx>
            <c:strRef>
              <c:f>'図1 花芽分化･発達状況'!$K$4</c:f>
              <c:strCache>
                <c:ptCount val="1"/>
                <c:pt idx="0">
                  <c:v>平年値※※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'図1 花芽分化･発達状況'!$H$5:$H$11</c:f>
              <c:numCache>
                <c:formatCode>m/d;@</c:formatCode>
                <c:ptCount val="7"/>
                <c:pt idx="0">
                  <c:v>45842</c:v>
                </c:pt>
                <c:pt idx="1">
                  <c:v>45849</c:v>
                </c:pt>
                <c:pt idx="2">
                  <c:v>45856</c:v>
                </c:pt>
                <c:pt idx="3">
                  <c:v>45863</c:v>
                </c:pt>
                <c:pt idx="4">
                  <c:v>45870</c:v>
                </c:pt>
                <c:pt idx="5">
                  <c:v>45877</c:v>
                </c:pt>
                <c:pt idx="6">
                  <c:v>45884</c:v>
                </c:pt>
              </c:numCache>
            </c:numRef>
          </c:cat>
          <c:val>
            <c:numRef>
              <c:f>'図1 花芽分化･発達状況'!$K$5:$K$11</c:f>
              <c:numCache>
                <c:formatCode>0.00</c:formatCode>
                <c:ptCount val="7"/>
                <c:pt idx="0">
                  <c:v>1.5874999999999999</c:v>
                </c:pt>
                <c:pt idx="1">
                  <c:v>1.7862499999999999</c:v>
                </c:pt>
                <c:pt idx="2">
                  <c:v>2.2200000000000002</c:v>
                </c:pt>
                <c:pt idx="3">
                  <c:v>2.5650000000000004</c:v>
                </c:pt>
                <c:pt idx="4">
                  <c:v>2.82125</c:v>
                </c:pt>
                <c:pt idx="5">
                  <c:v>3.1737500000000001</c:v>
                </c:pt>
                <c:pt idx="6">
                  <c:v>3.6012500000000003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921-40D2-855D-C512B956ED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3888000"/>
        <c:axId val="123890304"/>
      </c:lineChart>
      <c:dateAx>
        <c:axId val="123888000"/>
        <c:scaling>
          <c:orientation val="minMax"/>
          <c:min val="45835"/>
        </c:scaling>
        <c:delete val="0"/>
        <c:axPos val="b"/>
        <c:numFmt formatCode="m/d;@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ＭＳ 明朝" panose="02020609040205080304" pitchFamily="17" charset="-128"/>
                <a:ea typeface="ＭＳ 明朝" panose="02020609040205080304" pitchFamily="17" charset="-128"/>
                <a:cs typeface="ＭＳ Ｐゴシック"/>
              </a:defRPr>
            </a:pPr>
            <a:endParaRPr lang="ja-JP"/>
          </a:p>
        </c:txPr>
        <c:crossAx val="123890304"/>
        <c:crosses val="autoZero"/>
        <c:auto val="0"/>
        <c:lblOffset val="100"/>
        <c:baseTimeUnit val="days"/>
        <c:majorUnit val="7"/>
        <c:majorTimeUnit val="days"/>
        <c:minorUnit val="1"/>
      </c:dateAx>
      <c:valAx>
        <c:axId val="123890304"/>
        <c:scaling>
          <c:orientation val="minMax"/>
          <c:max val="7"/>
          <c:min val="0"/>
        </c:scaling>
        <c:delete val="0"/>
        <c:axPos val="l"/>
        <c:title>
          <c:tx>
            <c:rich>
              <a:bodyPr rot="0" vert="wordArtVertRtl"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明朝" panose="02020609040205080304" pitchFamily="17" charset="-128"/>
                    <a:ea typeface="ＭＳ 明朝" panose="02020609040205080304" pitchFamily="17" charset="-128"/>
                    <a:cs typeface="ＭＳ Ｐゴシック"/>
                  </a:defRPr>
                </a:pPr>
                <a:r>
                  <a:rPr lang="ja-JP" altLang="en-US" sz="900">
                    <a:latin typeface="ＭＳ 明朝" panose="02020609040205080304" pitchFamily="17" charset="-128"/>
                    <a:ea typeface="ＭＳ 明朝" panose="02020609040205080304" pitchFamily="17" charset="-128"/>
                  </a:rPr>
                  <a:t>ノーズ長</a:t>
                </a:r>
                <a:r>
                  <a:rPr lang="en-US" altLang="ja-JP" sz="900">
                    <a:latin typeface="ＭＳ 明朝" panose="02020609040205080304" pitchFamily="17" charset="-128"/>
                    <a:ea typeface="ＭＳ 明朝" panose="02020609040205080304" pitchFamily="17" charset="-128"/>
                  </a:rPr>
                  <a:t>(</a:t>
                </a:r>
                <a:r>
                  <a:rPr lang="en-US" altLang="en-US" sz="900">
                    <a:latin typeface="ＭＳ 明朝" panose="02020609040205080304" pitchFamily="17" charset="-128"/>
                    <a:ea typeface="ＭＳ 明朝" panose="02020609040205080304" pitchFamily="17" charset="-128"/>
                  </a:rPr>
                  <a:t>mm）</a:t>
                </a:r>
              </a:p>
            </c:rich>
          </c:tx>
          <c:layout>
            <c:manualLayout>
              <c:xMode val="edge"/>
              <c:yMode val="edge"/>
              <c:x val="8.3384492192713176E-3"/>
              <c:y val="0.3230251373217523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明朝" panose="02020609040205080304" pitchFamily="17" charset="-128"/>
                <a:ea typeface="ＭＳ 明朝" panose="02020609040205080304" pitchFamily="17" charset="-128"/>
                <a:cs typeface="ＭＳ Ｐゴシック"/>
              </a:defRPr>
            </a:pPr>
            <a:endParaRPr lang="ja-JP"/>
          </a:p>
        </c:txPr>
        <c:crossAx val="123888000"/>
        <c:crosses val="autoZero"/>
        <c:crossBetween val="between"/>
        <c:majorUnit val="1"/>
        <c:minorUnit val="0.5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3572054796497466"/>
          <c:y val="0.12238111780145129"/>
          <c:w val="0.34689265536723163"/>
          <c:h val="0.1657086163198672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80" b="0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ＭＳ Ｐゴシック"/>
            </a:defRPr>
          </a:pPr>
          <a:endParaRPr lang="ja-JP"/>
        </a:p>
      </c:txPr>
    </c:legend>
    <c:plotVisOnly val="1"/>
    <c:dispBlanksAs val="span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明朝" panose="02020609040205080304" pitchFamily="17" charset="-128"/>
                <a:ea typeface="ＭＳ 明朝" panose="02020609040205080304" pitchFamily="17" charset="-128"/>
                <a:cs typeface="ＭＳ Ｐゴシック"/>
              </a:defRPr>
            </a:pPr>
            <a:r>
              <a:rPr lang="ja-JP" altLang="en-US" sz="1000">
                <a:latin typeface="ＭＳ 明朝" panose="02020609040205080304" pitchFamily="17" charset="-128"/>
                <a:ea typeface="ＭＳ 明朝" panose="02020609040205080304" pitchFamily="17" charset="-128"/>
              </a:rPr>
              <a:t>花芽分化の推移（イルデフランス）</a:t>
            </a:r>
          </a:p>
        </c:rich>
      </c:tx>
      <c:layout>
        <c:manualLayout>
          <c:xMode val="edge"/>
          <c:yMode val="edge"/>
          <c:x val="0.20384785800080074"/>
          <c:y val="3.092783505154639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734231949819831"/>
          <c:y val="0.10309312947383019"/>
          <c:w val="0.78704248409626765"/>
          <c:h val="0.76747066410513121"/>
        </c:manualLayout>
      </c:layout>
      <c:lineChart>
        <c:grouping val="standard"/>
        <c:varyColors val="0"/>
        <c:ser>
          <c:idx val="0"/>
          <c:order val="0"/>
          <c:tx>
            <c:strRef>
              <c:f>'図1 花芽分化･発達状況'!$D$14</c:f>
              <c:strCache>
                <c:ptCount val="1"/>
                <c:pt idx="0">
                  <c:v>2026年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'図1 花芽分化･発達状況'!$C$15:$C$21</c:f>
              <c:numCache>
                <c:formatCode>m/d;@</c:formatCode>
                <c:ptCount val="7"/>
                <c:pt idx="0">
                  <c:v>45842</c:v>
                </c:pt>
                <c:pt idx="1">
                  <c:v>45849</c:v>
                </c:pt>
                <c:pt idx="2">
                  <c:v>45856</c:v>
                </c:pt>
                <c:pt idx="3">
                  <c:v>45863</c:v>
                </c:pt>
                <c:pt idx="4">
                  <c:v>45870</c:v>
                </c:pt>
                <c:pt idx="5">
                  <c:v>45877</c:v>
                </c:pt>
                <c:pt idx="6">
                  <c:v>45884</c:v>
                </c:pt>
              </c:numCache>
            </c:numRef>
          </c:cat>
          <c:val>
            <c:numRef>
              <c:f>'図1 花芽分化･発達状況'!$D$15:$D$21</c:f>
              <c:numCache>
                <c:formatCode>0.0_ </c:formatCode>
                <c:ptCount val="7"/>
                <c:pt idx="0">
                  <c:v>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75-4B09-8E16-A2793A7D36C9}"/>
            </c:ext>
          </c:extLst>
        </c:ser>
        <c:ser>
          <c:idx val="1"/>
          <c:order val="1"/>
          <c:tx>
            <c:strRef>
              <c:f>'図1 花芽分化･発達状況'!$E$14</c:f>
              <c:strCache>
                <c:ptCount val="1"/>
                <c:pt idx="0">
                  <c:v>2025年</c:v>
                </c:pt>
              </c:strCache>
            </c:strRef>
          </c:tx>
          <c:spPr>
            <a:ln w="12700">
              <a:solidFill>
                <a:srgbClr val="009900"/>
              </a:solidFill>
            </a:ln>
          </c:spPr>
          <c:marker>
            <c:symbol val="square"/>
            <c:size val="4"/>
            <c:spPr>
              <a:solidFill>
                <a:srgbClr val="009900"/>
              </a:solidFill>
              <a:ln>
                <a:solidFill>
                  <a:srgbClr val="009900"/>
                </a:solidFill>
              </a:ln>
            </c:spPr>
          </c:marker>
          <c:val>
            <c:numRef>
              <c:f>'図1 花芽分化･発達状況'!$E$15:$E$21</c:f>
              <c:numCache>
                <c:formatCode>0.0_ </c:formatCode>
                <c:ptCount val="7"/>
                <c:pt idx="0">
                  <c:v>1</c:v>
                </c:pt>
                <c:pt idx="1">
                  <c:v>1.2</c:v>
                </c:pt>
                <c:pt idx="2">
                  <c:v>2.4</c:v>
                </c:pt>
                <c:pt idx="3">
                  <c:v>2.4</c:v>
                </c:pt>
                <c:pt idx="4">
                  <c:v>2.8</c:v>
                </c:pt>
                <c:pt idx="5" formatCode="General">
                  <c:v>5</c:v>
                </c:pt>
                <c:pt idx="6" formatCode="General">
                  <c:v>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75-4B09-8E16-A2793A7D36C9}"/>
            </c:ext>
          </c:extLst>
        </c:ser>
        <c:ser>
          <c:idx val="2"/>
          <c:order val="2"/>
          <c:tx>
            <c:strRef>
              <c:f>'図1 花芽分化･発達状況'!$F$14</c:f>
              <c:strCache>
                <c:ptCount val="1"/>
                <c:pt idx="0">
                  <c:v>平年値※※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'図1 花芽分化･発達状況'!$C$15:$C$21</c:f>
              <c:numCache>
                <c:formatCode>m/d;@</c:formatCode>
                <c:ptCount val="7"/>
                <c:pt idx="0">
                  <c:v>45842</c:v>
                </c:pt>
                <c:pt idx="1">
                  <c:v>45849</c:v>
                </c:pt>
                <c:pt idx="2">
                  <c:v>45856</c:v>
                </c:pt>
                <c:pt idx="3">
                  <c:v>45863</c:v>
                </c:pt>
                <c:pt idx="4">
                  <c:v>45870</c:v>
                </c:pt>
                <c:pt idx="5">
                  <c:v>45877</c:v>
                </c:pt>
                <c:pt idx="6">
                  <c:v>45884</c:v>
                </c:pt>
              </c:numCache>
            </c:numRef>
          </c:cat>
          <c:val>
            <c:numRef>
              <c:f>'図1 花芽分化･発達状況'!$F$15:$F$21</c:f>
              <c:numCache>
                <c:formatCode>0.00</c:formatCode>
                <c:ptCount val="7"/>
                <c:pt idx="0">
                  <c:v>1.625</c:v>
                </c:pt>
                <c:pt idx="1">
                  <c:v>2.7250000000000001</c:v>
                </c:pt>
                <c:pt idx="2" formatCode="0.0_ ">
                  <c:v>4.3250000000000002</c:v>
                </c:pt>
                <c:pt idx="3">
                  <c:v>5.625</c:v>
                </c:pt>
                <c:pt idx="4">
                  <c:v>6.25</c:v>
                </c:pt>
                <c:pt idx="5">
                  <c:v>7.6125000000000007</c:v>
                </c:pt>
                <c:pt idx="6">
                  <c:v>8.125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175-4B09-8E16-A2793A7D3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9851776"/>
        <c:axId val="129854080"/>
      </c:lineChart>
      <c:dateAx>
        <c:axId val="129851776"/>
        <c:scaling>
          <c:orientation val="minMax"/>
          <c:min val="45835"/>
        </c:scaling>
        <c:delete val="0"/>
        <c:axPos val="b"/>
        <c:numFmt formatCode="m/d;@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ＭＳ 明朝" panose="02020609040205080304" pitchFamily="17" charset="-128"/>
                <a:ea typeface="ＭＳ 明朝" panose="02020609040205080304" pitchFamily="17" charset="-128"/>
                <a:cs typeface="ＭＳ Ｐゴシック"/>
              </a:defRPr>
            </a:pPr>
            <a:endParaRPr lang="ja-JP"/>
          </a:p>
        </c:txPr>
        <c:crossAx val="129854080"/>
        <c:crosses val="autoZero"/>
        <c:auto val="0"/>
        <c:lblOffset val="100"/>
        <c:baseTimeUnit val="days"/>
        <c:majorUnit val="7"/>
        <c:majorTimeUnit val="days"/>
        <c:minorUnit val="1"/>
      </c:dateAx>
      <c:valAx>
        <c:axId val="129854080"/>
        <c:scaling>
          <c:orientation val="minMax"/>
          <c:max val="9"/>
        </c:scaling>
        <c:delete val="0"/>
        <c:axPos val="l"/>
        <c:title>
          <c:tx>
            <c:rich>
              <a:bodyPr rot="0" vert="wordArtVertRtl"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明朝" panose="02020609040205080304" pitchFamily="17" charset="-128"/>
                    <a:ea typeface="ＭＳ 明朝" panose="02020609040205080304" pitchFamily="17" charset="-128"/>
                    <a:cs typeface="ＭＳ Ｐゴシック"/>
                  </a:defRPr>
                </a:pPr>
                <a:r>
                  <a:rPr lang="ja-JP" altLang="en-US" sz="900">
                    <a:latin typeface="ＭＳ 明朝" panose="02020609040205080304" pitchFamily="17" charset="-128"/>
                    <a:ea typeface="ＭＳ 明朝" panose="02020609040205080304" pitchFamily="17" charset="-128"/>
                  </a:rPr>
                  <a:t>花芽分化指数</a:t>
                </a:r>
                <a:r>
                  <a:rPr lang="en-US" altLang="ja-JP" sz="900">
                    <a:latin typeface="ＭＳ 明朝" panose="02020609040205080304" pitchFamily="17" charset="-128"/>
                    <a:ea typeface="ＭＳ 明朝" panose="02020609040205080304" pitchFamily="17" charset="-128"/>
                  </a:rPr>
                  <a:t>※</a:t>
                </a:r>
                <a:endParaRPr lang="ja-JP" altLang="en-US" sz="900">
                  <a:latin typeface="ＭＳ 明朝" panose="02020609040205080304" pitchFamily="17" charset="-128"/>
                  <a:ea typeface="ＭＳ 明朝" panose="02020609040205080304" pitchFamily="17" charset="-128"/>
                </a:endParaRPr>
              </a:p>
            </c:rich>
          </c:tx>
          <c:layout>
            <c:manualLayout>
              <c:xMode val="edge"/>
              <c:yMode val="edge"/>
              <c:x val="1.8248207701670321E-2"/>
              <c:y val="0.32989801431625615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明朝" panose="02020609040205080304" pitchFamily="17" charset="-128"/>
                <a:ea typeface="ＭＳ 明朝" panose="02020609040205080304" pitchFamily="17" charset="-128"/>
                <a:cs typeface="ＭＳ Ｐゴシック"/>
              </a:defRPr>
            </a:pPr>
            <a:endParaRPr lang="ja-JP"/>
          </a:p>
        </c:txPr>
        <c:crossAx val="129851776"/>
        <c:crosses val="autoZero"/>
        <c:crossBetween val="between"/>
        <c:majorUnit val="1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804550259587036"/>
          <c:y val="0.14840010807472592"/>
          <c:w val="0.34689265536723163"/>
          <c:h val="0.1702905178089852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80" b="0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ＭＳ Ｐゴシック"/>
            </a:defRPr>
          </a:pPr>
          <a:endParaRPr lang="ja-JP"/>
        </a:p>
      </c:txPr>
    </c:legend>
    <c:plotVisOnly val="1"/>
    <c:dispBlanksAs val="span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明朝" panose="02020609040205080304" pitchFamily="17" charset="-128"/>
                <a:ea typeface="ＭＳ 明朝" panose="02020609040205080304" pitchFamily="17" charset="-128"/>
                <a:cs typeface="ＭＳ Ｐゴシック"/>
              </a:defRPr>
            </a:pPr>
            <a:r>
              <a:rPr lang="ja-JP" altLang="en-US" sz="1000">
                <a:latin typeface="ＭＳ 明朝" panose="02020609040205080304" pitchFamily="17" charset="-128"/>
                <a:ea typeface="ＭＳ 明朝" panose="02020609040205080304" pitchFamily="17" charset="-128"/>
              </a:rPr>
              <a:t>ノーズ長の推移（イルデフランス）</a:t>
            </a:r>
          </a:p>
        </c:rich>
      </c:tx>
      <c:layout>
        <c:manualLayout>
          <c:xMode val="edge"/>
          <c:yMode val="edge"/>
          <c:x val="0.20181405895691609"/>
          <c:y val="2.176403207331042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641366257789205"/>
          <c:y val="9.8510882016036652E-2"/>
          <c:w val="0.79708822111521771"/>
          <c:h val="0.76518007414021705"/>
        </c:manualLayout>
      </c:layout>
      <c:lineChart>
        <c:grouping val="standard"/>
        <c:varyColors val="0"/>
        <c:ser>
          <c:idx val="0"/>
          <c:order val="0"/>
          <c:tx>
            <c:strRef>
              <c:f>'図1 花芽分化･発達状況'!$I$14</c:f>
              <c:strCache>
                <c:ptCount val="1"/>
                <c:pt idx="0">
                  <c:v>2026年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'図1 花芽分化･発達状況'!$H$15:$H$21</c:f>
              <c:numCache>
                <c:formatCode>m/d;@</c:formatCode>
                <c:ptCount val="7"/>
                <c:pt idx="0">
                  <c:v>45842</c:v>
                </c:pt>
                <c:pt idx="1">
                  <c:v>45849</c:v>
                </c:pt>
                <c:pt idx="2">
                  <c:v>45856</c:v>
                </c:pt>
                <c:pt idx="3">
                  <c:v>45863</c:v>
                </c:pt>
                <c:pt idx="4">
                  <c:v>45870</c:v>
                </c:pt>
                <c:pt idx="5">
                  <c:v>45877</c:v>
                </c:pt>
                <c:pt idx="6">
                  <c:v>45884</c:v>
                </c:pt>
              </c:numCache>
            </c:numRef>
          </c:cat>
          <c:val>
            <c:numRef>
              <c:f>'図1 花芽分化･発達状況'!$I$15:$I$21</c:f>
              <c:numCache>
                <c:formatCode>0.0_ </c:formatCode>
                <c:ptCount val="7"/>
                <c:pt idx="0">
                  <c:v>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D4-43D7-8CA3-F2932CF33105}"/>
            </c:ext>
          </c:extLst>
        </c:ser>
        <c:ser>
          <c:idx val="1"/>
          <c:order val="1"/>
          <c:tx>
            <c:strRef>
              <c:f>'図1 花芽分化･発達状況'!$J$14</c:f>
              <c:strCache>
                <c:ptCount val="1"/>
                <c:pt idx="0">
                  <c:v>2025年</c:v>
                </c:pt>
              </c:strCache>
            </c:strRef>
          </c:tx>
          <c:spPr>
            <a:ln w="12700">
              <a:solidFill>
                <a:srgbClr val="009900"/>
              </a:solidFill>
            </a:ln>
          </c:spPr>
          <c:marker>
            <c:symbol val="square"/>
            <c:size val="4"/>
            <c:spPr>
              <a:solidFill>
                <a:srgbClr val="009900"/>
              </a:solidFill>
              <a:ln>
                <a:solidFill>
                  <a:srgbClr val="009900"/>
                </a:solidFill>
              </a:ln>
            </c:spPr>
          </c:marker>
          <c:val>
            <c:numRef>
              <c:f>'図1 花芽分化･発達状況'!$J$15:$J$21</c:f>
              <c:numCache>
                <c:formatCode>0.0_ </c:formatCode>
                <c:ptCount val="7"/>
                <c:pt idx="0">
                  <c:v>1.32</c:v>
                </c:pt>
                <c:pt idx="1">
                  <c:v>1.48</c:v>
                </c:pt>
                <c:pt idx="2">
                  <c:v>1.69</c:v>
                </c:pt>
                <c:pt idx="3">
                  <c:v>2.09</c:v>
                </c:pt>
                <c:pt idx="4">
                  <c:v>2.2000000000000002</c:v>
                </c:pt>
                <c:pt idx="5">
                  <c:v>3.66</c:v>
                </c:pt>
                <c:pt idx="6">
                  <c:v>4.97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D4-43D7-8CA3-F2932CF33105}"/>
            </c:ext>
          </c:extLst>
        </c:ser>
        <c:ser>
          <c:idx val="2"/>
          <c:order val="2"/>
          <c:tx>
            <c:strRef>
              <c:f>'図1 花芽分化･発達状況'!$K$14</c:f>
              <c:strCache>
                <c:ptCount val="1"/>
                <c:pt idx="0">
                  <c:v>平年値※※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'図1 花芽分化･発達状況'!$H$15:$H$21</c:f>
              <c:numCache>
                <c:formatCode>m/d;@</c:formatCode>
                <c:ptCount val="7"/>
                <c:pt idx="0">
                  <c:v>45842</c:v>
                </c:pt>
                <c:pt idx="1">
                  <c:v>45849</c:v>
                </c:pt>
                <c:pt idx="2">
                  <c:v>45856</c:v>
                </c:pt>
                <c:pt idx="3">
                  <c:v>45863</c:v>
                </c:pt>
                <c:pt idx="4">
                  <c:v>45870</c:v>
                </c:pt>
                <c:pt idx="5">
                  <c:v>45877</c:v>
                </c:pt>
                <c:pt idx="6">
                  <c:v>45884</c:v>
                </c:pt>
              </c:numCache>
            </c:numRef>
          </c:cat>
          <c:val>
            <c:numRef>
              <c:f>'図1 花芽分化･発達状況'!$K$15:$K$21</c:f>
              <c:numCache>
                <c:formatCode>0.00</c:formatCode>
                <c:ptCount val="7"/>
                <c:pt idx="0">
                  <c:v>1.4937499999999999</c:v>
                </c:pt>
                <c:pt idx="1">
                  <c:v>1.7849999999999999</c:v>
                </c:pt>
                <c:pt idx="2">
                  <c:v>2.4375000000000004</c:v>
                </c:pt>
                <c:pt idx="3">
                  <c:v>3.03125</c:v>
                </c:pt>
                <c:pt idx="4">
                  <c:v>3.4512500000000004</c:v>
                </c:pt>
                <c:pt idx="5">
                  <c:v>4.2725000000000009</c:v>
                </c:pt>
                <c:pt idx="6">
                  <c:v>4.9337499999999999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DD4-43D7-8CA3-F2932CF331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2272512"/>
        <c:axId val="132274816"/>
      </c:lineChart>
      <c:dateAx>
        <c:axId val="132272512"/>
        <c:scaling>
          <c:orientation val="minMax"/>
          <c:min val="45835"/>
        </c:scaling>
        <c:delete val="0"/>
        <c:axPos val="b"/>
        <c:numFmt formatCode="m/d;@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ＭＳ 明朝" panose="02020609040205080304" pitchFamily="17" charset="-128"/>
                <a:ea typeface="ＭＳ 明朝" panose="02020609040205080304" pitchFamily="17" charset="-128"/>
                <a:cs typeface="ＭＳ Ｐゴシック"/>
              </a:defRPr>
            </a:pPr>
            <a:endParaRPr lang="ja-JP"/>
          </a:p>
        </c:txPr>
        <c:crossAx val="132274816"/>
        <c:crosses val="autoZero"/>
        <c:auto val="0"/>
        <c:lblOffset val="100"/>
        <c:baseTimeUnit val="days"/>
        <c:majorUnit val="7"/>
        <c:majorTimeUnit val="days"/>
        <c:minorUnit val="1"/>
      </c:dateAx>
      <c:valAx>
        <c:axId val="132274816"/>
        <c:scaling>
          <c:orientation val="minMax"/>
          <c:max val="7"/>
        </c:scaling>
        <c:delete val="0"/>
        <c:axPos val="l"/>
        <c:title>
          <c:tx>
            <c:rich>
              <a:bodyPr rot="0" vert="wordArtVertRtl"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明朝" panose="02020609040205080304" pitchFamily="17" charset="-128"/>
                    <a:ea typeface="ＭＳ 明朝" panose="02020609040205080304" pitchFamily="17" charset="-128"/>
                    <a:cs typeface="ＭＳ Ｐゴシック"/>
                  </a:defRPr>
                </a:pPr>
                <a:r>
                  <a:rPr lang="ja-JP" altLang="en-US" sz="900">
                    <a:latin typeface="ＭＳ 明朝" panose="02020609040205080304" pitchFamily="17" charset="-128"/>
                    <a:ea typeface="ＭＳ 明朝" panose="02020609040205080304" pitchFamily="17" charset="-128"/>
                  </a:rPr>
                  <a:t>ノーズ長</a:t>
                </a:r>
                <a:r>
                  <a:rPr lang="en-US" altLang="ja-JP" sz="900">
                    <a:latin typeface="ＭＳ 明朝" panose="02020609040205080304" pitchFamily="17" charset="-128"/>
                    <a:ea typeface="ＭＳ 明朝" panose="02020609040205080304" pitchFamily="17" charset="-128"/>
                  </a:rPr>
                  <a:t>(</a:t>
                </a:r>
                <a:r>
                  <a:rPr lang="en-US" altLang="en-US" sz="900">
                    <a:latin typeface="ＭＳ 明朝" panose="02020609040205080304" pitchFamily="17" charset="-128"/>
                    <a:ea typeface="ＭＳ 明朝" panose="02020609040205080304" pitchFamily="17" charset="-128"/>
                  </a:rPr>
                  <a:t>mm)</a:t>
                </a:r>
              </a:p>
            </c:rich>
          </c:tx>
          <c:layout>
            <c:manualLayout>
              <c:xMode val="edge"/>
              <c:yMode val="edge"/>
              <c:x val="4.7097684218044182E-3"/>
              <c:y val="0.30355205599300089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明朝" panose="02020609040205080304" pitchFamily="17" charset="-128"/>
                <a:ea typeface="ＭＳ 明朝" panose="02020609040205080304" pitchFamily="17" charset="-128"/>
                <a:cs typeface="ＭＳ Ｐゴシック"/>
              </a:defRPr>
            </a:pPr>
            <a:endParaRPr lang="ja-JP"/>
          </a:p>
        </c:txPr>
        <c:crossAx val="132272512"/>
        <c:crosses val="autoZero"/>
        <c:crossBetween val="between"/>
        <c:majorUnit val="1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1680329723438496"/>
          <c:y val="0.1439362359116875"/>
          <c:w val="0.34693877551020408"/>
          <c:h val="0.1657086163198672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80" b="0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ＭＳ Ｐゴシック"/>
            </a:defRPr>
          </a:pPr>
          <a:endParaRPr lang="ja-JP"/>
        </a:p>
      </c:txPr>
    </c:legend>
    <c:plotVisOnly val="1"/>
    <c:dispBlanksAs val="span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明朝" panose="02020609040205080304" pitchFamily="17" charset="-128"/>
                <a:ea typeface="ＭＳ 明朝" panose="02020609040205080304" pitchFamily="17" charset="-128"/>
                <a:cs typeface="ＭＳ Ｐゴシック"/>
              </a:defRPr>
            </a:pPr>
            <a:r>
              <a:rPr lang="ja-JP" altLang="en-US" sz="1000">
                <a:latin typeface="ＭＳ 明朝" panose="02020609040205080304" pitchFamily="17" charset="-128"/>
                <a:ea typeface="ＭＳ 明朝" panose="02020609040205080304" pitchFamily="17" charset="-128"/>
              </a:rPr>
              <a:t>花芽分化の推移（メリーウィドー）</a:t>
            </a:r>
          </a:p>
        </c:rich>
      </c:tx>
      <c:layout>
        <c:manualLayout>
          <c:xMode val="edge"/>
          <c:yMode val="edge"/>
          <c:x val="0.29670435805988887"/>
          <c:y val="1.718218824563836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153945042583961"/>
          <c:y val="0.10309312947383019"/>
          <c:w val="0.79272019568982444"/>
          <c:h val="0.76059781187145425"/>
        </c:manualLayout>
      </c:layout>
      <c:lineChart>
        <c:grouping val="standard"/>
        <c:varyColors val="0"/>
        <c:ser>
          <c:idx val="0"/>
          <c:order val="0"/>
          <c:tx>
            <c:strRef>
              <c:f>'図1 花芽分化･発達状況'!$D$24</c:f>
              <c:strCache>
                <c:ptCount val="1"/>
                <c:pt idx="0">
                  <c:v>2026年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'図1 花芽分化･発達状況'!$C$25:$C$31</c:f>
              <c:numCache>
                <c:formatCode>m/d;@</c:formatCode>
                <c:ptCount val="7"/>
                <c:pt idx="0">
                  <c:v>45842</c:v>
                </c:pt>
                <c:pt idx="1">
                  <c:v>45849</c:v>
                </c:pt>
                <c:pt idx="2">
                  <c:v>45856</c:v>
                </c:pt>
                <c:pt idx="3">
                  <c:v>45863</c:v>
                </c:pt>
                <c:pt idx="4">
                  <c:v>45870</c:v>
                </c:pt>
                <c:pt idx="5">
                  <c:v>45877</c:v>
                </c:pt>
                <c:pt idx="6">
                  <c:v>45884</c:v>
                </c:pt>
              </c:numCache>
            </c:numRef>
          </c:cat>
          <c:val>
            <c:numRef>
              <c:f>'図1 花芽分化･発達状況'!$D$25:$D$31</c:f>
              <c:numCache>
                <c:formatCode>0.0_ </c:formatCode>
                <c:ptCount val="7"/>
                <c:pt idx="0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6A-46F6-81D9-7F36BC3C7787}"/>
            </c:ext>
          </c:extLst>
        </c:ser>
        <c:ser>
          <c:idx val="1"/>
          <c:order val="1"/>
          <c:tx>
            <c:strRef>
              <c:f>'図1 花芽分化･発達状況'!$E$24</c:f>
              <c:strCache>
                <c:ptCount val="1"/>
                <c:pt idx="0">
                  <c:v>2025年</c:v>
                </c:pt>
              </c:strCache>
            </c:strRef>
          </c:tx>
          <c:spPr>
            <a:ln w="12700">
              <a:solidFill>
                <a:srgbClr val="009900"/>
              </a:solidFill>
            </a:ln>
          </c:spPr>
          <c:marker>
            <c:symbol val="square"/>
            <c:size val="4"/>
            <c:spPr>
              <a:solidFill>
                <a:srgbClr val="009900"/>
              </a:solidFill>
              <a:ln>
                <a:solidFill>
                  <a:srgbClr val="009900"/>
                </a:solidFill>
              </a:ln>
            </c:spPr>
          </c:marker>
          <c:val>
            <c:numRef>
              <c:f>'図1 花芽分化･発達状況'!$E$25:$E$31</c:f>
              <c:numCache>
                <c:formatCode>0.0_ </c:formatCode>
                <c:ptCount val="7"/>
                <c:pt idx="0">
                  <c:v>1.2</c:v>
                </c:pt>
                <c:pt idx="1">
                  <c:v>1.4</c:v>
                </c:pt>
                <c:pt idx="2">
                  <c:v>1.8</c:v>
                </c:pt>
                <c:pt idx="3">
                  <c:v>1.6</c:v>
                </c:pt>
                <c:pt idx="4">
                  <c:v>2.2000000000000002</c:v>
                </c:pt>
                <c:pt idx="5" formatCode="General">
                  <c:v>2</c:v>
                </c:pt>
                <c:pt idx="6" formatCode="General">
                  <c:v>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6A-46F6-81D9-7F36BC3C7787}"/>
            </c:ext>
          </c:extLst>
        </c:ser>
        <c:ser>
          <c:idx val="2"/>
          <c:order val="2"/>
          <c:tx>
            <c:strRef>
              <c:f>'図1 花芽分化･発達状況'!$F$24</c:f>
              <c:strCache>
                <c:ptCount val="1"/>
                <c:pt idx="0">
                  <c:v>平年値※※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'図1 花芽分化･発達状況'!$C$25:$C$31</c:f>
              <c:numCache>
                <c:formatCode>m/d;@</c:formatCode>
                <c:ptCount val="7"/>
                <c:pt idx="0">
                  <c:v>45842</c:v>
                </c:pt>
                <c:pt idx="1">
                  <c:v>45849</c:v>
                </c:pt>
                <c:pt idx="2">
                  <c:v>45856</c:v>
                </c:pt>
                <c:pt idx="3">
                  <c:v>45863</c:v>
                </c:pt>
                <c:pt idx="4">
                  <c:v>45870</c:v>
                </c:pt>
                <c:pt idx="5">
                  <c:v>45877</c:v>
                </c:pt>
                <c:pt idx="6">
                  <c:v>45884</c:v>
                </c:pt>
              </c:numCache>
            </c:numRef>
          </c:cat>
          <c:val>
            <c:numRef>
              <c:f>'図1 花芽分化･発達状況'!$F$25:$F$31</c:f>
              <c:numCache>
                <c:formatCode>0.00</c:formatCode>
                <c:ptCount val="7"/>
                <c:pt idx="0">
                  <c:v>1.1499999999999999</c:v>
                </c:pt>
                <c:pt idx="1">
                  <c:v>1.55</c:v>
                </c:pt>
                <c:pt idx="2" formatCode="0.0_ ">
                  <c:v>2.8</c:v>
                </c:pt>
                <c:pt idx="3">
                  <c:v>3.6750000000000007</c:v>
                </c:pt>
                <c:pt idx="4">
                  <c:v>4.3250000000000002</c:v>
                </c:pt>
                <c:pt idx="5">
                  <c:v>4.75</c:v>
                </c:pt>
                <c:pt idx="6">
                  <c:v>5.25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66A-46F6-81D9-7F36BC3C77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2322048"/>
        <c:axId val="132324352"/>
      </c:lineChart>
      <c:dateAx>
        <c:axId val="132322048"/>
        <c:scaling>
          <c:orientation val="minMax"/>
          <c:min val="45835"/>
        </c:scaling>
        <c:delete val="0"/>
        <c:axPos val="b"/>
        <c:numFmt formatCode="m/d;@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ＭＳ 明朝" panose="02020609040205080304" pitchFamily="17" charset="-128"/>
                <a:ea typeface="ＭＳ 明朝" panose="02020609040205080304" pitchFamily="17" charset="-128"/>
                <a:cs typeface="ＭＳ Ｐゴシック"/>
              </a:defRPr>
            </a:pPr>
            <a:endParaRPr lang="ja-JP"/>
          </a:p>
        </c:txPr>
        <c:crossAx val="132324352"/>
        <c:crosses val="autoZero"/>
        <c:auto val="0"/>
        <c:lblOffset val="100"/>
        <c:baseTimeUnit val="days"/>
        <c:majorUnit val="7"/>
        <c:majorTimeUnit val="days"/>
        <c:minorUnit val="1"/>
      </c:dateAx>
      <c:valAx>
        <c:axId val="132324352"/>
        <c:scaling>
          <c:orientation val="minMax"/>
          <c:max val="9"/>
        </c:scaling>
        <c:delete val="0"/>
        <c:axPos val="l"/>
        <c:title>
          <c:tx>
            <c:rich>
              <a:bodyPr rot="0" vert="wordArtVertRtl"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明朝" panose="02020609040205080304" pitchFamily="17" charset="-128"/>
                    <a:ea typeface="ＭＳ 明朝" panose="02020609040205080304" pitchFamily="17" charset="-128"/>
                    <a:cs typeface="ＭＳ Ｐゴシック"/>
                  </a:defRPr>
                </a:pPr>
                <a:r>
                  <a:rPr lang="ja-JP" altLang="en-US" sz="900">
                    <a:latin typeface="ＭＳ 明朝" panose="02020609040205080304" pitchFamily="17" charset="-128"/>
                    <a:ea typeface="ＭＳ 明朝" panose="02020609040205080304" pitchFamily="17" charset="-128"/>
                  </a:rPr>
                  <a:t>花芽分化指数</a:t>
                </a:r>
                <a:r>
                  <a:rPr lang="en-US" altLang="ja-JP" sz="900">
                    <a:latin typeface="ＭＳ 明朝" panose="02020609040205080304" pitchFamily="17" charset="-128"/>
                    <a:ea typeface="ＭＳ 明朝" panose="02020609040205080304" pitchFamily="17" charset="-128"/>
                  </a:rPr>
                  <a:t>※</a:t>
                </a:r>
                <a:endParaRPr lang="ja-JP" altLang="en-US" sz="900">
                  <a:latin typeface="ＭＳ 明朝" panose="02020609040205080304" pitchFamily="17" charset="-128"/>
                  <a:ea typeface="ＭＳ 明朝" panose="02020609040205080304" pitchFamily="17" charset="-128"/>
                </a:endParaRPr>
              </a:p>
            </c:rich>
          </c:tx>
          <c:layout>
            <c:manualLayout>
              <c:xMode val="edge"/>
              <c:yMode val="edge"/>
              <c:x val="4.7097684218044182E-3"/>
              <c:y val="0.34020726790594474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明朝" panose="02020609040205080304" pitchFamily="17" charset="-128"/>
                <a:ea typeface="ＭＳ 明朝" panose="02020609040205080304" pitchFamily="17" charset="-128"/>
                <a:cs typeface="ＭＳ Ｐゴシック"/>
              </a:defRPr>
            </a:pPr>
            <a:endParaRPr lang="ja-JP"/>
          </a:p>
        </c:txPr>
        <c:crossAx val="13232204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1912128052014343"/>
          <c:y val="0.13045468581133243"/>
          <c:w val="0.33664163090128757"/>
          <c:h val="0.1630442586429273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55" b="0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ＭＳ Ｐゴシック"/>
            </a:defRPr>
          </a:pPr>
          <a:endParaRPr lang="ja-JP"/>
        </a:p>
      </c:txPr>
    </c:legend>
    <c:plotVisOnly val="1"/>
    <c:dispBlanksAs val="span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明朝" panose="02020609040205080304" pitchFamily="17" charset="-128"/>
                <a:ea typeface="ＭＳ 明朝" panose="02020609040205080304" pitchFamily="17" charset="-128"/>
                <a:cs typeface="ＭＳ Ｐゴシック"/>
              </a:defRPr>
            </a:pPr>
            <a:r>
              <a:rPr lang="ja-JP" altLang="en-US" sz="1000">
                <a:latin typeface="ＭＳ 明朝" panose="02020609040205080304" pitchFamily="17" charset="-128"/>
                <a:ea typeface="ＭＳ 明朝" panose="02020609040205080304" pitchFamily="17" charset="-128"/>
              </a:rPr>
              <a:t>ノーズ長の推移（メリーウィドー）</a:t>
            </a:r>
          </a:p>
        </c:rich>
      </c:tx>
      <c:layout>
        <c:manualLayout>
          <c:xMode val="edge"/>
          <c:yMode val="edge"/>
          <c:x val="0.22259887005649717"/>
          <c:y val="2.634593356242840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726126607055473"/>
          <c:y val="9.6220254175573769E-2"/>
          <c:w val="0.78989385648827792"/>
          <c:h val="0.77090709022196968"/>
        </c:manualLayout>
      </c:layout>
      <c:lineChart>
        <c:grouping val="standard"/>
        <c:varyColors val="0"/>
        <c:ser>
          <c:idx val="0"/>
          <c:order val="0"/>
          <c:tx>
            <c:strRef>
              <c:f>'図1 花芽分化･発達状況'!$I$24</c:f>
              <c:strCache>
                <c:ptCount val="1"/>
                <c:pt idx="0">
                  <c:v>2026年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'図1 花芽分化･発達状況'!$H$25:$H$31</c:f>
              <c:numCache>
                <c:formatCode>m/d;@</c:formatCode>
                <c:ptCount val="7"/>
                <c:pt idx="0">
                  <c:v>45842</c:v>
                </c:pt>
                <c:pt idx="1">
                  <c:v>45849</c:v>
                </c:pt>
                <c:pt idx="2">
                  <c:v>45856</c:v>
                </c:pt>
                <c:pt idx="3">
                  <c:v>45863</c:v>
                </c:pt>
                <c:pt idx="4">
                  <c:v>45870</c:v>
                </c:pt>
                <c:pt idx="5">
                  <c:v>45877</c:v>
                </c:pt>
                <c:pt idx="6">
                  <c:v>45884</c:v>
                </c:pt>
              </c:numCache>
            </c:numRef>
          </c:cat>
          <c:val>
            <c:numRef>
              <c:f>'図1 花芽分化･発達状況'!$I$25:$I$31</c:f>
              <c:numCache>
                <c:formatCode>0.0_ </c:formatCode>
                <c:ptCount val="7"/>
                <c:pt idx="0">
                  <c:v>1.81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63-4231-97FD-541F9D35BA34}"/>
            </c:ext>
          </c:extLst>
        </c:ser>
        <c:ser>
          <c:idx val="1"/>
          <c:order val="1"/>
          <c:tx>
            <c:strRef>
              <c:f>'図1 花芽分化･発達状況'!$J$24</c:f>
              <c:strCache>
                <c:ptCount val="1"/>
                <c:pt idx="0">
                  <c:v>2025年</c:v>
                </c:pt>
              </c:strCache>
            </c:strRef>
          </c:tx>
          <c:spPr>
            <a:ln w="12700">
              <a:solidFill>
                <a:srgbClr val="009900"/>
              </a:solidFill>
            </a:ln>
          </c:spPr>
          <c:marker>
            <c:symbol val="square"/>
            <c:size val="4"/>
            <c:spPr>
              <a:solidFill>
                <a:srgbClr val="009900"/>
              </a:solidFill>
              <a:ln>
                <a:solidFill>
                  <a:srgbClr val="009900"/>
                </a:solidFill>
              </a:ln>
            </c:spPr>
          </c:marker>
          <c:val>
            <c:numRef>
              <c:f>'図1 花芽分化･発達状況'!$J$25:$J$31</c:f>
              <c:numCache>
                <c:formatCode>0.0_ </c:formatCode>
                <c:ptCount val="7"/>
                <c:pt idx="0">
                  <c:v>1.53</c:v>
                </c:pt>
                <c:pt idx="1">
                  <c:v>1.4</c:v>
                </c:pt>
                <c:pt idx="2">
                  <c:v>1.62</c:v>
                </c:pt>
                <c:pt idx="3">
                  <c:v>1.95</c:v>
                </c:pt>
                <c:pt idx="4">
                  <c:v>2.2799999999999998</c:v>
                </c:pt>
                <c:pt idx="5">
                  <c:v>2.09</c:v>
                </c:pt>
                <c:pt idx="6">
                  <c:v>2.89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63-4231-97FD-541F9D35BA34}"/>
            </c:ext>
          </c:extLst>
        </c:ser>
        <c:ser>
          <c:idx val="2"/>
          <c:order val="2"/>
          <c:tx>
            <c:strRef>
              <c:f>'図1 花芽分化･発達状況'!$K$24</c:f>
              <c:strCache>
                <c:ptCount val="1"/>
                <c:pt idx="0">
                  <c:v>平年値※※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'図1 花芽分化･発達状況'!$H$25:$H$31</c:f>
              <c:numCache>
                <c:formatCode>m/d;@</c:formatCode>
                <c:ptCount val="7"/>
                <c:pt idx="0">
                  <c:v>45842</c:v>
                </c:pt>
                <c:pt idx="1">
                  <c:v>45849</c:v>
                </c:pt>
                <c:pt idx="2">
                  <c:v>45856</c:v>
                </c:pt>
                <c:pt idx="3">
                  <c:v>45863</c:v>
                </c:pt>
                <c:pt idx="4">
                  <c:v>45870</c:v>
                </c:pt>
                <c:pt idx="5">
                  <c:v>45877</c:v>
                </c:pt>
                <c:pt idx="6">
                  <c:v>45884</c:v>
                </c:pt>
              </c:numCache>
            </c:numRef>
          </c:cat>
          <c:val>
            <c:numRef>
              <c:f>'図1 花芽分化･発達状況'!$K$25:$K$31</c:f>
              <c:numCache>
                <c:formatCode>0.00</c:formatCode>
                <c:ptCount val="7"/>
                <c:pt idx="0">
                  <c:v>1.2462499999999999</c:v>
                </c:pt>
                <c:pt idx="1">
                  <c:v>1.375</c:v>
                </c:pt>
                <c:pt idx="2">
                  <c:v>1.7787500000000001</c:v>
                </c:pt>
                <c:pt idx="3">
                  <c:v>2.1262499999999998</c:v>
                </c:pt>
                <c:pt idx="4">
                  <c:v>2.4424999999999999</c:v>
                </c:pt>
                <c:pt idx="5">
                  <c:v>2.5249999999999999</c:v>
                </c:pt>
                <c:pt idx="6">
                  <c:v>2.8325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563-4231-97FD-541F9D35BA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2366720"/>
        <c:axId val="132369024"/>
      </c:lineChart>
      <c:dateAx>
        <c:axId val="132366720"/>
        <c:scaling>
          <c:orientation val="minMax"/>
          <c:min val="45835"/>
        </c:scaling>
        <c:delete val="0"/>
        <c:axPos val="b"/>
        <c:numFmt formatCode="m/d;@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ＭＳ 明朝" panose="02020609040205080304" pitchFamily="17" charset="-128"/>
                <a:ea typeface="ＭＳ 明朝" panose="02020609040205080304" pitchFamily="17" charset="-128"/>
                <a:cs typeface="ＭＳ Ｐゴシック"/>
              </a:defRPr>
            </a:pPr>
            <a:endParaRPr lang="ja-JP"/>
          </a:p>
        </c:txPr>
        <c:crossAx val="132369024"/>
        <c:crosses val="autoZero"/>
        <c:auto val="0"/>
        <c:lblOffset val="100"/>
        <c:baseTimeUnit val="days"/>
        <c:majorUnit val="7"/>
        <c:majorTimeUnit val="days"/>
        <c:minorUnit val="1"/>
      </c:dateAx>
      <c:valAx>
        <c:axId val="132369024"/>
        <c:scaling>
          <c:orientation val="minMax"/>
          <c:max val="7"/>
        </c:scaling>
        <c:delete val="0"/>
        <c:axPos val="l"/>
        <c:title>
          <c:tx>
            <c:rich>
              <a:bodyPr rot="0" vert="wordArtVertRtl"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明朝" panose="02020609040205080304" pitchFamily="17" charset="-128"/>
                    <a:ea typeface="ＭＳ 明朝" panose="02020609040205080304" pitchFamily="17" charset="-128"/>
                    <a:cs typeface="ＭＳ Ｐゴシック"/>
                  </a:defRPr>
                </a:pPr>
                <a:r>
                  <a:rPr lang="ja-JP" altLang="en-US" sz="900">
                    <a:latin typeface="ＭＳ 明朝" panose="02020609040205080304" pitchFamily="17" charset="-128"/>
                    <a:ea typeface="ＭＳ 明朝" panose="02020609040205080304" pitchFamily="17" charset="-128"/>
                  </a:rPr>
                  <a:t>ノーズ長</a:t>
                </a:r>
                <a:r>
                  <a:rPr lang="en-US" altLang="ja-JP" sz="900">
                    <a:latin typeface="ＭＳ 明朝" panose="02020609040205080304" pitchFamily="17" charset="-128"/>
                    <a:ea typeface="ＭＳ 明朝" panose="02020609040205080304" pitchFamily="17" charset="-128"/>
                  </a:rPr>
                  <a:t>(</a:t>
                </a:r>
                <a:r>
                  <a:rPr lang="en-US" altLang="en-US" sz="900">
                    <a:latin typeface="ＭＳ 明朝" panose="02020609040205080304" pitchFamily="17" charset="-128"/>
                    <a:ea typeface="ＭＳ 明朝" panose="02020609040205080304" pitchFamily="17" charset="-128"/>
                  </a:rPr>
                  <a:t>mm)</a:t>
                </a:r>
              </a:p>
            </c:rich>
          </c:tx>
          <c:layout>
            <c:manualLayout>
              <c:xMode val="edge"/>
              <c:yMode val="edge"/>
              <c:x val="1.8248207701670321E-2"/>
              <c:y val="0.3092793884214871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明朝" panose="02020609040205080304" pitchFamily="17" charset="-128"/>
                <a:ea typeface="ＭＳ 明朝" panose="02020609040205080304" pitchFamily="17" charset="-128"/>
                <a:cs typeface="ＭＳ Ｐゴシック"/>
              </a:defRPr>
            </a:pPr>
            <a:endParaRPr lang="ja-JP"/>
          </a:p>
        </c:txPr>
        <c:crossAx val="132366720"/>
        <c:crosses val="autoZero"/>
        <c:crossBetween val="between"/>
        <c:majorUnit val="1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1692132293782543"/>
          <c:y val="0.12774278215223098"/>
          <c:w val="0.33556149732620322"/>
          <c:h val="0.1767899631102813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55" b="0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ＭＳ Ｐゴシック"/>
            </a:defRPr>
          </a:pPr>
          <a:endParaRPr lang="ja-JP"/>
        </a:p>
      </c:txPr>
    </c:legend>
    <c:plotVisOnly val="1"/>
    <c:dispBlanksAs val="span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 horizontalDpi="240" verticalDpi="240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28</xdr:row>
      <xdr:rowOff>123824</xdr:rowOff>
    </xdr:from>
    <xdr:to>
      <xdr:col>21</xdr:col>
      <xdr:colOff>85725</xdr:colOff>
      <xdr:row>38</xdr:row>
      <xdr:rowOff>9525</xdr:rowOff>
    </xdr:to>
    <xdr:grpSp>
      <xdr:nvGrpSpPr>
        <xdr:cNvPr id="13" name="グループ化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pSpPr/>
      </xdr:nvGrpSpPr>
      <xdr:grpSpPr>
        <a:xfrm>
          <a:off x="152400" y="5429249"/>
          <a:ext cx="8601075" cy="1428751"/>
          <a:chOff x="257175" y="5410201"/>
          <a:chExt cx="7962900" cy="1219198"/>
        </a:xfrm>
      </xdr:grpSpPr>
      <xdr:pic>
        <xdr:nvPicPr>
          <xdr:cNvPr id="14" name="図 13">
            <a:extLst>
              <a:ext uri="{FF2B5EF4-FFF2-40B4-BE49-F238E27FC236}">
                <a16:creationId xmlns:a16="http://schemas.microsoft.com/office/drawing/2014/main" id="{00000000-0008-0000-0000-00000E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00050" y="5495926"/>
            <a:ext cx="3581400" cy="552222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5" name="図 14">
            <a:extLst>
              <a:ext uri="{FF2B5EF4-FFF2-40B4-BE49-F238E27FC236}">
                <a16:creationId xmlns:a16="http://schemas.microsoft.com/office/drawing/2014/main" id="{00000000-0008-0000-0000-00000F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248152" y="5410201"/>
            <a:ext cx="3656533" cy="71437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16" name="テキスト ボックス 15">
            <a:extLst>
              <a:ext uri="{FF2B5EF4-FFF2-40B4-BE49-F238E27FC236}">
                <a16:creationId xmlns:a16="http://schemas.microsoft.com/office/drawing/2014/main" id="{00000000-0008-0000-0000-000010000000}"/>
              </a:ext>
            </a:extLst>
          </xdr:cNvPr>
          <xdr:cNvSpPr txBox="1"/>
        </xdr:nvSpPr>
        <xdr:spPr>
          <a:xfrm>
            <a:off x="257175" y="6086475"/>
            <a:ext cx="828675" cy="2286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en-US" altLang="ja-JP" sz="900"/>
              <a:t>Ⅰ </a:t>
            </a:r>
            <a:r>
              <a:rPr kumimoji="1" lang="ja-JP" altLang="en-US" sz="900"/>
              <a:t>未分化期</a:t>
            </a:r>
          </a:p>
        </xdr:txBody>
      </xdr:sp>
      <xdr:sp macro="" textlink="">
        <xdr:nvSpPr>
          <xdr:cNvPr id="17" name="テキスト ボックス 16">
            <a:extLst>
              <a:ext uri="{FF2B5EF4-FFF2-40B4-BE49-F238E27FC236}">
                <a16:creationId xmlns:a16="http://schemas.microsoft.com/office/drawing/2014/main" id="{00000000-0008-0000-0000-000011000000}"/>
              </a:ext>
            </a:extLst>
          </xdr:cNvPr>
          <xdr:cNvSpPr txBox="1"/>
        </xdr:nvSpPr>
        <xdr:spPr>
          <a:xfrm>
            <a:off x="1295400" y="6096000"/>
            <a:ext cx="828675" cy="2286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en-US" altLang="ja-JP" sz="900"/>
              <a:t>Ⅱ </a:t>
            </a:r>
            <a:r>
              <a:rPr kumimoji="1" lang="ja-JP" altLang="en-US" sz="900"/>
              <a:t>分化始期</a:t>
            </a:r>
          </a:p>
        </xdr:txBody>
      </xdr:sp>
      <xdr:sp macro="" textlink="">
        <xdr:nvSpPr>
          <xdr:cNvPr id="18" name="テキスト ボックス 17">
            <a:extLst>
              <a:ext uri="{FF2B5EF4-FFF2-40B4-BE49-F238E27FC236}">
                <a16:creationId xmlns:a16="http://schemas.microsoft.com/office/drawing/2014/main" id="{00000000-0008-0000-0000-000012000000}"/>
              </a:ext>
            </a:extLst>
          </xdr:cNvPr>
          <xdr:cNvSpPr txBox="1"/>
        </xdr:nvSpPr>
        <xdr:spPr>
          <a:xfrm>
            <a:off x="2152650" y="6095999"/>
            <a:ext cx="1066800" cy="2381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900"/>
              <a:t>Ｐ</a:t>
            </a:r>
            <a:r>
              <a:rPr kumimoji="1" lang="en-US" altLang="ja-JP" sz="900"/>
              <a:t>1 </a:t>
            </a:r>
            <a:r>
              <a:rPr kumimoji="1" lang="ja-JP" altLang="en-US" sz="900"/>
              <a:t>外花被分化期</a:t>
            </a:r>
          </a:p>
        </xdr:txBody>
      </xdr:sp>
      <xdr:sp macro="" textlink="">
        <xdr:nvSpPr>
          <xdr:cNvPr id="19" name="テキスト ボックス 18">
            <a:extLst>
              <a:ext uri="{FF2B5EF4-FFF2-40B4-BE49-F238E27FC236}">
                <a16:creationId xmlns:a16="http://schemas.microsoft.com/office/drawing/2014/main" id="{00000000-0008-0000-0000-000013000000}"/>
              </a:ext>
            </a:extLst>
          </xdr:cNvPr>
          <xdr:cNvSpPr txBox="1"/>
        </xdr:nvSpPr>
        <xdr:spPr>
          <a:xfrm>
            <a:off x="3181350" y="6105525"/>
            <a:ext cx="1066800" cy="2381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900"/>
              <a:t>Ｐ</a:t>
            </a:r>
            <a:r>
              <a:rPr kumimoji="1" lang="en-US" altLang="ja-JP" sz="900"/>
              <a:t>2 </a:t>
            </a:r>
            <a:r>
              <a:rPr kumimoji="1" lang="ja-JP" altLang="en-US" sz="900"/>
              <a:t>内花被分化期</a:t>
            </a:r>
          </a:p>
        </xdr:txBody>
      </xdr:sp>
      <xdr:sp macro="" textlink="">
        <xdr:nvSpPr>
          <xdr:cNvPr id="20" name="テキスト ボックス 19">
            <a:extLst>
              <a:ext uri="{FF2B5EF4-FFF2-40B4-BE49-F238E27FC236}">
                <a16:creationId xmlns:a16="http://schemas.microsoft.com/office/drawing/2014/main" id="{00000000-0008-0000-0000-000014000000}"/>
              </a:ext>
            </a:extLst>
          </xdr:cNvPr>
          <xdr:cNvSpPr txBox="1"/>
        </xdr:nvSpPr>
        <xdr:spPr>
          <a:xfrm>
            <a:off x="4238625" y="6115049"/>
            <a:ext cx="838200" cy="5048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900"/>
              <a:t>Ａ</a:t>
            </a:r>
            <a:r>
              <a:rPr kumimoji="1" lang="en-US" altLang="ja-JP" sz="900"/>
              <a:t>1 </a:t>
            </a:r>
            <a:r>
              <a:rPr kumimoji="1" lang="ja-JP" altLang="en-US" sz="900"/>
              <a:t>外雄ずい</a:t>
            </a:r>
            <a:endParaRPr kumimoji="1" lang="en-US" altLang="ja-JP" sz="900"/>
          </a:p>
          <a:p>
            <a:r>
              <a:rPr kumimoji="1" lang="ja-JP" altLang="en-US" sz="900"/>
              <a:t>　　分化期</a:t>
            </a:r>
          </a:p>
        </xdr:txBody>
      </xdr:sp>
      <xdr:sp macro="" textlink="">
        <xdr:nvSpPr>
          <xdr:cNvPr id="21" name="テキスト ボックス 20">
            <a:extLst>
              <a:ext uri="{FF2B5EF4-FFF2-40B4-BE49-F238E27FC236}">
                <a16:creationId xmlns:a16="http://schemas.microsoft.com/office/drawing/2014/main" id="{00000000-0008-0000-0000-000015000000}"/>
              </a:ext>
            </a:extLst>
          </xdr:cNvPr>
          <xdr:cNvSpPr txBox="1"/>
        </xdr:nvSpPr>
        <xdr:spPr>
          <a:xfrm>
            <a:off x="5181600" y="6124574"/>
            <a:ext cx="838200" cy="5048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900"/>
              <a:t>Ａ</a:t>
            </a:r>
            <a:r>
              <a:rPr kumimoji="1" lang="en-US" altLang="ja-JP" sz="900"/>
              <a:t>2 </a:t>
            </a:r>
            <a:r>
              <a:rPr kumimoji="1" lang="ja-JP" altLang="en-US" sz="900"/>
              <a:t>内雄ずい</a:t>
            </a:r>
            <a:endParaRPr kumimoji="1" lang="en-US" altLang="ja-JP" sz="900"/>
          </a:p>
          <a:p>
            <a:r>
              <a:rPr kumimoji="1" lang="ja-JP" altLang="en-US" sz="900"/>
              <a:t>　　分化期</a:t>
            </a:r>
          </a:p>
        </xdr:txBody>
      </xdr:sp>
      <xdr:sp macro="" textlink="">
        <xdr:nvSpPr>
          <xdr:cNvPr id="22" name="テキスト ボックス 21">
            <a:extLst>
              <a:ext uri="{FF2B5EF4-FFF2-40B4-BE49-F238E27FC236}">
                <a16:creationId xmlns:a16="http://schemas.microsoft.com/office/drawing/2014/main" id="{00000000-0008-0000-0000-000016000000}"/>
              </a:ext>
            </a:extLst>
          </xdr:cNvPr>
          <xdr:cNvSpPr txBox="1"/>
        </xdr:nvSpPr>
        <xdr:spPr>
          <a:xfrm>
            <a:off x="5934074" y="6124575"/>
            <a:ext cx="1209675" cy="4191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900"/>
              <a:t>Ｇ</a:t>
            </a:r>
            <a:r>
              <a:rPr kumimoji="1" lang="en-US" altLang="ja-JP" sz="900"/>
              <a:t>1 </a:t>
            </a:r>
            <a:r>
              <a:rPr kumimoji="1" lang="ja-JP" altLang="en-US" sz="900"/>
              <a:t>雌ずい分化始期</a:t>
            </a:r>
          </a:p>
        </xdr:txBody>
      </xdr:sp>
      <xdr:sp macro="" textlink="">
        <xdr:nvSpPr>
          <xdr:cNvPr id="23" name="テキスト ボックス 22">
            <a:extLst>
              <a:ext uri="{FF2B5EF4-FFF2-40B4-BE49-F238E27FC236}">
                <a16:creationId xmlns:a16="http://schemas.microsoft.com/office/drawing/2014/main" id="{00000000-0008-0000-0000-000017000000}"/>
              </a:ext>
            </a:extLst>
          </xdr:cNvPr>
          <xdr:cNvSpPr txBox="1"/>
        </xdr:nvSpPr>
        <xdr:spPr>
          <a:xfrm>
            <a:off x="7010400" y="6124575"/>
            <a:ext cx="1209675" cy="4191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900"/>
              <a:t>Ｇ</a:t>
            </a:r>
            <a:r>
              <a:rPr kumimoji="1" lang="en-US" altLang="ja-JP" sz="900"/>
              <a:t>3</a:t>
            </a:r>
            <a:r>
              <a:rPr kumimoji="1" lang="en-US" altLang="ja-JP" sz="900" baseline="0"/>
              <a:t> </a:t>
            </a:r>
            <a:r>
              <a:rPr kumimoji="1" lang="ja-JP" altLang="en-US" sz="900" baseline="0"/>
              <a:t>柱頭分化完成</a:t>
            </a:r>
            <a:r>
              <a:rPr kumimoji="1" lang="ja-JP" altLang="en-US" sz="900"/>
              <a:t>期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34</xdr:row>
      <xdr:rowOff>19050</xdr:rowOff>
    </xdr:from>
    <xdr:to>
      <xdr:col>10</xdr:col>
      <xdr:colOff>609600</xdr:colOff>
      <xdr:row>53</xdr:row>
      <xdr:rowOff>76200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9E0BE891-624B-4CC7-9E94-284CEF9ACD2D}"/>
            </a:ext>
          </a:extLst>
        </xdr:cNvPr>
        <xdr:cNvGrpSpPr/>
      </xdr:nvGrpSpPr>
      <xdr:grpSpPr>
        <a:xfrm>
          <a:off x="257175" y="4876800"/>
          <a:ext cx="5610225" cy="2771775"/>
          <a:chOff x="247650" y="8305800"/>
          <a:chExt cx="5610225" cy="2771775"/>
        </a:xfrm>
      </xdr:grpSpPr>
      <xdr:graphicFrame macro="">
        <xdr:nvGraphicFramePr>
          <xdr:cNvPr id="3" name="Chart 1">
            <a:extLst>
              <a:ext uri="{FF2B5EF4-FFF2-40B4-BE49-F238E27FC236}">
                <a16:creationId xmlns:a16="http://schemas.microsoft.com/office/drawing/2014/main" id="{6B04F512-7001-44FB-AA51-1A4B2B642DB7}"/>
              </a:ext>
            </a:extLst>
          </xdr:cNvPr>
          <xdr:cNvGraphicFramePr>
            <a:graphicFrameLocks/>
          </xdr:cNvGraphicFramePr>
        </xdr:nvGraphicFramePr>
        <xdr:xfrm>
          <a:off x="247650" y="8305800"/>
          <a:ext cx="2800350" cy="277177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 macro="">
        <xdr:nvGraphicFramePr>
          <xdr:cNvPr id="4" name="Chart 2">
            <a:extLst>
              <a:ext uri="{FF2B5EF4-FFF2-40B4-BE49-F238E27FC236}">
                <a16:creationId xmlns:a16="http://schemas.microsoft.com/office/drawing/2014/main" id="{B2CEA62F-529C-40D9-985D-033295120BEF}"/>
              </a:ext>
            </a:extLst>
          </xdr:cNvPr>
          <xdr:cNvGraphicFramePr>
            <a:graphicFrameLocks/>
          </xdr:cNvGraphicFramePr>
        </xdr:nvGraphicFramePr>
        <xdr:xfrm>
          <a:off x="3048000" y="8305800"/>
          <a:ext cx="2809875" cy="277177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</xdr:grpSp>
    <xdr:clientData/>
  </xdr:twoCellAnchor>
  <xdr:twoCellAnchor>
    <xdr:from>
      <xdr:col>0</xdr:col>
      <xdr:colOff>257175</xdr:colOff>
      <xdr:row>54</xdr:row>
      <xdr:rowOff>28575</xdr:rowOff>
    </xdr:from>
    <xdr:to>
      <xdr:col>10</xdr:col>
      <xdr:colOff>609600</xdr:colOff>
      <xdr:row>73</xdr:row>
      <xdr:rowOff>85725</xdr:rowOff>
    </xdr:to>
    <xdr:grpSp>
      <xdr:nvGrpSpPr>
        <xdr:cNvPr id="5" name="グループ化 4">
          <a:extLst>
            <a:ext uri="{FF2B5EF4-FFF2-40B4-BE49-F238E27FC236}">
              <a16:creationId xmlns:a16="http://schemas.microsoft.com/office/drawing/2014/main" id="{77F6CD01-EE05-4E60-8120-6C13B651255E}"/>
            </a:ext>
          </a:extLst>
        </xdr:cNvPr>
        <xdr:cNvGrpSpPr/>
      </xdr:nvGrpSpPr>
      <xdr:grpSpPr>
        <a:xfrm>
          <a:off x="257175" y="7743825"/>
          <a:ext cx="5610225" cy="2771775"/>
          <a:chOff x="257175" y="11315700"/>
          <a:chExt cx="5610225" cy="2771775"/>
        </a:xfrm>
      </xdr:grpSpPr>
      <xdr:graphicFrame macro="">
        <xdr:nvGraphicFramePr>
          <xdr:cNvPr id="6" name="Chart 5">
            <a:extLst>
              <a:ext uri="{FF2B5EF4-FFF2-40B4-BE49-F238E27FC236}">
                <a16:creationId xmlns:a16="http://schemas.microsoft.com/office/drawing/2014/main" id="{A784C877-F7F6-457C-856B-D1B52B389BB0}"/>
              </a:ext>
            </a:extLst>
          </xdr:cNvPr>
          <xdr:cNvGraphicFramePr>
            <a:graphicFrameLocks/>
          </xdr:cNvGraphicFramePr>
        </xdr:nvGraphicFramePr>
        <xdr:xfrm>
          <a:off x="257175" y="11315700"/>
          <a:ext cx="2809875" cy="277177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  <xdr:graphicFrame macro="">
        <xdr:nvGraphicFramePr>
          <xdr:cNvPr id="7" name="Chart 6">
            <a:extLst>
              <a:ext uri="{FF2B5EF4-FFF2-40B4-BE49-F238E27FC236}">
                <a16:creationId xmlns:a16="http://schemas.microsoft.com/office/drawing/2014/main" id="{07BDF315-3905-4D52-AA43-B1E52E1498B7}"/>
              </a:ext>
            </a:extLst>
          </xdr:cNvPr>
          <xdr:cNvGraphicFramePr>
            <a:graphicFrameLocks/>
          </xdr:cNvGraphicFramePr>
        </xdr:nvGraphicFramePr>
        <xdr:xfrm>
          <a:off x="3067050" y="11315700"/>
          <a:ext cx="2800350" cy="277177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</xdr:grpSp>
    <xdr:clientData/>
  </xdr:twoCellAnchor>
  <xdr:twoCellAnchor>
    <xdr:from>
      <xdr:col>0</xdr:col>
      <xdr:colOff>257175</xdr:colOff>
      <xdr:row>74</xdr:row>
      <xdr:rowOff>47625</xdr:rowOff>
    </xdr:from>
    <xdr:to>
      <xdr:col>10</xdr:col>
      <xdr:colOff>609600</xdr:colOff>
      <xdr:row>93</xdr:row>
      <xdr:rowOff>104775</xdr:rowOff>
    </xdr:to>
    <xdr:grpSp>
      <xdr:nvGrpSpPr>
        <xdr:cNvPr id="8" name="グループ化 7">
          <a:extLst>
            <a:ext uri="{FF2B5EF4-FFF2-40B4-BE49-F238E27FC236}">
              <a16:creationId xmlns:a16="http://schemas.microsoft.com/office/drawing/2014/main" id="{A1C31034-B57A-46A0-AF92-187E04F2DA32}"/>
            </a:ext>
          </a:extLst>
        </xdr:cNvPr>
        <xdr:cNvGrpSpPr/>
      </xdr:nvGrpSpPr>
      <xdr:grpSpPr>
        <a:xfrm>
          <a:off x="257175" y="10620375"/>
          <a:ext cx="5610225" cy="2771775"/>
          <a:chOff x="257175" y="14287500"/>
          <a:chExt cx="5610225" cy="2771775"/>
        </a:xfrm>
      </xdr:grpSpPr>
      <xdr:graphicFrame macro="">
        <xdr:nvGraphicFramePr>
          <xdr:cNvPr id="9" name="Chart 13">
            <a:extLst>
              <a:ext uri="{FF2B5EF4-FFF2-40B4-BE49-F238E27FC236}">
                <a16:creationId xmlns:a16="http://schemas.microsoft.com/office/drawing/2014/main" id="{CDE3832A-6FFF-44AD-A87B-D72DF4D28144}"/>
              </a:ext>
            </a:extLst>
          </xdr:cNvPr>
          <xdr:cNvGraphicFramePr>
            <a:graphicFrameLocks/>
          </xdr:cNvGraphicFramePr>
        </xdr:nvGraphicFramePr>
        <xdr:xfrm>
          <a:off x="257175" y="14287500"/>
          <a:ext cx="2800350" cy="277177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5"/>
          </a:graphicData>
        </a:graphic>
      </xdr:graphicFrame>
      <xdr:graphicFrame macro="">
        <xdr:nvGraphicFramePr>
          <xdr:cNvPr id="10" name="Chart 14">
            <a:extLst>
              <a:ext uri="{FF2B5EF4-FFF2-40B4-BE49-F238E27FC236}">
                <a16:creationId xmlns:a16="http://schemas.microsoft.com/office/drawing/2014/main" id="{B0FBFC47-602A-4C09-9F0B-E656AE76D74C}"/>
              </a:ext>
            </a:extLst>
          </xdr:cNvPr>
          <xdr:cNvGraphicFramePr>
            <a:graphicFrameLocks/>
          </xdr:cNvGraphicFramePr>
        </xdr:nvGraphicFramePr>
        <xdr:xfrm>
          <a:off x="3057525" y="14287500"/>
          <a:ext cx="2809875" cy="277177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6"/>
          </a:graphicData>
        </a:graphic>
      </xdr:graphicFrame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3:Z29"/>
  <sheetViews>
    <sheetView tabSelected="1" view="pageBreakPreview" zoomScaleNormal="100" zoomScaleSheetLayoutView="100" workbookViewId="0"/>
  </sheetViews>
  <sheetFormatPr defaultColWidth="9.33203125" defaultRowHeight="12" x14ac:dyDescent="0.2"/>
  <cols>
    <col min="1" max="1" width="7.5" style="3" customWidth="1"/>
    <col min="2" max="2" width="9.83203125" style="3" customWidth="1"/>
    <col min="3" max="3" width="6.83203125" style="3" customWidth="1"/>
    <col min="4" max="4" width="7.5" style="1" customWidth="1"/>
    <col min="5" max="13" width="5.83203125" style="1" customWidth="1"/>
    <col min="14" max="15" width="7.5" style="1" customWidth="1"/>
    <col min="16" max="20" width="8.83203125" style="1" customWidth="1"/>
    <col min="21" max="21" width="8.33203125" style="1" customWidth="1"/>
    <col min="22" max="22" width="7.5" style="1" customWidth="1"/>
    <col min="23" max="16384" width="9.33203125" style="1"/>
  </cols>
  <sheetData>
    <row r="3" spans="1:26" s="2" customFormat="1" ht="20.25" customHeight="1" x14ac:dyDescent="0.15">
      <c r="A3" s="8" t="s">
        <v>0</v>
      </c>
      <c r="B3" s="9"/>
      <c r="C3" s="10"/>
      <c r="D3" s="11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</row>
    <row r="4" spans="1:26" ht="15" customHeight="1" x14ac:dyDescent="0.15">
      <c r="A4" s="27" t="s">
        <v>1</v>
      </c>
      <c r="B4" s="203" t="s">
        <v>2</v>
      </c>
      <c r="C4" s="204"/>
      <c r="D4" s="181" t="s">
        <v>3</v>
      </c>
      <c r="E4" s="184" t="s">
        <v>4</v>
      </c>
      <c r="F4" s="185"/>
      <c r="G4" s="185"/>
      <c r="H4" s="185"/>
      <c r="I4" s="185"/>
      <c r="J4" s="185"/>
      <c r="K4" s="185"/>
      <c r="L4" s="185"/>
      <c r="M4" s="186"/>
      <c r="N4" s="194" t="s">
        <v>5</v>
      </c>
      <c r="O4" s="176" t="s">
        <v>6</v>
      </c>
      <c r="P4" s="196" t="s">
        <v>7</v>
      </c>
      <c r="Q4" s="197"/>
      <c r="R4" s="197"/>
      <c r="S4" s="197"/>
      <c r="T4" s="198"/>
      <c r="U4" s="178" t="s">
        <v>8</v>
      </c>
      <c r="V4" s="176" t="s">
        <v>9</v>
      </c>
    </row>
    <row r="5" spans="1:26" ht="15" customHeight="1" x14ac:dyDescent="0.15">
      <c r="A5" s="28" t="s">
        <v>10</v>
      </c>
      <c r="B5" s="195" t="s">
        <v>11</v>
      </c>
      <c r="C5" s="179"/>
      <c r="D5" s="182"/>
      <c r="E5" s="38" t="s">
        <v>12</v>
      </c>
      <c r="F5" s="39" t="s">
        <v>13</v>
      </c>
      <c r="G5" s="41" t="s">
        <v>14</v>
      </c>
      <c r="H5" s="42" t="s">
        <v>15</v>
      </c>
      <c r="I5" s="41" t="s">
        <v>16</v>
      </c>
      <c r="J5" s="42" t="s">
        <v>17</v>
      </c>
      <c r="K5" s="39" t="s">
        <v>18</v>
      </c>
      <c r="L5" s="39" t="s">
        <v>19</v>
      </c>
      <c r="M5" s="40" t="s">
        <v>20</v>
      </c>
      <c r="N5" s="195"/>
      <c r="O5" s="177"/>
      <c r="P5" s="199"/>
      <c r="Q5" s="200"/>
      <c r="R5" s="200"/>
      <c r="S5" s="200"/>
      <c r="T5" s="201"/>
      <c r="U5" s="179"/>
      <c r="V5" s="177"/>
    </row>
    <row r="6" spans="1:26" ht="15" customHeight="1" x14ac:dyDescent="0.15">
      <c r="A6" s="28" t="s">
        <v>21</v>
      </c>
      <c r="B6" s="195" t="s">
        <v>22</v>
      </c>
      <c r="C6" s="179"/>
      <c r="D6" s="183"/>
      <c r="E6" s="36" t="s">
        <v>23</v>
      </c>
      <c r="F6" s="37" t="s">
        <v>24</v>
      </c>
      <c r="G6" s="43" t="s">
        <v>25</v>
      </c>
      <c r="H6" s="44" t="s">
        <v>26</v>
      </c>
      <c r="I6" s="43" t="s">
        <v>27</v>
      </c>
      <c r="J6" s="44" t="s">
        <v>28</v>
      </c>
      <c r="K6" s="37" t="s">
        <v>29</v>
      </c>
      <c r="L6" s="37" t="s">
        <v>30</v>
      </c>
      <c r="M6" s="37" t="s">
        <v>31</v>
      </c>
      <c r="N6" s="195"/>
      <c r="O6" s="177"/>
      <c r="P6" s="28">
        <v>1</v>
      </c>
      <c r="Q6" s="26">
        <v>2</v>
      </c>
      <c r="R6" s="26">
        <v>3</v>
      </c>
      <c r="S6" s="26">
        <v>4</v>
      </c>
      <c r="T6" s="34">
        <v>5</v>
      </c>
      <c r="U6" s="180"/>
      <c r="V6" s="177"/>
    </row>
    <row r="7" spans="1:26" ht="15" customHeight="1" x14ac:dyDescent="0.15">
      <c r="A7" s="187" t="s">
        <v>32</v>
      </c>
      <c r="B7" s="190" t="s">
        <v>33</v>
      </c>
      <c r="C7" s="191"/>
      <c r="D7" s="45" t="s">
        <v>34</v>
      </c>
      <c r="E7" s="17"/>
      <c r="F7" s="13">
        <v>1</v>
      </c>
      <c r="G7" s="18">
        <v>4</v>
      </c>
      <c r="H7" s="13"/>
      <c r="I7" s="18"/>
      <c r="J7" s="13"/>
      <c r="K7" s="18"/>
      <c r="L7" s="13"/>
      <c r="M7" s="13"/>
      <c r="N7" s="49">
        <f t="shared" ref="N7:N27" si="0">IF(SUM(E7:M7)&gt;0,((E7*1)+(F7*2)+(G7*3)+(H7*4)+(I7*5)+(J7*6)+(K7*7)+(L7*8)+(M7*9))/SUM(E7:M7)," ")</f>
        <v>2.8</v>
      </c>
      <c r="O7" s="35" t="s">
        <v>35</v>
      </c>
      <c r="P7" s="52">
        <v>1.64</v>
      </c>
      <c r="Q7" s="53">
        <v>1.59</v>
      </c>
      <c r="R7" s="53">
        <v>1.78</v>
      </c>
      <c r="S7" s="53">
        <v>2.2400000000000002</v>
      </c>
      <c r="T7" s="54">
        <v>1.51</v>
      </c>
      <c r="U7" s="54">
        <f t="shared" ref="U7:U22" si="1">IF(N7&gt;0,AVERAGE(P7:T7)," ")</f>
        <v>1.752</v>
      </c>
      <c r="V7" s="35" t="s">
        <v>35</v>
      </c>
    </row>
    <row r="8" spans="1:26" ht="15" customHeight="1" x14ac:dyDescent="0.15">
      <c r="A8" s="188"/>
      <c r="B8" s="192" t="s">
        <v>36</v>
      </c>
      <c r="C8" s="193"/>
      <c r="D8" s="46" t="s">
        <v>37</v>
      </c>
      <c r="E8" s="15"/>
      <c r="F8" s="14"/>
      <c r="G8" s="16"/>
      <c r="H8" s="14"/>
      <c r="I8" s="16"/>
      <c r="J8" s="14"/>
      <c r="K8" s="16"/>
      <c r="L8" s="14"/>
      <c r="M8" s="14"/>
      <c r="N8" s="50" t="str">
        <f t="shared" si="0"/>
        <v xml:space="preserve"> </v>
      </c>
      <c r="O8" s="164" t="e">
        <f t="shared" ref="O8:O13" si="2">IF(N8&gt;0,N8-N7,"")</f>
        <v>#VALUE!</v>
      </c>
      <c r="P8" s="55"/>
      <c r="Q8" s="56"/>
      <c r="R8" s="56"/>
      <c r="S8" s="56"/>
      <c r="T8" s="57"/>
      <c r="U8" s="165" t="e">
        <f t="shared" si="1"/>
        <v>#DIV/0!</v>
      </c>
      <c r="V8" s="164" t="e">
        <f t="shared" ref="V8" si="3">IF(U8&gt;0,U8-U7,"")</f>
        <v>#DIV/0!</v>
      </c>
      <c r="Z8" s="1" t="s">
        <v>38</v>
      </c>
    </row>
    <row r="9" spans="1:26" ht="15" customHeight="1" x14ac:dyDescent="0.15">
      <c r="A9" s="188"/>
      <c r="B9" s="192" t="s">
        <v>39</v>
      </c>
      <c r="C9" s="193"/>
      <c r="D9" s="46" t="s">
        <v>40</v>
      </c>
      <c r="E9" s="15"/>
      <c r="F9" s="14"/>
      <c r="G9" s="16"/>
      <c r="H9" s="14"/>
      <c r="I9" s="16"/>
      <c r="J9" s="14"/>
      <c r="K9" s="16"/>
      <c r="L9" s="14"/>
      <c r="M9" s="14"/>
      <c r="N9" s="50" t="str">
        <f t="shared" si="0"/>
        <v xml:space="preserve"> </v>
      </c>
      <c r="O9" s="164" t="e">
        <f t="shared" si="2"/>
        <v>#VALUE!</v>
      </c>
      <c r="P9" s="55"/>
      <c r="Q9" s="56"/>
      <c r="R9" s="56"/>
      <c r="S9" s="56"/>
      <c r="T9" s="57"/>
      <c r="U9" s="165" t="e">
        <f t="shared" ref="U9:U10" si="4">IF(N9&gt;0,AVERAGE(P9:T9)," ")</f>
        <v>#DIV/0!</v>
      </c>
      <c r="V9" s="164" t="e">
        <f t="shared" ref="V9:V10" si="5">IF(U9&gt;0,U9-U8,"")</f>
        <v>#DIV/0!</v>
      </c>
    </row>
    <row r="10" spans="1:26" ht="15" customHeight="1" x14ac:dyDescent="0.15">
      <c r="A10" s="188"/>
      <c r="B10" s="62" t="s">
        <v>41</v>
      </c>
      <c r="C10" s="63"/>
      <c r="D10" s="46" t="s">
        <v>42</v>
      </c>
      <c r="E10" s="15"/>
      <c r="F10" s="14"/>
      <c r="G10" s="16"/>
      <c r="H10" s="14"/>
      <c r="I10" s="16"/>
      <c r="J10" s="14"/>
      <c r="K10" s="16"/>
      <c r="L10" s="14"/>
      <c r="M10" s="14"/>
      <c r="N10" s="50" t="str">
        <f t="shared" si="0"/>
        <v xml:space="preserve"> </v>
      </c>
      <c r="O10" s="164" t="e">
        <f t="shared" si="2"/>
        <v>#VALUE!</v>
      </c>
      <c r="P10" s="55"/>
      <c r="Q10" s="56"/>
      <c r="R10" s="56"/>
      <c r="S10" s="56"/>
      <c r="T10" s="57"/>
      <c r="U10" s="165" t="e">
        <f t="shared" si="4"/>
        <v>#DIV/0!</v>
      </c>
      <c r="V10" s="164" t="e">
        <f t="shared" si="5"/>
        <v>#DIV/0!</v>
      </c>
    </row>
    <row r="11" spans="1:26" ht="15" customHeight="1" x14ac:dyDescent="0.15">
      <c r="A11" s="188"/>
      <c r="B11" s="19">
        <v>45453</v>
      </c>
      <c r="C11" s="20"/>
      <c r="D11" s="47" t="s">
        <v>43</v>
      </c>
      <c r="E11" s="15"/>
      <c r="F11" s="14"/>
      <c r="G11" s="16"/>
      <c r="H11" s="14"/>
      <c r="I11" s="16"/>
      <c r="J11" s="14"/>
      <c r="K11" s="16"/>
      <c r="L11" s="14"/>
      <c r="M11" s="14"/>
      <c r="N11" s="50" t="str">
        <f t="shared" si="0"/>
        <v xml:space="preserve"> </v>
      </c>
      <c r="O11" s="164" t="e">
        <f t="shared" si="2"/>
        <v>#VALUE!</v>
      </c>
      <c r="P11" s="55"/>
      <c r="Q11" s="56"/>
      <c r="R11" s="56"/>
      <c r="S11" s="56"/>
      <c r="T11" s="57"/>
      <c r="U11" s="165" t="e">
        <f t="shared" ref="U11" si="6">IF(N11&gt;0,AVERAGE(P11:T11)," ")</f>
        <v>#DIV/0!</v>
      </c>
      <c r="V11" s="164" t="e">
        <f t="shared" ref="V11" si="7">IF(U11&gt;0,U11-U10,"")</f>
        <v>#DIV/0!</v>
      </c>
    </row>
    <row r="12" spans="1:26" ht="15" customHeight="1" x14ac:dyDescent="0.15">
      <c r="A12" s="188"/>
      <c r="B12" s="62"/>
      <c r="C12" s="63"/>
      <c r="D12" s="47" t="s">
        <v>44</v>
      </c>
      <c r="E12" s="15"/>
      <c r="F12" s="14"/>
      <c r="G12" s="16"/>
      <c r="H12" s="14"/>
      <c r="I12" s="16"/>
      <c r="J12" s="14"/>
      <c r="K12" s="16"/>
      <c r="L12" s="14"/>
      <c r="M12" s="14"/>
      <c r="N12" s="50" t="str">
        <f t="shared" si="0"/>
        <v xml:space="preserve"> </v>
      </c>
      <c r="O12" s="164" t="e">
        <f t="shared" si="2"/>
        <v>#VALUE!</v>
      </c>
      <c r="P12" s="55"/>
      <c r="Q12" s="56"/>
      <c r="R12" s="56"/>
      <c r="S12" s="56"/>
      <c r="T12" s="57"/>
      <c r="U12" s="165" t="e">
        <f t="shared" ref="U12" si="8">IF(N12&gt;0,AVERAGE(P12:T12)," ")</f>
        <v>#DIV/0!</v>
      </c>
      <c r="V12" s="164" t="e">
        <f t="shared" ref="V12" si="9">IF(U12&gt;0,U12-U11,"")</f>
        <v>#DIV/0!</v>
      </c>
    </row>
    <row r="13" spans="1:26" ht="15" customHeight="1" x14ac:dyDescent="0.15">
      <c r="A13" s="189"/>
      <c r="B13" s="21"/>
      <c r="C13" s="22"/>
      <c r="D13" s="48" t="s">
        <v>45</v>
      </c>
      <c r="E13" s="23"/>
      <c r="F13" s="24"/>
      <c r="G13" s="25"/>
      <c r="H13" s="24"/>
      <c r="I13" s="25"/>
      <c r="J13" s="24"/>
      <c r="K13" s="25"/>
      <c r="L13" s="24"/>
      <c r="M13" s="24"/>
      <c r="N13" s="51" t="str">
        <f t="shared" si="0"/>
        <v xml:space="preserve"> </v>
      </c>
      <c r="O13" s="164" t="e">
        <f t="shared" si="2"/>
        <v>#VALUE!</v>
      </c>
      <c r="P13" s="58"/>
      <c r="Q13" s="59"/>
      <c r="R13" s="59"/>
      <c r="S13" s="59"/>
      <c r="T13" s="60"/>
      <c r="U13" s="166" t="e">
        <f t="shared" ref="U13" si="10">IF(N13&gt;0,AVERAGE(P13:T13)," ")</f>
        <v>#DIV/0!</v>
      </c>
      <c r="V13" s="164" t="e">
        <f t="shared" ref="V13" si="11">IF(U13&gt;0,U13-U12,"")</f>
        <v>#DIV/0!</v>
      </c>
    </row>
    <row r="14" spans="1:26" ht="15" customHeight="1" x14ac:dyDescent="0.15">
      <c r="A14" s="202" t="s">
        <v>32</v>
      </c>
      <c r="B14" s="192" t="s">
        <v>46</v>
      </c>
      <c r="C14" s="193"/>
      <c r="D14" s="45" t="s">
        <v>34</v>
      </c>
      <c r="E14" s="15"/>
      <c r="F14" s="14">
        <v>2</v>
      </c>
      <c r="G14" s="16">
        <v>2</v>
      </c>
      <c r="H14" s="14"/>
      <c r="I14" s="16"/>
      <c r="J14" s="14"/>
      <c r="K14" s="16">
        <v>1</v>
      </c>
      <c r="L14" s="14"/>
      <c r="M14" s="14"/>
      <c r="N14" s="50">
        <f t="shared" si="0"/>
        <v>3.4</v>
      </c>
      <c r="O14" s="35" t="s">
        <v>35</v>
      </c>
      <c r="P14" s="55">
        <v>2.0299999999999998</v>
      </c>
      <c r="Q14" s="56">
        <v>3.47</v>
      </c>
      <c r="R14" s="56">
        <v>2.89</v>
      </c>
      <c r="S14" s="56">
        <v>1.49</v>
      </c>
      <c r="T14" s="57">
        <v>2.62</v>
      </c>
      <c r="U14" s="57">
        <f t="shared" si="1"/>
        <v>2.5</v>
      </c>
      <c r="V14" s="35" t="s">
        <v>35</v>
      </c>
    </row>
    <row r="15" spans="1:26" ht="15" customHeight="1" x14ac:dyDescent="0.15">
      <c r="A15" s="188"/>
      <c r="B15" s="192" t="s">
        <v>47</v>
      </c>
      <c r="C15" s="193"/>
      <c r="D15" s="46" t="s">
        <v>37</v>
      </c>
      <c r="E15" s="15"/>
      <c r="F15" s="14"/>
      <c r="G15" s="16"/>
      <c r="H15" s="14"/>
      <c r="I15" s="16"/>
      <c r="J15" s="14"/>
      <c r="K15" s="16"/>
      <c r="L15" s="14"/>
      <c r="M15" s="14"/>
      <c r="N15" s="50" t="str">
        <f t="shared" si="0"/>
        <v xml:space="preserve"> </v>
      </c>
      <c r="O15" s="164" t="e">
        <f t="shared" ref="O15:O20" si="12">IF(N15&gt;0,N15-N14,"")</f>
        <v>#VALUE!</v>
      </c>
      <c r="P15" s="55"/>
      <c r="Q15" s="56"/>
      <c r="R15" s="56"/>
      <c r="S15" s="56"/>
      <c r="T15" s="57"/>
      <c r="U15" s="165" t="e">
        <f t="shared" si="1"/>
        <v>#DIV/0!</v>
      </c>
      <c r="V15" s="164" t="e">
        <f t="shared" ref="V15" si="13">IF(U15&gt;0,U15-U14,"")</f>
        <v>#DIV/0!</v>
      </c>
    </row>
    <row r="16" spans="1:26" ht="15" customHeight="1" x14ac:dyDescent="0.15">
      <c r="A16" s="188"/>
      <c r="B16" s="192" t="s">
        <v>48</v>
      </c>
      <c r="C16" s="193"/>
      <c r="D16" s="46" t="s">
        <v>40</v>
      </c>
      <c r="E16" s="15"/>
      <c r="F16" s="14"/>
      <c r="G16" s="16"/>
      <c r="H16" s="14"/>
      <c r="I16" s="16"/>
      <c r="J16" s="14"/>
      <c r="K16" s="16"/>
      <c r="L16" s="14"/>
      <c r="M16" s="14"/>
      <c r="N16" s="50" t="str">
        <f t="shared" si="0"/>
        <v xml:space="preserve"> </v>
      </c>
      <c r="O16" s="164" t="e">
        <f t="shared" si="12"/>
        <v>#VALUE!</v>
      </c>
      <c r="P16" s="55"/>
      <c r="Q16" s="56"/>
      <c r="R16" s="56"/>
      <c r="S16" s="56"/>
      <c r="T16" s="57"/>
      <c r="U16" s="165" t="e">
        <f t="shared" ref="U16" si="14">IF(N16&gt;0,AVERAGE(P16:T16)," ")</f>
        <v>#DIV/0!</v>
      </c>
      <c r="V16" s="164" t="e">
        <f t="shared" ref="V16" si="15">IF(U16&gt;0,U16-U15,"")</f>
        <v>#DIV/0!</v>
      </c>
    </row>
    <row r="17" spans="1:24" ht="15" customHeight="1" x14ac:dyDescent="0.15">
      <c r="A17" s="188"/>
      <c r="B17" s="62" t="s">
        <v>41</v>
      </c>
      <c r="C17" s="63"/>
      <c r="D17" s="46" t="s">
        <v>42</v>
      </c>
      <c r="E17" s="15"/>
      <c r="F17" s="14"/>
      <c r="G17" s="16"/>
      <c r="H17" s="14"/>
      <c r="I17" s="16"/>
      <c r="J17" s="14"/>
      <c r="K17" s="16"/>
      <c r="L17" s="14"/>
      <c r="M17" s="14"/>
      <c r="N17" s="50" t="str">
        <f t="shared" si="0"/>
        <v xml:space="preserve"> </v>
      </c>
      <c r="O17" s="164" t="e">
        <f t="shared" si="12"/>
        <v>#VALUE!</v>
      </c>
      <c r="P17" s="55"/>
      <c r="Q17" s="56"/>
      <c r="R17" s="56"/>
      <c r="S17" s="56"/>
      <c r="T17" s="57"/>
      <c r="U17" s="165" t="e">
        <f t="shared" ref="U17" si="16">IF(N17&gt;0,AVERAGE(P17:T17)," ")</f>
        <v>#DIV/0!</v>
      </c>
      <c r="V17" s="164" t="e">
        <f t="shared" ref="V17" si="17">IF(U17&gt;0,U17-U16,"")</f>
        <v>#DIV/0!</v>
      </c>
    </row>
    <row r="18" spans="1:24" ht="15" customHeight="1" x14ac:dyDescent="0.15">
      <c r="A18" s="188"/>
      <c r="B18" s="19">
        <v>45453</v>
      </c>
      <c r="C18" s="20"/>
      <c r="D18" s="47" t="s">
        <v>43</v>
      </c>
      <c r="E18" s="15"/>
      <c r="F18" s="14"/>
      <c r="G18" s="16"/>
      <c r="H18" s="14"/>
      <c r="I18" s="16"/>
      <c r="J18" s="14"/>
      <c r="K18" s="16"/>
      <c r="L18" s="14"/>
      <c r="M18" s="14"/>
      <c r="N18" s="50" t="str">
        <f t="shared" si="0"/>
        <v xml:space="preserve"> </v>
      </c>
      <c r="O18" s="164" t="e">
        <f t="shared" si="12"/>
        <v>#VALUE!</v>
      </c>
      <c r="P18" s="55"/>
      <c r="Q18" s="56"/>
      <c r="R18" s="56"/>
      <c r="S18" s="56"/>
      <c r="T18" s="57"/>
      <c r="U18" s="165" t="e">
        <f t="shared" ref="U18" si="18">IF(N18&gt;0,AVERAGE(P18:T18)," ")</f>
        <v>#DIV/0!</v>
      </c>
      <c r="V18" s="164" t="e">
        <f t="shared" ref="V18" si="19">IF(U18&gt;0,U18-U17,"")</f>
        <v>#DIV/0!</v>
      </c>
    </row>
    <row r="19" spans="1:24" ht="15" customHeight="1" x14ac:dyDescent="0.15">
      <c r="A19" s="188"/>
      <c r="B19" s="62"/>
      <c r="C19" s="63"/>
      <c r="D19" s="47" t="s">
        <v>44</v>
      </c>
      <c r="E19" s="15"/>
      <c r="F19" s="14"/>
      <c r="G19" s="16"/>
      <c r="H19" s="14"/>
      <c r="I19" s="16"/>
      <c r="J19" s="14"/>
      <c r="K19" s="16"/>
      <c r="L19" s="14"/>
      <c r="M19" s="14"/>
      <c r="N19" s="50" t="str">
        <f t="shared" si="0"/>
        <v xml:space="preserve"> </v>
      </c>
      <c r="O19" s="164" t="e">
        <f t="shared" si="12"/>
        <v>#VALUE!</v>
      </c>
      <c r="P19" s="55"/>
      <c r="Q19" s="56"/>
      <c r="R19" s="56"/>
      <c r="S19" s="56"/>
      <c r="T19" s="57"/>
      <c r="U19" s="165" t="e">
        <f t="shared" ref="U19" si="20">IF(N19&gt;0,AVERAGE(P19:T19)," ")</f>
        <v>#DIV/0!</v>
      </c>
      <c r="V19" s="164" t="e">
        <f t="shared" ref="V19" si="21">IF(U19&gt;0,U19-U18,"")</f>
        <v>#DIV/0!</v>
      </c>
    </row>
    <row r="20" spans="1:24" ht="15" customHeight="1" x14ac:dyDescent="0.15">
      <c r="A20" s="188"/>
      <c r="B20" s="62"/>
      <c r="C20" s="63"/>
      <c r="D20" s="48" t="s">
        <v>45</v>
      </c>
      <c r="E20" s="15"/>
      <c r="F20" s="14"/>
      <c r="G20" s="16"/>
      <c r="H20" s="14"/>
      <c r="I20" s="16"/>
      <c r="J20" s="14"/>
      <c r="K20" s="16"/>
      <c r="L20" s="14"/>
      <c r="M20" s="14"/>
      <c r="N20" s="50" t="str">
        <f t="shared" si="0"/>
        <v xml:space="preserve"> </v>
      </c>
      <c r="O20" s="164" t="e">
        <f t="shared" si="12"/>
        <v>#VALUE!</v>
      </c>
      <c r="P20" s="55"/>
      <c r="Q20" s="56"/>
      <c r="R20" s="56"/>
      <c r="S20" s="56"/>
      <c r="T20" s="57"/>
      <c r="U20" s="165" t="e">
        <f t="shared" ref="U20" si="22">IF(N20&gt;0,AVERAGE(P20:T20)," ")</f>
        <v>#DIV/0!</v>
      </c>
      <c r="V20" s="164" t="e">
        <f t="shared" ref="V20" si="23">IF(U20&gt;0,U20-U19,"")</f>
        <v>#DIV/0!</v>
      </c>
      <c r="X20" s="1" t="s">
        <v>38</v>
      </c>
    </row>
    <row r="21" spans="1:24" ht="15" customHeight="1" x14ac:dyDescent="0.15">
      <c r="A21" s="187" t="s">
        <v>32</v>
      </c>
      <c r="B21" s="190" t="s">
        <v>49</v>
      </c>
      <c r="C21" s="191"/>
      <c r="D21" s="45" t="s">
        <v>34</v>
      </c>
      <c r="E21" s="17"/>
      <c r="F21" s="13">
        <v>5</v>
      </c>
      <c r="G21" s="18"/>
      <c r="H21" s="13"/>
      <c r="I21" s="18"/>
      <c r="J21" s="13"/>
      <c r="K21" s="18"/>
      <c r="L21" s="13"/>
      <c r="M21" s="13"/>
      <c r="N21" s="49">
        <f t="shared" si="0"/>
        <v>2</v>
      </c>
      <c r="O21" s="35" t="s">
        <v>35</v>
      </c>
      <c r="P21" s="52">
        <v>1.89</v>
      </c>
      <c r="Q21" s="53">
        <v>1.95</v>
      </c>
      <c r="R21" s="53">
        <v>1.73</v>
      </c>
      <c r="S21" s="53">
        <v>1.82</v>
      </c>
      <c r="T21" s="54">
        <v>1.68</v>
      </c>
      <c r="U21" s="54">
        <f t="shared" si="1"/>
        <v>1.8140000000000001</v>
      </c>
      <c r="V21" s="35" t="s">
        <v>35</v>
      </c>
    </row>
    <row r="22" spans="1:24" ht="15" customHeight="1" x14ac:dyDescent="0.15">
      <c r="A22" s="188"/>
      <c r="B22" s="192" t="s">
        <v>50</v>
      </c>
      <c r="C22" s="193"/>
      <c r="D22" s="46" t="s">
        <v>37</v>
      </c>
      <c r="E22" s="15"/>
      <c r="F22" s="14"/>
      <c r="G22" s="16"/>
      <c r="H22" s="14"/>
      <c r="I22" s="16"/>
      <c r="J22" s="14"/>
      <c r="K22" s="16"/>
      <c r="L22" s="14"/>
      <c r="M22" s="14"/>
      <c r="N22" s="64" t="str">
        <f t="shared" si="0"/>
        <v xml:space="preserve"> </v>
      </c>
      <c r="O22" s="164" t="e">
        <f t="shared" ref="O22:O27" si="24">IF(N22&gt;0,N22-N21,"")</f>
        <v>#VALUE!</v>
      </c>
      <c r="P22" s="55"/>
      <c r="Q22" s="56"/>
      <c r="R22" s="56"/>
      <c r="S22" s="56"/>
      <c r="T22" s="57"/>
      <c r="U22" s="165" t="e">
        <f t="shared" si="1"/>
        <v>#DIV/0!</v>
      </c>
      <c r="V22" s="164" t="e">
        <f t="shared" ref="V22" si="25">IF(U22&gt;0,U22-U21,"")</f>
        <v>#DIV/0!</v>
      </c>
    </row>
    <row r="23" spans="1:24" ht="15" customHeight="1" x14ac:dyDescent="0.15">
      <c r="A23" s="188"/>
      <c r="B23" s="192" t="s">
        <v>51</v>
      </c>
      <c r="C23" s="193"/>
      <c r="D23" s="46" t="s">
        <v>40</v>
      </c>
      <c r="E23" s="15"/>
      <c r="F23" s="14"/>
      <c r="G23" s="16"/>
      <c r="H23" s="14"/>
      <c r="I23" s="16"/>
      <c r="J23" s="14"/>
      <c r="K23" s="16"/>
      <c r="L23" s="14"/>
      <c r="M23" s="14"/>
      <c r="N23" s="50" t="str">
        <f t="shared" si="0"/>
        <v xml:space="preserve"> </v>
      </c>
      <c r="O23" s="164" t="e">
        <f t="shared" si="24"/>
        <v>#VALUE!</v>
      </c>
      <c r="P23" s="55"/>
      <c r="Q23" s="56"/>
      <c r="R23" s="56"/>
      <c r="S23" s="56"/>
      <c r="T23" s="57"/>
      <c r="U23" s="165" t="e">
        <f t="shared" ref="U23" si="26">IF(N23&gt;0,AVERAGE(P23:T23)," ")</f>
        <v>#DIV/0!</v>
      </c>
      <c r="V23" s="164" t="e">
        <f t="shared" ref="V23" si="27">IF(U23&gt;0,U23-U22,"")</f>
        <v>#DIV/0!</v>
      </c>
    </row>
    <row r="24" spans="1:24" ht="15" customHeight="1" x14ac:dyDescent="0.15">
      <c r="A24" s="188"/>
      <c r="B24" s="62" t="s">
        <v>41</v>
      </c>
      <c r="C24" s="63"/>
      <c r="D24" s="46" t="s">
        <v>42</v>
      </c>
      <c r="E24" s="15"/>
      <c r="F24" s="14"/>
      <c r="G24" s="16"/>
      <c r="H24" s="14"/>
      <c r="I24" s="16"/>
      <c r="J24" s="14"/>
      <c r="K24" s="16"/>
      <c r="L24" s="14"/>
      <c r="M24" s="14"/>
      <c r="N24" s="50" t="str">
        <f t="shared" si="0"/>
        <v xml:space="preserve"> </v>
      </c>
      <c r="O24" s="164" t="e">
        <f t="shared" si="24"/>
        <v>#VALUE!</v>
      </c>
      <c r="P24" s="55"/>
      <c r="Q24" s="56"/>
      <c r="R24" s="56"/>
      <c r="S24" s="56"/>
      <c r="T24" s="57"/>
      <c r="U24" s="165" t="e">
        <f t="shared" ref="U24" si="28">IF(N24&gt;0,AVERAGE(P24:T24)," ")</f>
        <v>#DIV/0!</v>
      </c>
      <c r="V24" s="164" t="e">
        <f t="shared" ref="V24" si="29">IF(U24&gt;0,U24-U23,"")</f>
        <v>#DIV/0!</v>
      </c>
    </row>
    <row r="25" spans="1:24" ht="15" customHeight="1" x14ac:dyDescent="0.15">
      <c r="A25" s="188"/>
      <c r="B25" s="19">
        <v>45449</v>
      </c>
      <c r="C25" s="20"/>
      <c r="D25" s="47" t="s">
        <v>43</v>
      </c>
      <c r="E25" s="15"/>
      <c r="F25" s="14"/>
      <c r="G25" s="16"/>
      <c r="H25" s="14"/>
      <c r="I25" s="16"/>
      <c r="J25" s="14"/>
      <c r="K25" s="16"/>
      <c r="L25" s="14"/>
      <c r="M25" s="14"/>
      <c r="N25" s="50" t="str">
        <f t="shared" si="0"/>
        <v xml:space="preserve"> </v>
      </c>
      <c r="O25" s="164" t="e">
        <f t="shared" si="24"/>
        <v>#VALUE!</v>
      </c>
      <c r="P25" s="55"/>
      <c r="Q25" s="56"/>
      <c r="R25" s="56"/>
      <c r="S25" s="56"/>
      <c r="T25" s="57"/>
      <c r="U25" s="165" t="e">
        <f t="shared" ref="U25" si="30">IF(N25&gt;0,AVERAGE(P25:T25)," ")</f>
        <v>#DIV/0!</v>
      </c>
      <c r="V25" s="164" t="e">
        <f t="shared" ref="V25" si="31">IF(U25&gt;0,U25-U24,"")</f>
        <v>#DIV/0!</v>
      </c>
    </row>
    <row r="26" spans="1:24" ht="15" customHeight="1" x14ac:dyDescent="0.15">
      <c r="A26" s="188"/>
      <c r="B26" s="62"/>
      <c r="C26" s="63"/>
      <c r="D26" s="47" t="s">
        <v>44</v>
      </c>
      <c r="E26" s="15"/>
      <c r="F26" s="14"/>
      <c r="G26" s="16"/>
      <c r="H26" s="14"/>
      <c r="I26" s="16"/>
      <c r="J26" s="14"/>
      <c r="K26" s="16"/>
      <c r="L26" s="14"/>
      <c r="M26" s="14"/>
      <c r="N26" s="50" t="str">
        <f t="shared" si="0"/>
        <v xml:space="preserve"> </v>
      </c>
      <c r="O26" s="164" t="e">
        <f t="shared" si="24"/>
        <v>#VALUE!</v>
      </c>
      <c r="P26" s="55"/>
      <c r="Q26" s="56"/>
      <c r="R26" s="56"/>
      <c r="S26" s="56"/>
      <c r="T26" s="57"/>
      <c r="U26" s="165" t="e">
        <f t="shared" ref="U26" si="32">IF(N26&gt;0,AVERAGE(P26:T26)," ")</f>
        <v>#DIV/0!</v>
      </c>
      <c r="V26" s="164" t="e">
        <f t="shared" ref="V26" si="33">IF(U26&gt;0,U26-U25,"")</f>
        <v>#DIV/0!</v>
      </c>
    </row>
    <row r="27" spans="1:24" ht="15" customHeight="1" x14ac:dyDescent="0.15">
      <c r="A27" s="189"/>
      <c r="B27" s="21"/>
      <c r="C27" s="22"/>
      <c r="D27" s="48" t="s">
        <v>45</v>
      </c>
      <c r="E27" s="23"/>
      <c r="F27" s="24"/>
      <c r="G27" s="25"/>
      <c r="H27" s="24"/>
      <c r="I27" s="25"/>
      <c r="J27" s="24"/>
      <c r="K27" s="25"/>
      <c r="L27" s="24"/>
      <c r="M27" s="24"/>
      <c r="N27" s="51" t="str">
        <f t="shared" si="0"/>
        <v xml:space="preserve"> </v>
      </c>
      <c r="O27" s="164" t="e">
        <f t="shared" si="24"/>
        <v>#VALUE!</v>
      </c>
      <c r="P27" s="58"/>
      <c r="Q27" s="59"/>
      <c r="R27" s="59"/>
      <c r="S27" s="59"/>
      <c r="T27" s="60"/>
      <c r="U27" s="165" t="e">
        <f t="shared" ref="U27" si="34">IF(N27&gt;0,AVERAGE(P27:T27)," ")</f>
        <v>#DIV/0!</v>
      </c>
      <c r="V27" s="164" t="e">
        <f t="shared" ref="V27" si="35">IF(U27&gt;0,U27-U26,"")</f>
        <v>#DIV/0!</v>
      </c>
    </row>
    <row r="28" spans="1:24" ht="13.5" x14ac:dyDescent="0.2">
      <c r="A28" s="29"/>
      <c r="B28" s="30"/>
      <c r="C28" s="30"/>
      <c r="D28" s="4"/>
      <c r="E28" s="4"/>
      <c r="F28" s="4"/>
      <c r="G28" s="4"/>
      <c r="H28" s="4"/>
      <c r="I28" s="4"/>
      <c r="J28" s="4"/>
      <c r="K28" s="4"/>
      <c r="L28" s="4"/>
      <c r="M28" s="4"/>
      <c r="N28" s="31"/>
      <c r="O28" s="32"/>
      <c r="P28" s="5"/>
      <c r="Q28" s="5"/>
      <c r="R28" s="5"/>
      <c r="S28" s="5"/>
      <c r="T28" s="5"/>
      <c r="U28" s="32"/>
      <c r="V28" s="32"/>
    </row>
    <row r="29" spans="1:24" ht="13.5" x14ac:dyDescent="0.2">
      <c r="A29" s="33" t="s">
        <v>52</v>
      </c>
      <c r="B29" s="6"/>
      <c r="C29" s="6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</row>
  </sheetData>
  <sheetProtection selectLockedCells="1" selectUnlockedCells="1"/>
  <mergeCells count="22">
    <mergeCell ref="B16:C16"/>
    <mergeCell ref="B14:C14"/>
    <mergeCell ref="B15:C15"/>
    <mergeCell ref="B4:C4"/>
    <mergeCell ref="B5:C5"/>
    <mergeCell ref="B6:C6"/>
    <mergeCell ref="V4:V6"/>
    <mergeCell ref="U4:U6"/>
    <mergeCell ref="D4:D6"/>
    <mergeCell ref="E4:M4"/>
    <mergeCell ref="A21:A27"/>
    <mergeCell ref="B21:C21"/>
    <mergeCell ref="B22:C22"/>
    <mergeCell ref="B23:C23"/>
    <mergeCell ref="A7:A13"/>
    <mergeCell ref="B9:C9"/>
    <mergeCell ref="B7:C7"/>
    <mergeCell ref="B8:C8"/>
    <mergeCell ref="N4:N6"/>
    <mergeCell ref="O4:O6"/>
    <mergeCell ref="P4:T5"/>
    <mergeCell ref="A14:A20"/>
  </mergeCells>
  <phoneticPr fontId="2"/>
  <dataValidations count="1">
    <dataValidation type="whole" showInputMessage="1" showErrorMessage="1" sqref="N2:O3 U2:V3 V22:V1048576 V8:V13 V15:V20 O8:O13 O15:O20 O22:O1048576 U7:U1048576 N7:N1048576" xr:uid="{00000000-0002-0000-0000-000000000000}">
      <formula1>1000000000</formula1>
      <formula2>1000000000</formula2>
    </dataValidation>
  </dataValidations>
  <pageMargins left="0.78700000000000003" right="0.78700000000000003" top="0.38" bottom="0.2" header="0.2" footer="0.2"/>
  <pageSetup paperSize="9" orientation="landscape" r:id="rId1"/>
  <headerFooter alignWithMargins="0"/>
  <ignoredErrors>
    <ignoredError sqref="O8:O10 O11:O13 O15:O20 U8:V13 U15:V20 O22:O27 U22:V27" evalError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D6ED94-C860-4FB3-922C-363E5E7C16AA}">
  <sheetPr>
    <tabColor rgb="FFFFFF00"/>
  </sheetPr>
  <dimension ref="A3:O100"/>
  <sheetViews>
    <sheetView view="pageBreakPreview" topLeftCell="A34" zoomScaleNormal="100" zoomScaleSheetLayoutView="100" workbookViewId="0"/>
  </sheetViews>
  <sheetFormatPr defaultRowHeight="11.25" x14ac:dyDescent="0.15"/>
  <cols>
    <col min="4" max="4" width="9.33203125" style="147"/>
    <col min="5" max="5" width="9.33203125" style="147" customWidth="1"/>
    <col min="6" max="6" width="12.83203125" style="147" customWidth="1"/>
    <col min="7" max="7" width="4.5" style="147" customWidth="1"/>
    <col min="8" max="8" width="9.33203125" style="147"/>
    <col min="9" max="10" width="9.33203125" style="147" customWidth="1"/>
    <col min="11" max="11" width="12.83203125" style="147" customWidth="1"/>
    <col min="12" max="12" width="9.33203125" style="147"/>
  </cols>
  <sheetData>
    <row r="3" spans="1:15" x14ac:dyDescent="0.15">
      <c r="A3" s="100"/>
      <c r="B3" s="100"/>
      <c r="C3" s="145"/>
      <c r="D3" s="146" t="s">
        <v>53</v>
      </c>
      <c r="E3" s="146" t="s">
        <v>54</v>
      </c>
      <c r="F3" s="146"/>
      <c r="G3" s="163"/>
      <c r="H3" s="146"/>
      <c r="I3" s="146" t="s">
        <v>53</v>
      </c>
      <c r="J3" s="146" t="s">
        <v>54</v>
      </c>
      <c r="K3" s="146"/>
      <c r="L3"/>
      <c r="M3" s="209"/>
      <c r="N3" s="210"/>
    </row>
    <row r="4" spans="1:15" x14ac:dyDescent="0.15">
      <c r="A4" s="104"/>
      <c r="B4" s="104"/>
      <c r="C4" s="148" t="s">
        <v>55</v>
      </c>
      <c r="D4" s="149" t="s">
        <v>56</v>
      </c>
      <c r="E4" s="149" t="s">
        <v>57</v>
      </c>
      <c r="F4" s="150" t="s">
        <v>58</v>
      </c>
      <c r="H4" s="150" t="s">
        <v>59</v>
      </c>
      <c r="I4" s="149" t="s">
        <v>56</v>
      </c>
      <c r="J4" s="149" t="s">
        <v>57</v>
      </c>
      <c r="K4" s="150" t="s">
        <v>58</v>
      </c>
      <c r="L4"/>
      <c r="M4" s="210"/>
      <c r="N4" s="210"/>
    </row>
    <row r="5" spans="1:15" x14ac:dyDescent="0.15">
      <c r="A5" t="s">
        <v>36</v>
      </c>
      <c r="C5" s="151">
        <v>45842</v>
      </c>
      <c r="D5" s="152">
        <v>2.8</v>
      </c>
      <c r="E5" s="152">
        <v>1.4</v>
      </c>
      <c r="F5" s="153">
        <f>'（参考）平年値集計表'!C17</f>
        <v>2.1999999999999997</v>
      </c>
      <c r="H5" s="151">
        <v>45842</v>
      </c>
      <c r="I5" s="152">
        <v>1.75</v>
      </c>
      <c r="J5" s="152">
        <v>1.35</v>
      </c>
      <c r="K5" s="154">
        <f>'（参考）平年値集計表'!D17</f>
        <v>1.5874999999999999</v>
      </c>
      <c r="L5"/>
      <c r="O5" s="155"/>
    </row>
    <row r="6" spans="1:15" x14ac:dyDescent="0.15">
      <c r="C6" s="151">
        <v>45849</v>
      </c>
      <c r="D6" s="152"/>
      <c r="E6" s="152">
        <v>1.8</v>
      </c>
      <c r="F6" s="153">
        <f>'（参考）平年値集計表'!C29</f>
        <v>3.2749999999999999</v>
      </c>
      <c r="H6" s="151">
        <v>45849</v>
      </c>
      <c r="I6" s="152"/>
      <c r="J6" s="152">
        <v>1.7</v>
      </c>
      <c r="K6" s="153">
        <f>'（参考）平年値集計表'!D29</f>
        <v>1.7862499999999999</v>
      </c>
      <c r="L6"/>
      <c r="M6" s="155"/>
      <c r="O6" s="155"/>
    </row>
    <row r="7" spans="1:15" x14ac:dyDescent="0.15">
      <c r="C7" s="151">
        <v>45856</v>
      </c>
      <c r="D7" s="152"/>
      <c r="E7" s="152">
        <v>2.2000000000000002</v>
      </c>
      <c r="F7" s="152">
        <f>'（参考）平年値集計表'!C41</f>
        <v>4.4500000000000011</v>
      </c>
      <c r="H7" s="151">
        <v>45856</v>
      </c>
      <c r="I7" s="152"/>
      <c r="J7" s="152">
        <v>1.97</v>
      </c>
      <c r="K7" s="153">
        <f>'（参考）平年値集計表'!D41</f>
        <v>2.2200000000000002</v>
      </c>
      <c r="L7"/>
      <c r="O7" s="155"/>
    </row>
    <row r="8" spans="1:15" x14ac:dyDescent="0.15">
      <c r="C8" s="151">
        <v>45863</v>
      </c>
      <c r="D8" s="152"/>
      <c r="E8" s="152">
        <v>2.2000000000000002</v>
      </c>
      <c r="F8" s="153">
        <f>'（参考）平年値集計表'!C53</f>
        <v>5.4</v>
      </c>
      <c r="H8" s="151">
        <v>45863</v>
      </c>
      <c r="I8" s="152"/>
      <c r="J8" s="152">
        <v>2.21</v>
      </c>
      <c r="K8" s="153">
        <f>'（参考）平年値集計表'!D53</f>
        <v>2.5650000000000004</v>
      </c>
      <c r="L8"/>
      <c r="O8" s="155"/>
    </row>
    <row r="9" spans="1:15" x14ac:dyDescent="0.15">
      <c r="C9" s="151">
        <v>45870</v>
      </c>
      <c r="D9" s="152"/>
      <c r="E9" s="152">
        <v>2.6</v>
      </c>
      <c r="F9" s="153">
        <f>'（参考）平年値集計表'!P17</f>
        <v>5.9250000000000007</v>
      </c>
      <c r="H9" s="151">
        <v>45870</v>
      </c>
      <c r="I9" s="152"/>
      <c r="J9" s="152">
        <v>2.27</v>
      </c>
      <c r="K9" s="153">
        <f>'（参考）平年値集計表'!Q17</f>
        <v>2.82125</v>
      </c>
      <c r="L9"/>
      <c r="O9" s="155"/>
    </row>
    <row r="10" spans="1:15" x14ac:dyDescent="0.15">
      <c r="C10" s="151">
        <v>45877</v>
      </c>
      <c r="D10" s="156"/>
      <c r="E10" s="156">
        <v>3.8</v>
      </c>
      <c r="F10" s="153">
        <f>'（参考）平年値集計表'!P29</f>
        <v>7.1</v>
      </c>
      <c r="H10" s="151">
        <v>45877</v>
      </c>
      <c r="I10" s="152"/>
      <c r="J10" s="169">
        <v>2.96</v>
      </c>
      <c r="K10" s="153">
        <f>'（参考）平年値集計表'!Q29</f>
        <v>3.1737500000000001</v>
      </c>
      <c r="L10"/>
      <c r="O10" s="155"/>
    </row>
    <row r="11" spans="1:15" x14ac:dyDescent="0.15">
      <c r="A11" s="104"/>
      <c r="B11" s="104"/>
      <c r="C11" s="157">
        <v>45884</v>
      </c>
      <c r="D11" s="148"/>
      <c r="E11" s="168">
        <v>6.2</v>
      </c>
      <c r="F11" s="158">
        <f>'（参考）平年値集計表'!P41</f>
        <v>7.9249999999999998</v>
      </c>
      <c r="G11" s="159"/>
      <c r="H11" s="157">
        <v>45884</v>
      </c>
      <c r="I11" s="160"/>
      <c r="J11" s="168">
        <v>3.85</v>
      </c>
      <c r="K11" s="158">
        <f>'（参考）平年値集計表'!Q41</f>
        <v>3.6012500000000003</v>
      </c>
      <c r="L11"/>
      <c r="O11" s="155"/>
    </row>
    <row r="12" spans="1:15" x14ac:dyDescent="0.15">
      <c r="C12" s="156"/>
      <c r="D12" s="161"/>
      <c r="E12" s="161"/>
      <c r="F12" s="161"/>
      <c r="H12" s="161"/>
      <c r="I12" s="161"/>
      <c r="J12" s="161"/>
      <c r="K12" s="161"/>
      <c r="L12"/>
      <c r="M12" s="155"/>
      <c r="N12" s="155"/>
      <c r="O12" s="155"/>
    </row>
    <row r="13" spans="1:15" x14ac:dyDescent="0.15">
      <c r="A13" s="100"/>
      <c r="B13" s="100"/>
      <c r="C13" s="145"/>
      <c r="D13" s="146" t="s">
        <v>53</v>
      </c>
      <c r="E13" s="146" t="s">
        <v>54</v>
      </c>
      <c r="F13" s="146"/>
      <c r="G13" s="163"/>
      <c r="H13" s="146"/>
      <c r="I13" s="146" t="s">
        <v>53</v>
      </c>
      <c r="J13" s="146" t="s">
        <v>54</v>
      </c>
      <c r="K13" s="146"/>
      <c r="L13"/>
      <c r="M13" s="155"/>
      <c r="N13" s="155"/>
      <c r="O13" s="155"/>
    </row>
    <row r="14" spans="1:15" x14ac:dyDescent="0.15">
      <c r="A14" s="104"/>
      <c r="B14" s="104"/>
      <c r="C14" s="148" t="s">
        <v>55</v>
      </c>
      <c r="D14" s="149" t="s">
        <v>56</v>
      </c>
      <c r="E14" s="149" t="s">
        <v>57</v>
      </c>
      <c r="F14" s="150" t="s">
        <v>58</v>
      </c>
      <c r="H14" s="150" t="s">
        <v>59</v>
      </c>
      <c r="I14" s="149" t="s">
        <v>56</v>
      </c>
      <c r="J14" s="149" t="s">
        <v>57</v>
      </c>
      <c r="K14" s="150" t="s">
        <v>58</v>
      </c>
      <c r="L14"/>
      <c r="M14" s="155"/>
      <c r="N14" s="155"/>
      <c r="O14" s="155"/>
    </row>
    <row r="15" spans="1:15" x14ac:dyDescent="0.15">
      <c r="A15" t="s">
        <v>47</v>
      </c>
      <c r="C15" s="151">
        <v>45842</v>
      </c>
      <c r="D15" s="152">
        <v>3.4</v>
      </c>
      <c r="E15" s="152">
        <v>1</v>
      </c>
      <c r="F15" s="153">
        <f>'（参考）平年値集計表'!AD17</f>
        <v>1.625</v>
      </c>
      <c r="H15" s="151">
        <v>45842</v>
      </c>
      <c r="I15" s="152">
        <v>2.5</v>
      </c>
      <c r="J15" s="152">
        <v>1.32</v>
      </c>
      <c r="K15" s="154">
        <f>'（参考）平年値集計表'!AE17</f>
        <v>1.4937499999999999</v>
      </c>
      <c r="L15"/>
      <c r="O15" s="155"/>
    </row>
    <row r="16" spans="1:15" x14ac:dyDescent="0.15">
      <c r="C16" s="151">
        <v>45849</v>
      </c>
      <c r="D16" s="152"/>
      <c r="E16" s="152">
        <v>1.2</v>
      </c>
      <c r="F16" s="153">
        <f>'（参考）平年値集計表'!AD29</f>
        <v>2.7250000000000001</v>
      </c>
      <c r="H16" s="151">
        <v>45849</v>
      </c>
      <c r="I16" s="152"/>
      <c r="J16" s="152">
        <v>1.48</v>
      </c>
      <c r="K16" s="153">
        <f>'（参考）平年値集計表'!AE29</f>
        <v>1.7849999999999999</v>
      </c>
      <c r="L16"/>
      <c r="O16" s="155"/>
    </row>
    <row r="17" spans="1:15" x14ac:dyDescent="0.15">
      <c r="C17" s="151">
        <v>45856</v>
      </c>
      <c r="D17" s="152"/>
      <c r="E17" s="152">
        <v>2.4</v>
      </c>
      <c r="F17" s="152">
        <f>'（参考）平年値集計表'!AD41</f>
        <v>4.3250000000000002</v>
      </c>
      <c r="H17" s="151">
        <v>45856</v>
      </c>
      <c r="I17" s="152"/>
      <c r="J17" s="152">
        <v>1.69</v>
      </c>
      <c r="K17" s="153">
        <f>'（参考）平年値集計表'!AE41</f>
        <v>2.4375000000000004</v>
      </c>
      <c r="L17"/>
      <c r="O17" s="155"/>
    </row>
    <row r="18" spans="1:15" x14ac:dyDescent="0.15">
      <c r="C18" s="151">
        <v>45863</v>
      </c>
      <c r="D18" s="152"/>
      <c r="E18" s="152">
        <v>2.4</v>
      </c>
      <c r="F18" s="153">
        <f>'（参考）平年値集計表'!AD53</f>
        <v>5.625</v>
      </c>
      <c r="H18" s="151">
        <v>45863</v>
      </c>
      <c r="I18" s="152"/>
      <c r="J18" s="152">
        <v>2.09</v>
      </c>
      <c r="K18" s="153">
        <f>'（参考）平年値集計表'!AE53</f>
        <v>3.03125</v>
      </c>
      <c r="L18"/>
      <c r="O18" s="155"/>
    </row>
    <row r="19" spans="1:15" x14ac:dyDescent="0.15">
      <c r="C19" s="151">
        <v>45870</v>
      </c>
      <c r="D19" s="152"/>
      <c r="E19" s="152">
        <v>2.8</v>
      </c>
      <c r="F19" s="153">
        <f>'（参考）平年値集計表'!AQ17</f>
        <v>6.25</v>
      </c>
      <c r="H19" s="151">
        <v>45870</v>
      </c>
      <c r="I19" s="152"/>
      <c r="J19" s="152">
        <v>2.2000000000000002</v>
      </c>
      <c r="K19" s="153">
        <f>'（参考）平年値集計表'!AR17</f>
        <v>3.4512500000000004</v>
      </c>
      <c r="L19"/>
      <c r="O19" s="155"/>
    </row>
    <row r="20" spans="1:15" x14ac:dyDescent="0.15">
      <c r="C20" s="151">
        <v>45877</v>
      </c>
      <c r="D20" s="156"/>
      <c r="E20" s="156">
        <v>5</v>
      </c>
      <c r="F20" s="153">
        <f>'（参考）平年値集計表'!AQ29</f>
        <v>7.6125000000000007</v>
      </c>
      <c r="H20" s="151">
        <v>45877</v>
      </c>
      <c r="I20" s="152"/>
      <c r="J20" s="152">
        <v>3.66</v>
      </c>
      <c r="K20" s="153">
        <f>'（参考）平年値集計表'!AR29</f>
        <v>4.2725000000000009</v>
      </c>
      <c r="L20"/>
      <c r="O20" s="155"/>
    </row>
    <row r="21" spans="1:15" x14ac:dyDescent="0.15">
      <c r="A21" s="104"/>
      <c r="B21" s="104"/>
      <c r="C21" s="157">
        <v>45884</v>
      </c>
      <c r="D21" s="148"/>
      <c r="E21" s="148">
        <v>7.4</v>
      </c>
      <c r="F21" s="158">
        <f>'（参考）平年値集計表'!AQ41</f>
        <v>8.125</v>
      </c>
      <c r="G21" s="159"/>
      <c r="H21" s="157">
        <v>45884</v>
      </c>
      <c r="I21" s="160"/>
      <c r="J21" s="160">
        <v>4.97</v>
      </c>
      <c r="K21" s="158">
        <f>'（参考）平年値集計表'!AR41</f>
        <v>4.9337499999999999</v>
      </c>
      <c r="L21"/>
      <c r="O21" s="155"/>
    </row>
    <row r="22" spans="1:15" x14ac:dyDescent="0.15">
      <c r="C22" s="156"/>
      <c r="D22" s="161"/>
      <c r="E22" s="161"/>
      <c r="F22" s="161"/>
      <c r="H22" s="161"/>
      <c r="I22" s="161"/>
      <c r="J22" s="161"/>
      <c r="K22" s="161"/>
      <c r="L22"/>
      <c r="M22" s="155"/>
      <c r="N22" s="155"/>
      <c r="O22" s="155"/>
    </row>
    <row r="23" spans="1:15" x14ac:dyDescent="0.15">
      <c r="A23" s="100"/>
      <c r="B23" s="100"/>
      <c r="C23" s="145"/>
      <c r="D23" s="146" t="s">
        <v>53</v>
      </c>
      <c r="E23" s="146" t="s">
        <v>54</v>
      </c>
      <c r="F23" s="146"/>
      <c r="G23" s="163"/>
      <c r="H23" s="146"/>
      <c r="I23" s="146" t="s">
        <v>53</v>
      </c>
      <c r="J23" s="146" t="s">
        <v>54</v>
      </c>
      <c r="K23" s="146"/>
      <c r="L23"/>
      <c r="M23" s="155"/>
      <c r="N23" s="155"/>
      <c r="O23" s="155"/>
    </row>
    <row r="24" spans="1:15" x14ac:dyDescent="0.15">
      <c r="A24" s="104"/>
      <c r="B24" s="104"/>
      <c r="C24" s="148" t="s">
        <v>55</v>
      </c>
      <c r="D24" s="149" t="s">
        <v>56</v>
      </c>
      <c r="E24" s="149" t="s">
        <v>57</v>
      </c>
      <c r="F24" s="150" t="s">
        <v>58</v>
      </c>
      <c r="H24" s="150" t="s">
        <v>59</v>
      </c>
      <c r="I24" s="149" t="s">
        <v>56</v>
      </c>
      <c r="J24" s="149" t="s">
        <v>57</v>
      </c>
      <c r="K24" s="150" t="s">
        <v>58</v>
      </c>
      <c r="L24"/>
      <c r="M24" s="155"/>
      <c r="N24" s="155"/>
      <c r="O24" s="155"/>
    </row>
    <row r="25" spans="1:15" x14ac:dyDescent="0.15">
      <c r="A25" t="s">
        <v>50</v>
      </c>
      <c r="C25" s="151">
        <v>45842</v>
      </c>
      <c r="D25" s="152">
        <v>2</v>
      </c>
      <c r="E25" s="152">
        <v>1.2</v>
      </c>
      <c r="F25" s="153">
        <f>'（参考）平年値集計表'!BE17</f>
        <v>1.1499999999999999</v>
      </c>
      <c r="H25" s="151">
        <v>45842</v>
      </c>
      <c r="I25" s="152">
        <v>1.81</v>
      </c>
      <c r="J25" s="152">
        <v>1.53</v>
      </c>
      <c r="K25" s="154">
        <f>'（参考）平年値集計表'!BF17</f>
        <v>1.2462499999999999</v>
      </c>
      <c r="L25"/>
      <c r="O25" s="155"/>
    </row>
    <row r="26" spans="1:15" x14ac:dyDescent="0.15">
      <c r="C26" s="151">
        <v>45849</v>
      </c>
      <c r="D26" s="152"/>
      <c r="E26" s="152">
        <v>1.4</v>
      </c>
      <c r="F26" s="153">
        <f>'（参考）平年値集計表'!BE29</f>
        <v>1.55</v>
      </c>
      <c r="H26" s="151">
        <v>45849</v>
      </c>
      <c r="I26" s="152"/>
      <c r="J26" s="152">
        <v>1.4</v>
      </c>
      <c r="K26" s="153">
        <f>'（参考）平年値集計表'!BF29</f>
        <v>1.375</v>
      </c>
      <c r="L26"/>
      <c r="O26" s="155"/>
    </row>
    <row r="27" spans="1:15" x14ac:dyDescent="0.15">
      <c r="C27" s="151">
        <v>45856</v>
      </c>
      <c r="D27" s="152"/>
      <c r="E27" s="152">
        <v>1.8</v>
      </c>
      <c r="F27" s="152">
        <f>'（参考）平年値集計表'!BE41</f>
        <v>2.8</v>
      </c>
      <c r="H27" s="151">
        <v>45856</v>
      </c>
      <c r="I27" s="152"/>
      <c r="J27" s="152">
        <v>1.62</v>
      </c>
      <c r="K27" s="153">
        <f>'（参考）平年値集計表'!BF41</f>
        <v>1.7787500000000001</v>
      </c>
      <c r="L27"/>
      <c r="O27" s="155"/>
    </row>
    <row r="28" spans="1:15" x14ac:dyDescent="0.15">
      <c r="C28" s="151">
        <v>45863</v>
      </c>
      <c r="D28" s="152"/>
      <c r="E28" s="152">
        <v>1.6</v>
      </c>
      <c r="F28" s="153">
        <f>'（参考）平年値集計表'!BE53</f>
        <v>3.6750000000000007</v>
      </c>
      <c r="H28" s="151">
        <v>45863</v>
      </c>
      <c r="I28" s="152"/>
      <c r="J28" s="152">
        <v>1.95</v>
      </c>
      <c r="K28" s="153">
        <f>'（参考）平年値集計表'!BF53</f>
        <v>2.1262499999999998</v>
      </c>
      <c r="L28"/>
      <c r="O28" s="155"/>
    </row>
    <row r="29" spans="1:15" x14ac:dyDescent="0.15">
      <c r="C29" s="151">
        <v>45870</v>
      </c>
      <c r="D29" s="152"/>
      <c r="E29" s="152">
        <v>2.2000000000000002</v>
      </c>
      <c r="F29" s="153">
        <f>'（参考）平年値集計表'!BR17</f>
        <v>4.3250000000000002</v>
      </c>
      <c r="H29" s="151">
        <v>45870</v>
      </c>
      <c r="I29" s="152"/>
      <c r="J29" s="152">
        <v>2.2799999999999998</v>
      </c>
      <c r="K29" s="153">
        <f>'（参考）平年値集計表'!BS17</f>
        <v>2.4424999999999999</v>
      </c>
      <c r="L29"/>
      <c r="O29" s="155"/>
    </row>
    <row r="30" spans="1:15" x14ac:dyDescent="0.15">
      <c r="C30" s="151">
        <v>45877</v>
      </c>
      <c r="D30" s="156"/>
      <c r="E30" s="156">
        <v>2</v>
      </c>
      <c r="F30" s="153">
        <f>'（参考）平年値集計表'!BR29</f>
        <v>4.75</v>
      </c>
      <c r="H30" s="151">
        <v>45877</v>
      </c>
      <c r="I30" s="152"/>
      <c r="J30" s="152">
        <v>2.09</v>
      </c>
      <c r="K30" s="153">
        <f>'（参考）平年値集計表'!BS29</f>
        <v>2.5249999999999999</v>
      </c>
      <c r="L30"/>
      <c r="O30" s="155"/>
    </row>
    <row r="31" spans="1:15" x14ac:dyDescent="0.15">
      <c r="A31" s="104"/>
      <c r="B31" s="104"/>
      <c r="C31" s="157">
        <v>45884</v>
      </c>
      <c r="D31" s="148"/>
      <c r="E31" s="148">
        <v>3.4</v>
      </c>
      <c r="F31" s="158">
        <f>'（参考）平年値集計表'!BR41</f>
        <v>5.25</v>
      </c>
      <c r="G31" s="159"/>
      <c r="H31" s="157">
        <v>45884</v>
      </c>
      <c r="I31" s="160"/>
      <c r="J31" s="160">
        <v>2.89</v>
      </c>
      <c r="K31" s="158">
        <f>'（参考）平年値集計表'!BS41</f>
        <v>2.8325</v>
      </c>
      <c r="L31"/>
      <c r="O31" s="155"/>
    </row>
    <row r="32" spans="1:15" x14ac:dyDescent="0.15">
      <c r="L32"/>
    </row>
    <row r="33" spans="1:12" x14ac:dyDescent="0.15">
      <c r="L33"/>
    </row>
    <row r="34" spans="1:12" x14ac:dyDescent="0.15">
      <c r="A34" s="1"/>
      <c r="B34" s="1"/>
      <c r="C34" s="1"/>
      <c r="D34" s="162"/>
      <c r="E34" s="162"/>
      <c r="F34" s="162"/>
      <c r="G34" s="162"/>
      <c r="H34" s="162"/>
      <c r="I34" s="162"/>
      <c r="J34" s="162"/>
      <c r="K34" s="162"/>
    </row>
    <row r="35" spans="1:12" x14ac:dyDescent="0.15">
      <c r="A35" s="1"/>
      <c r="B35" s="1"/>
      <c r="C35" s="1"/>
      <c r="D35" s="162"/>
      <c r="E35" s="162"/>
      <c r="F35" s="162"/>
      <c r="G35" s="162"/>
      <c r="H35" s="162"/>
      <c r="I35" s="162"/>
      <c r="J35" s="162"/>
      <c r="K35" s="162"/>
    </row>
    <row r="36" spans="1:12" x14ac:dyDescent="0.15">
      <c r="A36" s="1"/>
      <c r="B36" s="1"/>
      <c r="C36" s="1"/>
      <c r="D36" s="162"/>
      <c r="E36" s="162"/>
      <c r="F36" s="162"/>
      <c r="G36" s="162"/>
      <c r="H36" s="162"/>
      <c r="I36" s="162"/>
      <c r="J36" s="162"/>
      <c r="K36" s="162"/>
    </row>
    <row r="37" spans="1:12" x14ac:dyDescent="0.15">
      <c r="A37" s="1"/>
      <c r="B37" s="1"/>
      <c r="C37" s="1"/>
      <c r="D37" s="162"/>
      <c r="E37" s="162"/>
      <c r="F37" s="162"/>
      <c r="G37" s="162"/>
      <c r="H37" s="162"/>
      <c r="I37" s="162"/>
      <c r="J37" s="162"/>
      <c r="K37" s="162"/>
    </row>
    <row r="38" spans="1:12" x14ac:dyDescent="0.15">
      <c r="A38" s="1"/>
      <c r="B38" s="1"/>
      <c r="C38" s="1"/>
      <c r="D38" s="162"/>
      <c r="E38" s="162"/>
      <c r="F38" s="162"/>
      <c r="G38" s="162"/>
      <c r="H38" s="162"/>
      <c r="I38" s="162"/>
      <c r="J38" s="162"/>
      <c r="K38" s="162"/>
    </row>
    <row r="39" spans="1:12" x14ac:dyDescent="0.15">
      <c r="A39" s="1"/>
      <c r="B39" s="1"/>
      <c r="C39" s="1"/>
      <c r="D39" s="162"/>
      <c r="E39" s="162"/>
      <c r="F39" s="162"/>
      <c r="G39" s="162"/>
      <c r="H39" s="162"/>
      <c r="I39" s="162"/>
      <c r="J39" s="162"/>
      <c r="K39" s="162"/>
    </row>
    <row r="40" spans="1:12" x14ac:dyDescent="0.15">
      <c r="A40" s="1"/>
      <c r="B40" s="1"/>
      <c r="C40" s="1"/>
      <c r="D40" s="162"/>
      <c r="E40" s="162"/>
      <c r="F40" s="162"/>
      <c r="G40" s="162"/>
      <c r="H40" s="162"/>
      <c r="I40" s="162"/>
      <c r="J40" s="162"/>
      <c r="K40" s="162"/>
    </row>
    <row r="41" spans="1:12" x14ac:dyDescent="0.15">
      <c r="A41" s="1"/>
      <c r="B41" s="1"/>
      <c r="C41" s="1"/>
      <c r="D41" s="162"/>
      <c r="E41" s="162"/>
      <c r="F41" s="162"/>
      <c r="G41" s="162"/>
      <c r="H41" s="162"/>
      <c r="I41" s="162"/>
      <c r="J41" s="162"/>
      <c r="K41" s="162"/>
    </row>
    <row r="42" spans="1:12" x14ac:dyDescent="0.15">
      <c r="A42" s="1"/>
      <c r="B42" s="1"/>
      <c r="C42" s="1"/>
      <c r="D42" s="162"/>
      <c r="E42" s="162"/>
      <c r="F42" s="162"/>
      <c r="G42" s="162"/>
      <c r="H42" s="162"/>
      <c r="I42" s="162"/>
      <c r="J42" s="162"/>
      <c r="K42" s="162"/>
    </row>
    <row r="43" spans="1:12" x14ac:dyDescent="0.15">
      <c r="A43" s="1"/>
      <c r="B43" s="1"/>
      <c r="C43" s="1"/>
      <c r="D43" s="162"/>
      <c r="E43" s="162"/>
      <c r="F43" s="162"/>
      <c r="G43" s="162"/>
      <c r="H43" s="162"/>
      <c r="I43" s="162"/>
      <c r="J43" s="162"/>
      <c r="K43" s="162"/>
    </row>
    <row r="44" spans="1:12" x14ac:dyDescent="0.15">
      <c r="A44" s="1"/>
      <c r="B44" s="1"/>
      <c r="C44" s="1"/>
      <c r="D44" s="162"/>
      <c r="E44" s="162"/>
      <c r="F44" s="162"/>
      <c r="G44" s="162"/>
      <c r="H44" s="162"/>
      <c r="I44" s="162"/>
      <c r="J44" s="162"/>
      <c r="K44" s="162"/>
    </row>
    <row r="45" spans="1:12" x14ac:dyDescent="0.15">
      <c r="A45" s="1"/>
      <c r="B45" s="1"/>
      <c r="C45" s="1"/>
      <c r="D45" s="162"/>
      <c r="E45" s="162"/>
      <c r="F45" s="162"/>
      <c r="G45" s="162"/>
      <c r="H45" s="162"/>
      <c r="I45" s="162"/>
      <c r="J45" s="162"/>
      <c r="K45" s="162"/>
    </row>
    <row r="46" spans="1:12" x14ac:dyDescent="0.15">
      <c r="A46" s="1"/>
      <c r="B46" s="1"/>
      <c r="C46" s="1"/>
      <c r="D46" s="162"/>
      <c r="E46" s="162"/>
      <c r="F46" s="162"/>
      <c r="G46" s="162"/>
      <c r="H46" s="162"/>
      <c r="I46" s="162"/>
      <c r="J46" s="162"/>
      <c r="K46" s="162"/>
    </row>
    <row r="47" spans="1:12" x14ac:dyDescent="0.15">
      <c r="A47" s="1"/>
      <c r="B47" s="1"/>
      <c r="C47" s="1"/>
      <c r="D47" s="162"/>
      <c r="E47" s="162"/>
      <c r="F47" s="162"/>
      <c r="G47" s="162"/>
      <c r="H47" s="162"/>
      <c r="I47" s="162"/>
      <c r="J47" s="162"/>
      <c r="K47" s="162"/>
    </row>
    <row r="48" spans="1:12" x14ac:dyDescent="0.15">
      <c r="A48" s="1"/>
      <c r="B48" s="1"/>
      <c r="C48" s="1"/>
      <c r="D48" s="162"/>
      <c r="E48" s="162"/>
      <c r="F48" s="162"/>
      <c r="G48" s="162"/>
      <c r="H48" s="162"/>
      <c r="I48" s="162"/>
      <c r="J48" s="162"/>
      <c r="K48" s="162"/>
    </row>
    <row r="49" spans="1:11" x14ac:dyDescent="0.15">
      <c r="A49" s="1"/>
      <c r="B49" s="1"/>
      <c r="C49" s="1"/>
      <c r="D49" s="162"/>
      <c r="E49" s="162"/>
      <c r="F49" s="162"/>
      <c r="G49" s="162"/>
      <c r="H49" s="162"/>
      <c r="I49" s="162"/>
      <c r="J49" s="162"/>
      <c r="K49" s="162"/>
    </row>
    <row r="50" spans="1:11" x14ac:dyDescent="0.15">
      <c r="A50" s="1"/>
      <c r="B50" s="1"/>
      <c r="C50" s="1"/>
      <c r="D50" s="162"/>
      <c r="E50" s="162"/>
      <c r="F50" s="162"/>
      <c r="G50" s="162"/>
      <c r="H50" s="162"/>
      <c r="I50" s="162"/>
      <c r="J50" s="162"/>
      <c r="K50" s="162"/>
    </row>
    <row r="51" spans="1:11" x14ac:dyDescent="0.15">
      <c r="A51" s="1"/>
      <c r="B51" s="1"/>
      <c r="C51" s="1"/>
      <c r="D51" s="162"/>
      <c r="E51" s="162"/>
      <c r="F51" s="162"/>
      <c r="G51" s="162"/>
      <c r="H51" s="162"/>
      <c r="I51" s="162"/>
      <c r="J51" s="162"/>
      <c r="K51" s="162"/>
    </row>
    <row r="52" spans="1:11" x14ac:dyDescent="0.15">
      <c r="A52" s="1"/>
      <c r="B52" s="1"/>
      <c r="C52" s="1"/>
      <c r="D52" s="162"/>
      <c r="E52" s="162"/>
      <c r="F52" s="162"/>
      <c r="G52" s="162"/>
      <c r="H52" s="162"/>
      <c r="I52" s="162"/>
      <c r="J52" s="162"/>
      <c r="K52" s="162"/>
    </row>
    <row r="53" spans="1:11" x14ac:dyDescent="0.15">
      <c r="A53" s="1"/>
      <c r="B53" s="1"/>
      <c r="C53" s="1"/>
      <c r="D53" s="162"/>
      <c r="E53" s="162"/>
      <c r="F53" s="162"/>
      <c r="G53" s="162"/>
      <c r="H53" s="162"/>
      <c r="I53" s="162"/>
      <c r="J53" s="162"/>
      <c r="K53" s="162"/>
    </row>
    <row r="54" spans="1:11" x14ac:dyDescent="0.15">
      <c r="A54" s="1"/>
      <c r="B54" s="1"/>
      <c r="C54" s="1"/>
      <c r="D54" s="162"/>
      <c r="E54" s="162"/>
      <c r="F54" s="162"/>
      <c r="G54" s="162"/>
      <c r="H54" s="162"/>
      <c r="I54" s="162"/>
      <c r="J54" s="162"/>
      <c r="K54" s="162"/>
    </row>
    <row r="55" spans="1:11" x14ac:dyDescent="0.15">
      <c r="A55" s="1"/>
      <c r="B55" s="1"/>
      <c r="C55" s="1"/>
      <c r="D55" s="162"/>
      <c r="E55" s="162"/>
      <c r="F55" s="162"/>
      <c r="G55" s="162"/>
      <c r="H55" s="162"/>
      <c r="I55" s="162"/>
      <c r="J55" s="162"/>
      <c r="K55" s="162"/>
    </row>
    <row r="56" spans="1:11" x14ac:dyDescent="0.15">
      <c r="A56" s="1"/>
      <c r="B56" s="1"/>
      <c r="C56" s="1"/>
      <c r="D56" s="162"/>
      <c r="E56" s="162"/>
      <c r="F56" s="162"/>
      <c r="G56" s="162"/>
      <c r="H56" s="162"/>
      <c r="I56" s="162"/>
      <c r="J56" s="162"/>
      <c r="K56" s="162"/>
    </row>
    <row r="57" spans="1:11" x14ac:dyDescent="0.15">
      <c r="A57" s="1"/>
      <c r="B57" s="1"/>
      <c r="C57" s="1"/>
      <c r="D57" s="162"/>
      <c r="E57" s="162"/>
      <c r="F57" s="162"/>
      <c r="G57" s="162"/>
      <c r="H57" s="162"/>
      <c r="I57" s="162"/>
      <c r="J57" s="162"/>
      <c r="K57" s="162"/>
    </row>
    <row r="58" spans="1:11" x14ac:dyDescent="0.15">
      <c r="A58" s="1"/>
      <c r="B58" s="1"/>
      <c r="C58" s="1"/>
      <c r="D58" s="162"/>
      <c r="E58" s="162"/>
      <c r="F58" s="162"/>
      <c r="G58" s="162"/>
      <c r="H58" s="162"/>
      <c r="I58" s="162"/>
      <c r="J58" s="162"/>
      <c r="K58" s="162"/>
    </row>
    <row r="59" spans="1:11" x14ac:dyDescent="0.15">
      <c r="A59" s="1"/>
      <c r="B59" s="1"/>
      <c r="C59" s="1"/>
      <c r="D59" s="162"/>
      <c r="E59" s="162"/>
      <c r="F59" s="162"/>
      <c r="G59" s="162"/>
      <c r="H59" s="162"/>
      <c r="I59" s="162"/>
      <c r="J59" s="162"/>
      <c r="K59" s="162"/>
    </row>
    <row r="60" spans="1:11" x14ac:dyDescent="0.15">
      <c r="A60" s="1"/>
      <c r="B60" s="1"/>
      <c r="C60" s="1"/>
      <c r="D60" s="162"/>
      <c r="E60" s="162"/>
      <c r="F60" s="162"/>
      <c r="G60" s="162"/>
      <c r="H60" s="162"/>
      <c r="I60" s="162"/>
      <c r="J60" s="162"/>
      <c r="K60" s="162"/>
    </row>
    <row r="61" spans="1:11" x14ac:dyDescent="0.15">
      <c r="A61" s="1"/>
      <c r="B61" s="1"/>
      <c r="C61" s="1"/>
      <c r="D61" s="162"/>
      <c r="E61" s="162"/>
      <c r="F61" s="162"/>
      <c r="G61" s="162"/>
      <c r="H61" s="162"/>
      <c r="I61" s="162"/>
      <c r="J61" s="162"/>
      <c r="K61" s="162"/>
    </row>
    <row r="62" spans="1:11" x14ac:dyDescent="0.15">
      <c r="A62" s="1"/>
      <c r="B62" s="1"/>
      <c r="C62" s="1"/>
      <c r="D62" s="162"/>
      <c r="E62" s="162"/>
      <c r="F62" s="162"/>
      <c r="G62" s="162"/>
      <c r="H62" s="162"/>
      <c r="I62" s="162"/>
      <c r="J62" s="162"/>
      <c r="K62" s="162"/>
    </row>
    <row r="63" spans="1:11" x14ac:dyDescent="0.15">
      <c r="A63" s="1"/>
      <c r="B63" s="1"/>
      <c r="C63" s="1"/>
      <c r="D63" s="162"/>
      <c r="E63" s="162"/>
      <c r="F63" s="162"/>
      <c r="G63" s="162"/>
      <c r="H63" s="162"/>
      <c r="I63" s="162"/>
      <c r="J63" s="162"/>
      <c r="K63" s="162"/>
    </row>
    <row r="64" spans="1:11" x14ac:dyDescent="0.15">
      <c r="A64" s="1"/>
      <c r="B64" s="1"/>
      <c r="C64" s="1"/>
      <c r="D64" s="162"/>
      <c r="E64" s="162"/>
      <c r="F64" s="162"/>
      <c r="G64" s="162"/>
      <c r="H64" s="162"/>
      <c r="I64" s="162"/>
      <c r="J64" s="162"/>
      <c r="K64" s="162"/>
    </row>
    <row r="65" spans="1:11" x14ac:dyDescent="0.15">
      <c r="A65" s="1"/>
      <c r="B65" s="1"/>
      <c r="C65" s="1"/>
      <c r="D65" s="162"/>
      <c r="E65" s="162"/>
      <c r="F65" s="162"/>
      <c r="G65" s="162"/>
      <c r="H65" s="162"/>
      <c r="I65" s="162"/>
      <c r="J65" s="162"/>
      <c r="K65" s="162"/>
    </row>
    <row r="66" spans="1:11" x14ac:dyDescent="0.15">
      <c r="A66" s="1"/>
      <c r="B66" s="1"/>
      <c r="C66" s="1"/>
      <c r="D66" s="162"/>
      <c r="E66" s="162"/>
      <c r="F66" s="162"/>
      <c r="G66" s="162"/>
      <c r="H66" s="162"/>
      <c r="I66" s="162"/>
      <c r="J66" s="162"/>
      <c r="K66" s="162"/>
    </row>
    <row r="67" spans="1:11" x14ac:dyDescent="0.15">
      <c r="A67" s="1"/>
      <c r="B67" s="1"/>
      <c r="C67" s="1"/>
      <c r="D67" s="162"/>
      <c r="E67" s="162"/>
      <c r="F67" s="162"/>
      <c r="G67" s="162"/>
      <c r="H67" s="162"/>
      <c r="I67" s="162"/>
      <c r="J67" s="162"/>
      <c r="K67" s="162"/>
    </row>
    <row r="68" spans="1:11" x14ac:dyDescent="0.15">
      <c r="A68" s="1"/>
      <c r="B68" s="1"/>
      <c r="C68" s="1"/>
      <c r="D68" s="162"/>
      <c r="E68" s="162"/>
      <c r="F68" s="162"/>
      <c r="G68" s="162"/>
      <c r="H68" s="162"/>
      <c r="I68" s="162"/>
      <c r="J68" s="162"/>
      <c r="K68" s="162"/>
    </row>
    <row r="69" spans="1:11" x14ac:dyDescent="0.15">
      <c r="A69" s="1"/>
      <c r="B69" s="1"/>
      <c r="C69" s="1"/>
      <c r="D69" s="162"/>
      <c r="E69" s="162"/>
      <c r="F69" s="162"/>
      <c r="G69" s="162"/>
      <c r="H69" s="162"/>
      <c r="I69" s="162"/>
      <c r="J69" s="162"/>
      <c r="K69" s="162"/>
    </row>
    <row r="70" spans="1:11" x14ac:dyDescent="0.15">
      <c r="A70" s="1"/>
      <c r="B70" s="1"/>
      <c r="C70" s="1"/>
      <c r="D70" s="162"/>
      <c r="E70" s="162"/>
      <c r="F70" s="162"/>
      <c r="G70" s="162"/>
      <c r="H70" s="162"/>
      <c r="I70" s="162"/>
      <c r="J70" s="162"/>
      <c r="K70" s="162"/>
    </row>
    <row r="71" spans="1:11" x14ac:dyDescent="0.15">
      <c r="A71" s="1"/>
      <c r="B71" s="1"/>
      <c r="C71" s="1"/>
      <c r="D71" s="162"/>
      <c r="E71" s="162"/>
      <c r="F71" s="162"/>
      <c r="G71" s="162"/>
      <c r="H71" s="162"/>
      <c r="I71" s="162"/>
      <c r="J71" s="162"/>
      <c r="K71" s="162"/>
    </row>
    <row r="72" spans="1:11" x14ac:dyDescent="0.15">
      <c r="A72" s="1"/>
      <c r="B72" s="1"/>
      <c r="C72" s="1"/>
      <c r="D72" s="162"/>
      <c r="E72" s="162"/>
      <c r="F72" s="162"/>
      <c r="G72" s="162"/>
      <c r="H72" s="162"/>
      <c r="I72" s="162"/>
      <c r="J72" s="162"/>
      <c r="K72" s="162"/>
    </row>
    <row r="73" spans="1:11" x14ac:dyDescent="0.15">
      <c r="A73" s="1"/>
      <c r="B73" s="1"/>
      <c r="C73" s="1"/>
      <c r="D73" s="162"/>
      <c r="E73" s="162"/>
      <c r="F73" s="162"/>
      <c r="G73" s="162"/>
      <c r="H73" s="162"/>
      <c r="I73" s="162"/>
      <c r="J73" s="162"/>
      <c r="K73" s="162"/>
    </row>
    <row r="74" spans="1:11" x14ac:dyDescent="0.15">
      <c r="A74" s="1"/>
      <c r="B74" s="1"/>
      <c r="C74" s="1"/>
      <c r="D74" s="162"/>
      <c r="E74" s="162"/>
      <c r="F74" s="162"/>
      <c r="G74" s="162"/>
      <c r="H74" s="162"/>
      <c r="I74" s="162"/>
      <c r="J74" s="162"/>
      <c r="K74" s="162"/>
    </row>
    <row r="75" spans="1:11" x14ac:dyDescent="0.15">
      <c r="A75" s="1"/>
      <c r="B75" s="1"/>
      <c r="C75" s="1"/>
      <c r="D75" s="162"/>
      <c r="E75" s="162"/>
      <c r="F75" s="162"/>
      <c r="G75" s="162"/>
      <c r="H75" s="162"/>
      <c r="I75" s="162"/>
      <c r="J75" s="162"/>
      <c r="K75" s="162"/>
    </row>
    <row r="76" spans="1:11" x14ac:dyDescent="0.15">
      <c r="A76" s="1"/>
      <c r="B76" s="1"/>
      <c r="C76" s="1"/>
      <c r="D76" s="162"/>
      <c r="E76" s="162"/>
      <c r="F76" s="162"/>
      <c r="G76" s="162"/>
      <c r="H76" s="162"/>
      <c r="I76" s="162"/>
      <c r="J76" s="162"/>
      <c r="K76" s="162"/>
    </row>
    <row r="77" spans="1:11" x14ac:dyDescent="0.15">
      <c r="A77" s="1"/>
      <c r="B77" s="1"/>
      <c r="C77" s="1"/>
      <c r="D77" s="162"/>
      <c r="E77" s="162"/>
      <c r="F77" s="162"/>
      <c r="G77" s="162"/>
      <c r="H77" s="162"/>
      <c r="I77" s="162"/>
      <c r="J77" s="162"/>
      <c r="K77" s="162"/>
    </row>
    <row r="78" spans="1:11" x14ac:dyDescent="0.15">
      <c r="A78" s="1"/>
      <c r="B78" s="1"/>
      <c r="C78" s="1"/>
      <c r="D78" s="162"/>
      <c r="E78" s="162"/>
      <c r="F78" s="162"/>
      <c r="G78" s="162"/>
      <c r="H78" s="162"/>
      <c r="I78" s="162"/>
      <c r="J78" s="162"/>
      <c r="K78" s="162"/>
    </row>
    <row r="79" spans="1:11" x14ac:dyDescent="0.15">
      <c r="A79" s="1"/>
      <c r="B79" s="1"/>
      <c r="C79" s="1"/>
      <c r="D79" s="162"/>
      <c r="E79" s="162"/>
      <c r="F79" s="162"/>
      <c r="G79" s="162"/>
      <c r="H79" s="162"/>
      <c r="I79" s="162"/>
      <c r="J79" s="162"/>
      <c r="K79" s="162"/>
    </row>
    <row r="80" spans="1:11" x14ac:dyDescent="0.15">
      <c r="A80" s="1"/>
      <c r="B80" s="1"/>
      <c r="C80" s="1"/>
      <c r="D80" s="162"/>
      <c r="E80" s="162"/>
      <c r="F80" s="162"/>
      <c r="G80" s="162"/>
      <c r="H80" s="162"/>
      <c r="I80" s="162"/>
      <c r="J80" s="162"/>
      <c r="K80" s="162"/>
    </row>
    <row r="81" spans="1:11" x14ac:dyDescent="0.15">
      <c r="A81" s="1"/>
      <c r="B81" s="1"/>
      <c r="C81" s="1"/>
      <c r="D81" s="162"/>
      <c r="E81" s="162"/>
      <c r="F81" s="162"/>
      <c r="G81" s="162"/>
      <c r="H81" s="162"/>
      <c r="I81" s="162"/>
      <c r="J81" s="162"/>
      <c r="K81" s="162"/>
    </row>
    <row r="82" spans="1:11" x14ac:dyDescent="0.15">
      <c r="A82" s="1"/>
      <c r="B82" s="1"/>
      <c r="C82" s="1"/>
      <c r="D82" s="162"/>
      <c r="E82" s="162"/>
      <c r="F82" s="162"/>
      <c r="G82" s="162"/>
      <c r="H82" s="162"/>
      <c r="I82" s="162"/>
      <c r="J82" s="162"/>
      <c r="K82" s="162"/>
    </row>
    <row r="83" spans="1:11" x14ac:dyDescent="0.15">
      <c r="A83" s="1"/>
      <c r="B83" s="1"/>
      <c r="C83" s="1"/>
      <c r="D83" s="162"/>
      <c r="E83" s="162"/>
      <c r="F83" s="162"/>
      <c r="G83" s="162"/>
      <c r="H83" s="162"/>
      <c r="I83" s="162"/>
      <c r="J83" s="162"/>
      <c r="K83" s="162"/>
    </row>
    <row r="84" spans="1:11" x14ac:dyDescent="0.15">
      <c r="A84" s="1"/>
      <c r="B84" s="1"/>
      <c r="C84" s="1"/>
      <c r="D84" s="162"/>
      <c r="E84" s="162"/>
      <c r="F84" s="162"/>
      <c r="G84" s="162"/>
      <c r="H84" s="162"/>
      <c r="I84" s="162"/>
      <c r="J84" s="162"/>
      <c r="K84" s="162"/>
    </row>
    <row r="85" spans="1:11" x14ac:dyDescent="0.15">
      <c r="A85" s="1"/>
      <c r="B85" s="1"/>
      <c r="C85" s="1"/>
      <c r="D85" s="162"/>
      <c r="E85" s="162"/>
      <c r="F85" s="162"/>
      <c r="G85" s="162"/>
      <c r="H85" s="162"/>
      <c r="I85" s="162"/>
      <c r="J85" s="162"/>
      <c r="K85" s="162"/>
    </row>
    <row r="86" spans="1:11" x14ac:dyDescent="0.15">
      <c r="A86" s="1"/>
      <c r="B86" s="1"/>
      <c r="C86" s="1"/>
      <c r="D86" s="162"/>
      <c r="E86" s="162"/>
      <c r="F86" s="162"/>
      <c r="G86" s="162"/>
      <c r="H86" s="162"/>
      <c r="I86" s="162"/>
      <c r="J86" s="162"/>
      <c r="K86" s="162"/>
    </row>
    <row r="87" spans="1:11" x14ac:dyDescent="0.15">
      <c r="A87" s="1"/>
      <c r="B87" s="1"/>
      <c r="C87" s="1"/>
      <c r="D87" s="162"/>
      <c r="E87" s="162"/>
      <c r="F87" s="162"/>
      <c r="G87" s="162"/>
      <c r="H87" s="162"/>
      <c r="I87" s="162"/>
      <c r="J87" s="162"/>
      <c r="K87" s="162"/>
    </row>
    <row r="88" spans="1:11" x14ac:dyDescent="0.15">
      <c r="A88" s="1"/>
      <c r="B88" s="1"/>
      <c r="C88" s="1"/>
      <c r="D88" s="162"/>
      <c r="E88" s="162"/>
      <c r="F88" s="162"/>
      <c r="G88" s="162"/>
      <c r="H88" s="162"/>
      <c r="I88" s="162"/>
      <c r="J88" s="162"/>
      <c r="K88" s="162"/>
    </row>
    <row r="89" spans="1:11" x14ac:dyDescent="0.15">
      <c r="A89" s="1"/>
      <c r="B89" s="1"/>
      <c r="C89" s="1"/>
      <c r="D89" s="162"/>
      <c r="E89" s="162"/>
      <c r="F89" s="162"/>
      <c r="G89" s="162"/>
      <c r="H89" s="162"/>
      <c r="I89" s="162"/>
      <c r="J89" s="162"/>
      <c r="K89" s="162"/>
    </row>
    <row r="90" spans="1:11" x14ac:dyDescent="0.15">
      <c r="A90" s="1"/>
      <c r="B90" s="1"/>
      <c r="C90" s="1"/>
      <c r="D90" s="162"/>
      <c r="E90" s="162"/>
      <c r="F90" s="162"/>
      <c r="G90" s="162"/>
      <c r="H90" s="162"/>
      <c r="I90" s="162"/>
      <c r="J90" s="162"/>
      <c r="K90" s="162"/>
    </row>
    <row r="91" spans="1:11" x14ac:dyDescent="0.15">
      <c r="A91" s="1"/>
      <c r="B91" s="1"/>
      <c r="C91" s="1"/>
      <c r="D91" s="162"/>
      <c r="E91" s="162"/>
      <c r="F91" s="162"/>
      <c r="G91" s="162"/>
      <c r="H91" s="162"/>
      <c r="I91" s="162"/>
      <c r="J91" s="162"/>
      <c r="K91" s="162"/>
    </row>
    <row r="92" spans="1:11" x14ac:dyDescent="0.15">
      <c r="A92" s="1"/>
      <c r="B92" s="1"/>
      <c r="C92" s="1"/>
      <c r="D92" s="162"/>
      <c r="E92" s="162"/>
      <c r="F92" s="162"/>
      <c r="G92" s="162"/>
      <c r="H92" s="162"/>
      <c r="I92" s="162"/>
      <c r="J92" s="162"/>
      <c r="K92" s="162"/>
    </row>
    <row r="93" spans="1:11" x14ac:dyDescent="0.15">
      <c r="A93" s="1"/>
      <c r="B93" s="1"/>
      <c r="C93" s="1"/>
      <c r="D93" s="162"/>
      <c r="E93" s="162"/>
      <c r="F93" s="162"/>
      <c r="G93" s="162"/>
      <c r="H93" s="162"/>
      <c r="I93" s="162"/>
      <c r="J93" s="162"/>
      <c r="K93" s="162"/>
    </row>
    <row r="94" spans="1:11" x14ac:dyDescent="0.15">
      <c r="A94" s="1"/>
      <c r="B94" s="1"/>
      <c r="C94" s="1"/>
      <c r="D94" s="162"/>
      <c r="E94" s="162"/>
      <c r="F94" s="162"/>
      <c r="G94" s="162"/>
      <c r="H94" s="162"/>
      <c r="I94" s="162"/>
      <c r="J94" s="162"/>
      <c r="K94" s="162"/>
    </row>
    <row r="95" spans="1:11" x14ac:dyDescent="0.15">
      <c r="A95" s="205" t="s">
        <v>60</v>
      </c>
      <c r="B95" s="206"/>
      <c r="C95" s="206"/>
      <c r="D95" s="206"/>
      <c r="E95" s="206"/>
      <c r="F95" s="206"/>
      <c r="G95" s="206"/>
      <c r="H95" s="206"/>
      <c r="I95" s="206"/>
      <c r="J95" s="206"/>
      <c r="K95" s="206"/>
    </row>
    <row r="96" spans="1:11" x14ac:dyDescent="0.15">
      <c r="A96" s="206"/>
      <c r="B96" s="206"/>
      <c r="C96" s="206"/>
      <c r="D96" s="206"/>
      <c r="E96" s="206"/>
      <c r="F96" s="206"/>
      <c r="G96" s="206"/>
      <c r="H96" s="206"/>
      <c r="I96" s="206"/>
      <c r="J96" s="206"/>
      <c r="K96" s="206"/>
    </row>
    <row r="97" spans="1:11" x14ac:dyDescent="0.15">
      <c r="A97" s="206"/>
      <c r="B97" s="206"/>
      <c r="C97" s="206"/>
      <c r="D97" s="206"/>
      <c r="E97" s="206"/>
      <c r="F97" s="206"/>
      <c r="G97" s="206"/>
      <c r="H97" s="206"/>
      <c r="I97" s="206"/>
      <c r="J97" s="206"/>
      <c r="K97" s="206"/>
    </row>
    <row r="98" spans="1:11" x14ac:dyDescent="0.15">
      <c r="A98" s="61" t="s">
        <v>61</v>
      </c>
      <c r="B98" s="61"/>
      <c r="C98" s="61"/>
      <c r="D98" s="61"/>
      <c r="E98" s="61"/>
      <c r="F98" s="61"/>
      <c r="G98" s="61"/>
      <c r="H98" s="61"/>
      <c r="I98" s="61"/>
      <c r="J98" s="61"/>
      <c r="K98" s="61"/>
    </row>
    <row r="99" spans="1:11" x14ac:dyDescent="0.15">
      <c r="A99" s="1"/>
      <c r="B99" s="1"/>
      <c r="C99" s="1"/>
      <c r="D99" s="162"/>
      <c r="E99" s="162"/>
      <c r="F99" s="162"/>
      <c r="G99" s="162"/>
      <c r="H99" s="162"/>
      <c r="I99" s="162"/>
      <c r="J99" s="162"/>
      <c r="K99" s="162"/>
    </row>
    <row r="100" spans="1:11" ht="13.5" x14ac:dyDescent="0.15">
      <c r="A100" s="207" t="s">
        <v>62</v>
      </c>
      <c r="B100" s="208"/>
      <c r="C100" s="208"/>
      <c r="D100" s="208"/>
      <c r="E100" s="208"/>
      <c r="F100" s="208"/>
      <c r="G100" s="208"/>
      <c r="H100" s="208"/>
      <c r="I100" s="208"/>
      <c r="J100" s="208"/>
      <c r="K100" s="208"/>
    </row>
  </sheetData>
  <mergeCells count="3">
    <mergeCell ref="A95:K97"/>
    <mergeCell ref="A100:K100"/>
    <mergeCell ref="M3:N4"/>
  </mergeCells>
  <phoneticPr fontId="2"/>
  <pageMargins left="0.78700000000000003" right="0.78700000000000003" top="0.98399999999999999" bottom="0.98399999999999999" header="0.51200000000000001" footer="0.51200000000000001"/>
  <pageSetup paperSize="9" fitToHeight="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F0"/>
    <pageSetUpPr fitToPage="1"/>
  </sheetPr>
  <dimension ref="A1:CB147"/>
  <sheetViews>
    <sheetView view="pageBreakPreview" zoomScaleNormal="100" zoomScaleSheetLayoutView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/>
    </sheetView>
  </sheetViews>
  <sheetFormatPr defaultColWidth="9.33203125" defaultRowHeight="11.25" x14ac:dyDescent="0.15"/>
  <cols>
    <col min="1" max="1" width="5.1640625" style="141" customWidth="1"/>
    <col min="2" max="2" width="5.1640625" customWidth="1"/>
    <col min="3" max="4" width="7.33203125" customWidth="1"/>
    <col min="5" max="13" width="6.83203125" customWidth="1"/>
    <col min="14" max="15" width="5.1640625" customWidth="1"/>
    <col min="16" max="26" width="7.33203125" customWidth="1"/>
    <col min="28" max="29" width="5.1640625" customWidth="1"/>
    <col min="30" max="40" width="7.1640625" customWidth="1"/>
    <col min="41" max="42" width="5.1640625" customWidth="1"/>
    <col min="43" max="53" width="7.1640625" customWidth="1"/>
    <col min="55" max="56" width="5.1640625" customWidth="1"/>
    <col min="57" max="67" width="7.1640625" customWidth="1"/>
    <col min="68" max="69" width="5.1640625" customWidth="1"/>
    <col min="70" max="80" width="7.1640625" customWidth="1"/>
  </cols>
  <sheetData>
    <row r="1" spans="1:80" s="66" customFormat="1" ht="19.5" customHeight="1" x14ac:dyDescent="0.2">
      <c r="A1" s="65" t="s">
        <v>63</v>
      </c>
      <c r="AB1" s="65" t="s">
        <v>63</v>
      </c>
      <c r="BC1" s="65" t="s">
        <v>63</v>
      </c>
    </row>
    <row r="2" spans="1:80" s="66" customFormat="1" ht="12" customHeight="1" x14ac:dyDescent="0.15">
      <c r="A2" s="67"/>
      <c r="C2" s="66" t="s">
        <v>64</v>
      </c>
      <c r="AD2" s="66" t="s">
        <v>64</v>
      </c>
      <c r="BE2" s="66" t="s">
        <v>64</v>
      </c>
    </row>
    <row r="3" spans="1:80" s="66" customFormat="1" ht="20.25" customHeight="1" thickBot="1" x14ac:dyDescent="0.25">
      <c r="A3" s="68" t="s">
        <v>65</v>
      </c>
      <c r="D3" s="69"/>
      <c r="AB3" s="68" t="s">
        <v>66</v>
      </c>
      <c r="AE3" s="69"/>
      <c r="AO3" s="70"/>
      <c r="AR3" s="69"/>
      <c r="BC3" s="68" t="s">
        <v>67</v>
      </c>
      <c r="BF3" s="69"/>
      <c r="BP3" s="70"/>
      <c r="BR3" s="71"/>
      <c r="BS3" s="71"/>
    </row>
    <row r="4" spans="1:80" s="66" customFormat="1" ht="12" customHeight="1" x14ac:dyDescent="0.15">
      <c r="A4" s="72" t="s">
        <v>68</v>
      </c>
      <c r="B4" s="73" t="s">
        <v>68</v>
      </c>
      <c r="C4" s="73" t="s">
        <v>69</v>
      </c>
      <c r="D4" s="73" t="s">
        <v>70</v>
      </c>
      <c r="E4" s="74"/>
      <c r="F4" s="74"/>
      <c r="G4" s="74"/>
      <c r="H4" s="74" t="s">
        <v>71</v>
      </c>
      <c r="I4" s="74"/>
      <c r="J4" s="74"/>
      <c r="K4" s="74"/>
      <c r="L4" s="74"/>
      <c r="M4" s="74"/>
      <c r="N4" s="75" t="s">
        <v>68</v>
      </c>
      <c r="O4" s="73" t="s">
        <v>68</v>
      </c>
      <c r="P4" s="73" t="s">
        <v>69</v>
      </c>
      <c r="Q4" s="73" t="s">
        <v>70</v>
      </c>
      <c r="R4" s="74"/>
      <c r="S4" s="74"/>
      <c r="T4" s="74"/>
      <c r="U4" s="74" t="s">
        <v>71</v>
      </c>
      <c r="V4" s="74"/>
      <c r="W4" s="74"/>
      <c r="X4" s="74"/>
      <c r="Y4" s="74"/>
      <c r="Z4" s="76"/>
      <c r="AB4" s="72" t="s">
        <v>68</v>
      </c>
      <c r="AC4" s="73" t="s">
        <v>68</v>
      </c>
      <c r="AD4" s="73" t="s">
        <v>69</v>
      </c>
      <c r="AE4" s="73" t="s">
        <v>70</v>
      </c>
      <c r="AF4" s="74"/>
      <c r="AG4" s="74"/>
      <c r="AH4" s="74"/>
      <c r="AI4" s="74" t="s">
        <v>71</v>
      </c>
      <c r="AJ4" s="74"/>
      <c r="AK4" s="74"/>
      <c r="AL4" s="74"/>
      <c r="AM4" s="74"/>
      <c r="AN4" s="74"/>
      <c r="AO4" s="75" t="s">
        <v>68</v>
      </c>
      <c r="AP4" s="73" t="s">
        <v>68</v>
      </c>
      <c r="AQ4" s="73" t="s">
        <v>69</v>
      </c>
      <c r="AR4" s="73" t="s">
        <v>70</v>
      </c>
      <c r="AS4" s="74"/>
      <c r="AT4" s="74"/>
      <c r="AU4" s="74"/>
      <c r="AV4" s="74" t="s">
        <v>71</v>
      </c>
      <c r="AW4" s="74"/>
      <c r="AX4" s="74"/>
      <c r="AY4" s="74"/>
      <c r="AZ4" s="74"/>
      <c r="BA4" s="76"/>
      <c r="BC4" s="72" t="s">
        <v>68</v>
      </c>
      <c r="BD4" s="73" t="s">
        <v>68</v>
      </c>
      <c r="BE4" s="73" t="s">
        <v>69</v>
      </c>
      <c r="BF4" s="73" t="s">
        <v>70</v>
      </c>
      <c r="BG4" s="74"/>
      <c r="BH4" s="74"/>
      <c r="BI4" s="74"/>
      <c r="BJ4" s="74" t="s">
        <v>71</v>
      </c>
      <c r="BK4" s="74"/>
      <c r="BL4" s="74"/>
      <c r="BM4" s="74"/>
      <c r="BN4" s="74"/>
      <c r="BO4" s="74"/>
      <c r="BP4" s="75" t="s">
        <v>68</v>
      </c>
      <c r="BQ4" s="73" t="s">
        <v>68</v>
      </c>
      <c r="BR4" s="73" t="s">
        <v>69</v>
      </c>
      <c r="BS4" s="73" t="s">
        <v>70</v>
      </c>
      <c r="BT4" s="74"/>
      <c r="BU4" s="74"/>
      <c r="BV4" s="74"/>
      <c r="BW4" s="74" t="s">
        <v>71</v>
      </c>
      <c r="BX4" s="74"/>
      <c r="BY4" s="74"/>
      <c r="BZ4" s="74"/>
      <c r="CA4" s="74"/>
      <c r="CB4" s="76"/>
    </row>
    <row r="5" spans="1:80" ht="12" customHeight="1" thickBot="1" x14ac:dyDescent="0.2">
      <c r="A5" s="77" t="s">
        <v>72</v>
      </c>
      <c r="B5" s="78" t="s">
        <v>73</v>
      </c>
      <c r="C5" s="78" t="s">
        <v>74</v>
      </c>
      <c r="D5" s="79" t="s">
        <v>75</v>
      </c>
      <c r="E5" s="80" t="s">
        <v>12</v>
      </c>
      <c r="F5" s="80" t="s">
        <v>13</v>
      </c>
      <c r="G5" s="80" t="s">
        <v>76</v>
      </c>
      <c r="H5" s="80" t="s">
        <v>77</v>
      </c>
      <c r="I5" s="80" t="s">
        <v>78</v>
      </c>
      <c r="J5" s="80" t="s">
        <v>79</v>
      </c>
      <c r="K5" s="80" t="s">
        <v>80</v>
      </c>
      <c r="L5" s="80" t="s">
        <v>81</v>
      </c>
      <c r="M5" s="81" t="s">
        <v>82</v>
      </c>
      <c r="N5" s="82" t="s">
        <v>72</v>
      </c>
      <c r="O5" s="78" t="s">
        <v>73</v>
      </c>
      <c r="P5" s="78" t="s">
        <v>74</v>
      </c>
      <c r="Q5" s="79" t="s">
        <v>75</v>
      </c>
      <c r="R5" s="80" t="s">
        <v>12</v>
      </c>
      <c r="S5" s="80" t="s">
        <v>13</v>
      </c>
      <c r="T5" s="80" t="s">
        <v>76</v>
      </c>
      <c r="U5" s="80" t="s">
        <v>77</v>
      </c>
      <c r="V5" s="80" t="s">
        <v>78</v>
      </c>
      <c r="W5" s="80" t="s">
        <v>79</v>
      </c>
      <c r="X5" s="80" t="s">
        <v>80</v>
      </c>
      <c r="Y5" s="80" t="s">
        <v>81</v>
      </c>
      <c r="Z5" s="83" t="s">
        <v>82</v>
      </c>
      <c r="AB5" s="77" t="s">
        <v>72</v>
      </c>
      <c r="AC5" s="78" t="s">
        <v>73</v>
      </c>
      <c r="AD5" s="78" t="s">
        <v>74</v>
      </c>
      <c r="AE5" s="79" t="s">
        <v>75</v>
      </c>
      <c r="AF5" s="80" t="s">
        <v>12</v>
      </c>
      <c r="AG5" s="80" t="s">
        <v>13</v>
      </c>
      <c r="AH5" s="80" t="s">
        <v>76</v>
      </c>
      <c r="AI5" s="80" t="s">
        <v>77</v>
      </c>
      <c r="AJ5" s="80" t="s">
        <v>78</v>
      </c>
      <c r="AK5" s="80" t="s">
        <v>79</v>
      </c>
      <c r="AL5" s="80" t="s">
        <v>80</v>
      </c>
      <c r="AM5" s="80" t="s">
        <v>81</v>
      </c>
      <c r="AN5" s="81" t="s">
        <v>82</v>
      </c>
      <c r="AO5" s="82" t="s">
        <v>72</v>
      </c>
      <c r="AP5" s="78" t="s">
        <v>73</v>
      </c>
      <c r="AQ5" s="78" t="s">
        <v>74</v>
      </c>
      <c r="AR5" s="79" t="s">
        <v>75</v>
      </c>
      <c r="AS5" s="80" t="s">
        <v>12</v>
      </c>
      <c r="AT5" s="80" t="s">
        <v>13</v>
      </c>
      <c r="AU5" s="80" t="s">
        <v>76</v>
      </c>
      <c r="AV5" s="80" t="s">
        <v>77</v>
      </c>
      <c r="AW5" s="80" t="s">
        <v>78</v>
      </c>
      <c r="AX5" s="80" t="s">
        <v>79</v>
      </c>
      <c r="AY5" s="80" t="s">
        <v>80</v>
      </c>
      <c r="AZ5" s="80" t="s">
        <v>81</v>
      </c>
      <c r="BA5" s="83" t="s">
        <v>82</v>
      </c>
      <c r="BC5" s="77" t="s">
        <v>72</v>
      </c>
      <c r="BD5" s="78" t="s">
        <v>73</v>
      </c>
      <c r="BE5" s="78" t="s">
        <v>74</v>
      </c>
      <c r="BF5" s="79" t="s">
        <v>75</v>
      </c>
      <c r="BG5" s="80" t="s">
        <v>12</v>
      </c>
      <c r="BH5" s="80" t="s">
        <v>13</v>
      </c>
      <c r="BI5" s="80" t="s">
        <v>76</v>
      </c>
      <c r="BJ5" s="80" t="s">
        <v>77</v>
      </c>
      <c r="BK5" s="80" t="s">
        <v>78</v>
      </c>
      <c r="BL5" s="80" t="s">
        <v>79</v>
      </c>
      <c r="BM5" s="80" t="s">
        <v>80</v>
      </c>
      <c r="BN5" s="80" t="s">
        <v>81</v>
      </c>
      <c r="BO5" s="81" t="s">
        <v>82</v>
      </c>
      <c r="BP5" s="82" t="s">
        <v>72</v>
      </c>
      <c r="BQ5" s="78" t="s">
        <v>73</v>
      </c>
      <c r="BR5" s="78" t="s">
        <v>74</v>
      </c>
      <c r="BS5" s="79" t="s">
        <v>75</v>
      </c>
      <c r="BT5" s="80" t="s">
        <v>12</v>
      </c>
      <c r="BU5" s="80" t="s">
        <v>13</v>
      </c>
      <c r="BV5" s="80" t="s">
        <v>76</v>
      </c>
      <c r="BW5" s="80" t="s">
        <v>77</v>
      </c>
      <c r="BX5" s="80" t="s">
        <v>78</v>
      </c>
      <c r="BY5" s="80" t="s">
        <v>79</v>
      </c>
      <c r="BZ5" s="80" t="s">
        <v>80</v>
      </c>
      <c r="CA5" s="80" t="s">
        <v>81</v>
      </c>
      <c r="CB5" s="83" t="s">
        <v>82</v>
      </c>
    </row>
    <row r="6" spans="1:80" ht="12" customHeight="1" x14ac:dyDescent="0.15">
      <c r="A6" s="84" t="s">
        <v>83</v>
      </c>
      <c r="B6" s="85">
        <v>2018</v>
      </c>
      <c r="C6" s="86">
        <v>1.8</v>
      </c>
      <c r="D6" s="87">
        <v>1.64</v>
      </c>
      <c r="E6" s="88" t="s">
        <v>84</v>
      </c>
      <c r="F6" s="88" t="s">
        <v>85</v>
      </c>
      <c r="G6" s="88"/>
      <c r="H6" s="88"/>
      <c r="I6" s="88"/>
      <c r="J6" s="88"/>
      <c r="K6" s="88"/>
      <c r="L6" s="88"/>
      <c r="M6" s="89"/>
      <c r="N6" s="90" t="s">
        <v>86</v>
      </c>
      <c r="O6" s="85">
        <v>2018</v>
      </c>
      <c r="P6" s="92">
        <v>4.2</v>
      </c>
      <c r="Q6" s="93">
        <v>2.0499999999999998</v>
      </c>
      <c r="R6" s="94"/>
      <c r="S6" s="94"/>
      <c r="T6" s="94"/>
      <c r="U6" s="94" t="s">
        <v>85</v>
      </c>
      <c r="V6" s="94" t="s">
        <v>84</v>
      </c>
      <c r="W6" s="94"/>
      <c r="X6" s="94"/>
      <c r="Y6" s="94"/>
      <c r="Z6" s="95"/>
      <c r="AB6" s="84" t="s">
        <v>83</v>
      </c>
      <c r="AC6" s="85">
        <v>2018</v>
      </c>
      <c r="AD6" s="86">
        <v>1.2</v>
      </c>
      <c r="AE6" s="87">
        <v>1.1499999999999999</v>
      </c>
      <c r="AF6" s="88" t="s">
        <v>85</v>
      </c>
      <c r="AG6" s="88" t="s">
        <v>84</v>
      </c>
      <c r="AH6" s="88"/>
      <c r="AI6" s="88"/>
      <c r="AJ6" s="88"/>
      <c r="AK6" s="88"/>
      <c r="AL6" s="88"/>
      <c r="AM6" s="88"/>
      <c r="AN6" s="89"/>
      <c r="AO6" s="90" t="s">
        <v>86</v>
      </c>
      <c r="AP6" s="85">
        <v>2018</v>
      </c>
      <c r="AQ6" s="92">
        <v>3.4</v>
      </c>
      <c r="AR6" s="93">
        <v>2.21</v>
      </c>
      <c r="AS6" s="94"/>
      <c r="AT6" s="94" t="s">
        <v>84</v>
      </c>
      <c r="AU6" s="94" t="s">
        <v>87</v>
      </c>
      <c r="AV6" s="94" t="s">
        <v>84</v>
      </c>
      <c r="AW6" s="94" t="s">
        <v>84</v>
      </c>
      <c r="AX6" s="94"/>
      <c r="AY6" s="94"/>
      <c r="AZ6" s="94"/>
      <c r="BA6" s="95"/>
      <c r="BC6" s="84" t="s">
        <v>83</v>
      </c>
      <c r="BD6" s="85">
        <v>2018</v>
      </c>
      <c r="BE6" s="86">
        <v>1</v>
      </c>
      <c r="BF6" s="87">
        <v>1.26</v>
      </c>
      <c r="BG6" s="88" t="s">
        <v>88</v>
      </c>
      <c r="BH6" s="88"/>
      <c r="BI6" s="88"/>
      <c r="BJ6" s="88"/>
      <c r="BK6" s="88"/>
      <c r="BL6" s="88"/>
      <c r="BM6" s="88"/>
      <c r="BN6" s="88"/>
      <c r="BO6" s="89"/>
      <c r="BP6" s="90" t="s">
        <v>86</v>
      </c>
      <c r="BQ6" s="85">
        <v>2018</v>
      </c>
      <c r="BR6" s="92">
        <v>2.4</v>
      </c>
      <c r="BS6" s="93">
        <v>1.63</v>
      </c>
      <c r="BT6" s="94"/>
      <c r="BU6" s="94" t="s">
        <v>89</v>
      </c>
      <c r="BV6" s="94" t="s">
        <v>87</v>
      </c>
      <c r="BW6" s="94"/>
      <c r="BX6" s="94"/>
      <c r="BY6" s="94"/>
      <c r="BZ6" s="94"/>
      <c r="CA6" s="94"/>
      <c r="CB6" s="95"/>
    </row>
    <row r="7" spans="1:80" ht="12" customHeight="1" x14ac:dyDescent="0.15">
      <c r="A7" s="102"/>
      <c r="B7" s="91">
        <v>2019</v>
      </c>
      <c r="C7" s="92">
        <v>4</v>
      </c>
      <c r="D7" s="103">
        <v>2.27</v>
      </c>
      <c r="E7" s="94"/>
      <c r="F7" s="94" t="s">
        <v>84</v>
      </c>
      <c r="G7" s="94" t="s">
        <v>84</v>
      </c>
      <c r="H7" s="94"/>
      <c r="I7" s="94" t="s">
        <v>89</v>
      </c>
      <c r="J7" s="94"/>
      <c r="K7" s="94"/>
      <c r="L7" s="94"/>
      <c r="M7" s="104"/>
      <c r="N7" s="105"/>
      <c r="O7" s="91">
        <v>2019</v>
      </c>
      <c r="P7" s="92">
        <v>8.8000000000000007</v>
      </c>
      <c r="Q7" s="103">
        <v>4.84</v>
      </c>
      <c r="R7" s="94"/>
      <c r="S7" s="94"/>
      <c r="T7" s="94"/>
      <c r="U7" s="94"/>
      <c r="V7" s="94"/>
      <c r="W7" s="94"/>
      <c r="X7" s="94"/>
      <c r="Y7" s="94" t="s">
        <v>84</v>
      </c>
      <c r="Z7" s="95" t="s">
        <v>85</v>
      </c>
      <c r="AB7" s="102"/>
      <c r="AC7" s="91">
        <v>2019</v>
      </c>
      <c r="AD7" s="92">
        <v>3.6</v>
      </c>
      <c r="AE7" s="103">
        <v>2.63</v>
      </c>
      <c r="AF7" s="94"/>
      <c r="AG7" s="94"/>
      <c r="AH7" s="94" t="s">
        <v>89</v>
      </c>
      <c r="AI7" s="94" t="s">
        <v>84</v>
      </c>
      <c r="AJ7" s="94" t="s">
        <v>84</v>
      </c>
      <c r="AK7" s="94"/>
      <c r="AL7" s="94"/>
      <c r="AM7" s="94"/>
      <c r="AN7" s="104"/>
      <c r="AO7" s="105"/>
      <c r="AP7" s="91">
        <v>2019</v>
      </c>
      <c r="AQ7" s="92">
        <v>9</v>
      </c>
      <c r="AR7" s="103">
        <v>6.59</v>
      </c>
      <c r="AS7" s="94"/>
      <c r="AT7" s="94"/>
      <c r="AU7" s="94"/>
      <c r="AV7" s="94"/>
      <c r="AW7" s="94"/>
      <c r="AX7" s="94"/>
      <c r="AY7" s="94"/>
      <c r="AZ7" s="94"/>
      <c r="BA7" s="95" t="s">
        <v>88</v>
      </c>
      <c r="BC7" s="102"/>
      <c r="BD7" s="91">
        <v>2019</v>
      </c>
      <c r="BE7" s="92">
        <v>1.4</v>
      </c>
      <c r="BF7" s="103">
        <v>1.28</v>
      </c>
      <c r="BG7" s="94" t="s">
        <v>89</v>
      </c>
      <c r="BH7" s="94" t="s">
        <v>87</v>
      </c>
      <c r="BI7" s="94"/>
      <c r="BJ7" s="94"/>
      <c r="BK7" s="94"/>
      <c r="BL7" s="94"/>
      <c r="BM7" s="94"/>
      <c r="BN7" s="94"/>
      <c r="BO7" s="104"/>
      <c r="BP7" s="105"/>
      <c r="BQ7" s="91">
        <v>2019</v>
      </c>
      <c r="BR7" s="92">
        <v>7.6</v>
      </c>
      <c r="BS7" s="103">
        <v>3.98</v>
      </c>
      <c r="BT7" s="94"/>
      <c r="BU7" s="94"/>
      <c r="BV7" s="94"/>
      <c r="BW7" s="94"/>
      <c r="BX7" s="94"/>
      <c r="BY7" s="94" t="s">
        <v>87</v>
      </c>
      <c r="BZ7" s="94"/>
      <c r="CA7" s="94" t="s">
        <v>84</v>
      </c>
      <c r="CB7" s="95" t="s">
        <v>87</v>
      </c>
    </row>
    <row r="8" spans="1:80" ht="12" customHeight="1" x14ac:dyDescent="0.15">
      <c r="A8" s="102"/>
      <c r="B8" s="91">
        <v>2020</v>
      </c>
      <c r="C8" s="110">
        <v>1.4</v>
      </c>
      <c r="D8" s="107">
        <v>1.34</v>
      </c>
      <c r="E8" s="94" t="s">
        <v>89</v>
      </c>
      <c r="F8" s="94" t="s">
        <v>87</v>
      </c>
      <c r="G8" s="94"/>
      <c r="H8" s="94"/>
      <c r="I8" s="94"/>
      <c r="J8" s="94"/>
      <c r="K8" s="94"/>
      <c r="L8" s="94"/>
      <c r="M8" s="104"/>
      <c r="N8" s="105"/>
      <c r="O8" s="91">
        <v>2020</v>
      </c>
      <c r="P8" s="92">
        <v>7.8</v>
      </c>
      <c r="Q8" s="103">
        <v>2.67</v>
      </c>
      <c r="R8" s="94"/>
      <c r="S8" s="94"/>
      <c r="T8" s="94"/>
      <c r="U8" s="94"/>
      <c r="V8" s="94"/>
      <c r="W8" s="94"/>
      <c r="X8" s="94" t="s">
        <v>87</v>
      </c>
      <c r="Y8" s="94" t="s">
        <v>87</v>
      </c>
      <c r="Z8" s="95" t="s">
        <v>84</v>
      </c>
      <c r="AB8" s="102"/>
      <c r="AC8" s="91">
        <v>2020</v>
      </c>
      <c r="AD8" s="110">
        <v>1.2</v>
      </c>
      <c r="AE8" s="107">
        <v>1.22</v>
      </c>
      <c r="AF8" s="94" t="s">
        <v>85</v>
      </c>
      <c r="AG8" s="94" t="s">
        <v>84</v>
      </c>
      <c r="AH8" s="94"/>
      <c r="AI8" s="94"/>
      <c r="AJ8" s="94"/>
      <c r="AK8" s="94"/>
      <c r="AL8" s="94"/>
      <c r="AM8" s="94"/>
      <c r="AN8" s="104"/>
      <c r="AO8" s="105"/>
      <c r="AP8" s="91">
        <v>2020</v>
      </c>
      <c r="AQ8" s="92">
        <v>8.4</v>
      </c>
      <c r="AR8" s="103">
        <v>4.18</v>
      </c>
      <c r="AS8" s="94"/>
      <c r="AT8" s="94"/>
      <c r="AU8" s="94"/>
      <c r="AV8" s="94"/>
      <c r="AW8" s="94"/>
      <c r="AX8" s="94"/>
      <c r="AY8" s="94" t="s">
        <v>84</v>
      </c>
      <c r="AZ8" s="94" t="s">
        <v>84</v>
      </c>
      <c r="BA8" s="95" t="s">
        <v>89</v>
      </c>
      <c r="BC8" s="102"/>
      <c r="BD8" s="91">
        <v>2020</v>
      </c>
      <c r="BE8" s="110">
        <v>1.2</v>
      </c>
      <c r="BF8" s="107">
        <v>1.18</v>
      </c>
      <c r="BG8" s="94" t="s">
        <v>85</v>
      </c>
      <c r="BH8" s="94" t="s">
        <v>84</v>
      </c>
      <c r="BI8" s="94"/>
      <c r="BJ8" s="94"/>
      <c r="BK8" s="94"/>
      <c r="BL8" s="94"/>
      <c r="BM8" s="94"/>
      <c r="BN8" s="94"/>
      <c r="BO8" s="104"/>
      <c r="BP8" s="105"/>
      <c r="BQ8" s="91">
        <v>2020</v>
      </c>
      <c r="BR8" s="92">
        <v>7.8</v>
      </c>
      <c r="BS8" s="103">
        <v>3.12</v>
      </c>
      <c r="BT8" s="94"/>
      <c r="BU8" s="94"/>
      <c r="BV8" s="94"/>
      <c r="BW8" s="94"/>
      <c r="BX8" s="94"/>
      <c r="BY8" s="94"/>
      <c r="BZ8" s="94" t="s">
        <v>87</v>
      </c>
      <c r="CA8" s="94" t="s">
        <v>87</v>
      </c>
      <c r="CB8" s="95" t="s">
        <v>84</v>
      </c>
    </row>
    <row r="9" spans="1:80" ht="12" customHeight="1" x14ac:dyDescent="0.15">
      <c r="A9" s="102"/>
      <c r="B9" s="91">
        <v>2021</v>
      </c>
      <c r="C9" s="106">
        <v>1.2</v>
      </c>
      <c r="D9" s="103">
        <v>0.96</v>
      </c>
      <c r="E9" s="99" t="s">
        <v>85</v>
      </c>
      <c r="F9" s="99" t="s">
        <v>84</v>
      </c>
      <c r="G9" s="94"/>
      <c r="H9" s="99"/>
      <c r="I9" s="99"/>
      <c r="J9" s="99"/>
      <c r="K9" s="99"/>
      <c r="L9" s="99"/>
      <c r="M9" s="108"/>
      <c r="N9" s="105"/>
      <c r="O9" s="91">
        <v>2021</v>
      </c>
      <c r="P9" s="103">
        <v>5.4</v>
      </c>
      <c r="Q9" s="111">
        <v>3.07</v>
      </c>
      <c r="R9" s="99"/>
      <c r="S9" s="99"/>
      <c r="T9" s="99"/>
      <c r="U9" s="99"/>
      <c r="V9" s="99" t="s">
        <v>89</v>
      </c>
      <c r="W9" s="99" t="s">
        <v>87</v>
      </c>
      <c r="X9" s="99"/>
      <c r="Y9" s="99"/>
      <c r="Z9" s="109"/>
      <c r="AB9" s="102"/>
      <c r="AC9" s="91">
        <v>2021</v>
      </c>
      <c r="AD9" s="106">
        <v>1</v>
      </c>
      <c r="AE9" s="103">
        <v>0.88</v>
      </c>
      <c r="AF9" s="99" t="s">
        <v>88</v>
      </c>
      <c r="AG9" s="99"/>
      <c r="AH9" s="94"/>
      <c r="AI9" s="99"/>
      <c r="AJ9" s="99"/>
      <c r="AK9" s="99"/>
      <c r="AL9" s="99"/>
      <c r="AM9" s="99"/>
      <c r="AN9" s="108"/>
      <c r="AO9" s="105"/>
      <c r="AP9" s="91">
        <v>2021</v>
      </c>
      <c r="AQ9" s="103">
        <v>6</v>
      </c>
      <c r="AR9" s="111">
        <v>3.12</v>
      </c>
      <c r="AS9" s="99"/>
      <c r="AT9" s="99"/>
      <c r="AU9" s="99"/>
      <c r="AV9" s="99"/>
      <c r="AW9" s="99" t="s">
        <v>87</v>
      </c>
      <c r="AX9" s="99" t="s">
        <v>84</v>
      </c>
      <c r="AY9" s="99" t="s">
        <v>87</v>
      </c>
      <c r="AZ9" s="99"/>
      <c r="BA9" s="109"/>
      <c r="BC9" s="102"/>
      <c r="BD9" s="91">
        <v>2021</v>
      </c>
      <c r="BE9" s="106">
        <v>1</v>
      </c>
      <c r="BF9" s="103">
        <v>0.82</v>
      </c>
      <c r="BG9" s="99" t="s">
        <v>88</v>
      </c>
      <c r="BH9" s="99"/>
      <c r="BI9" s="94"/>
      <c r="BJ9" s="99"/>
      <c r="BK9" s="99"/>
      <c r="BL9" s="99"/>
      <c r="BM9" s="99"/>
      <c r="BN9" s="99"/>
      <c r="BO9" s="108"/>
      <c r="BP9" s="105"/>
      <c r="BQ9" s="91">
        <v>2021</v>
      </c>
      <c r="BR9" s="103">
        <v>5.2</v>
      </c>
      <c r="BS9" s="111">
        <v>2.38</v>
      </c>
      <c r="BT9" s="99"/>
      <c r="BU9" s="99"/>
      <c r="BV9" s="99"/>
      <c r="BW9" s="99"/>
      <c r="BX9" s="99" t="s">
        <v>85</v>
      </c>
      <c r="BY9" s="99" t="s">
        <v>84</v>
      </c>
      <c r="BZ9" s="99"/>
      <c r="CA9" s="99"/>
      <c r="CB9" s="109"/>
    </row>
    <row r="10" spans="1:80" ht="12" customHeight="1" x14ac:dyDescent="0.15">
      <c r="A10" s="102"/>
      <c r="B10" s="96">
        <v>2022</v>
      </c>
      <c r="C10" s="112">
        <v>1.4</v>
      </c>
      <c r="D10" s="111">
        <v>1.1599999999999999</v>
      </c>
      <c r="E10" s="94" t="s">
        <v>89</v>
      </c>
      <c r="F10" s="98" t="s">
        <v>87</v>
      </c>
      <c r="G10" s="113"/>
      <c r="H10" s="98"/>
      <c r="I10" s="98"/>
      <c r="J10" s="98"/>
      <c r="K10" s="98"/>
      <c r="L10" s="98"/>
      <c r="M10" s="100"/>
      <c r="N10" s="105"/>
      <c r="O10" s="96">
        <v>2022</v>
      </c>
      <c r="P10" s="103">
        <v>4.8</v>
      </c>
      <c r="Q10" s="111">
        <v>2.0699999999999998</v>
      </c>
      <c r="R10" s="99"/>
      <c r="S10" s="99"/>
      <c r="T10" s="99"/>
      <c r="U10" s="99" t="s">
        <v>89</v>
      </c>
      <c r="V10" s="99" t="s">
        <v>84</v>
      </c>
      <c r="W10" s="99" t="s">
        <v>87</v>
      </c>
      <c r="X10" s="99"/>
      <c r="Y10" s="99"/>
      <c r="Z10" s="109"/>
      <c r="AB10" s="102"/>
      <c r="AC10" s="96">
        <v>2022</v>
      </c>
      <c r="AD10" s="112">
        <v>1</v>
      </c>
      <c r="AE10" s="111">
        <v>1.07</v>
      </c>
      <c r="AF10" s="94" t="s">
        <v>88</v>
      </c>
      <c r="AG10" s="98"/>
      <c r="AH10" s="113"/>
      <c r="AI10" s="98"/>
      <c r="AJ10" s="98"/>
      <c r="AK10" s="98"/>
      <c r="AL10" s="98"/>
      <c r="AM10" s="98"/>
      <c r="AN10" s="100"/>
      <c r="AO10" s="105"/>
      <c r="AP10" s="96">
        <v>2022</v>
      </c>
      <c r="AQ10" s="103">
        <v>7</v>
      </c>
      <c r="AR10" s="111">
        <v>2.89</v>
      </c>
      <c r="AS10" s="99"/>
      <c r="AT10" s="99"/>
      <c r="AU10" s="99"/>
      <c r="AV10" s="99"/>
      <c r="AW10" s="99"/>
      <c r="AX10" s="99" t="s">
        <v>84</v>
      </c>
      <c r="AY10" s="99" t="s">
        <v>89</v>
      </c>
      <c r="AZ10" s="99" t="s">
        <v>84</v>
      </c>
      <c r="BA10" s="109"/>
      <c r="BC10" s="102"/>
      <c r="BD10" s="96">
        <v>2022</v>
      </c>
      <c r="BE10" s="112">
        <v>1</v>
      </c>
      <c r="BF10" s="111">
        <v>1</v>
      </c>
      <c r="BG10" s="94" t="s">
        <v>88</v>
      </c>
      <c r="BH10" s="98"/>
      <c r="BI10" s="113"/>
      <c r="BJ10" s="98"/>
      <c r="BK10" s="98"/>
      <c r="BL10" s="98"/>
      <c r="BM10" s="98"/>
      <c r="BN10" s="98"/>
      <c r="BO10" s="100"/>
      <c r="BP10" s="105"/>
      <c r="BQ10" s="96">
        <v>2022</v>
      </c>
      <c r="BR10" s="103">
        <v>3.2</v>
      </c>
      <c r="BS10" s="111">
        <v>1.9</v>
      </c>
      <c r="BT10" s="99"/>
      <c r="BU10" s="99"/>
      <c r="BV10" s="99" t="s">
        <v>85</v>
      </c>
      <c r="BW10" s="99" t="s">
        <v>84</v>
      </c>
      <c r="BX10" s="99"/>
      <c r="BY10" s="99"/>
      <c r="BZ10" s="99"/>
      <c r="CA10" s="99"/>
      <c r="CB10" s="109"/>
    </row>
    <row r="11" spans="1:80" ht="12" customHeight="1" x14ac:dyDescent="0.15">
      <c r="A11" s="102"/>
      <c r="B11" s="96">
        <v>2023</v>
      </c>
      <c r="C11" s="112">
        <v>3.6</v>
      </c>
      <c r="D11" s="111">
        <v>1.54</v>
      </c>
      <c r="E11" s="97"/>
      <c r="F11" s="98" t="s">
        <v>84</v>
      </c>
      <c r="G11" s="97" t="s">
        <v>84</v>
      </c>
      <c r="H11" s="98" t="s">
        <v>87</v>
      </c>
      <c r="I11" s="98" t="s">
        <v>89</v>
      </c>
      <c r="J11" s="98"/>
      <c r="K11" s="98"/>
      <c r="L11" s="98"/>
      <c r="M11" s="100"/>
      <c r="N11" s="105"/>
      <c r="O11" s="96">
        <v>2023</v>
      </c>
      <c r="P11" s="114">
        <v>6.8</v>
      </c>
      <c r="Q11" s="111">
        <v>2.3199999999999998</v>
      </c>
      <c r="R11" s="97"/>
      <c r="S11" s="97"/>
      <c r="T11" s="97"/>
      <c r="U11" s="97"/>
      <c r="V11" s="97" t="s">
        <v>84</v>
      </c>
      <c r="W11" s="97" t="s">
        <v>87</v>
      </c>
      <c r="X11" s="97"/>
      <c r="Y11" s="97" t="s">
        <v>84</v>
      </c>
      <c r="Z11" s="101" t="s">
        <v>84</v>
      </c>
      <c r="AB11" s="102"/>
      <c r="AC11" s="96">
        <v>2023</v>
      </c>
      <c r="AD11" s="112">
        <v>2</v>
      </c>
      <c r="AE11" s="111">
        <v>1.07</v>
      </c>
      <c r="AF11" s="97" t="s">
        <v>88</v>
      </c>
      <c r="AG11" s="98"/>
      <c r="AH11" s="97"/>
      <c r="AI11" s="98"/>
      <c r="AJ11" s="98"/>
      <c r="AK11" s="98"/>
      <c r="AL11" s="98"/>
      <c r="AM11" s="98"/>
      <c r="AN11" s="100"/>
      <c r="AO11" s="105"/>
      <c r="AP11" s="96">
        <v>2023</v>
      </c>
      <c r="AQ11" s="114">
        <v>7.2</v>
      </c>
      <c r="AR11" s="111">
        <v>3.07</v>
      </c>
      <c r="AS11" s="97"/>
      <c r="AT11" s="97"/>
      <c r="AU11" s="97"/>
      <c r="AV11" s="97" t="s">
        <v>84</v>
      </c>
      <c r="AW11" s="97"/>
      <c r="AX11" s="97"/>
      <c r="AY11" s="97" t="s">
        <v>87</v>
      </c>
      <c r="AZ11" s="97"/>
      <c r="BA11" s="101" t="s">
        <v>87</v>
      </c>
      <c r="BC11" s="102"/>
      <c r="BD11" s="96">
        <v>2023</v>
      </c>
      <c r="BE11" s="112">
        <v>1</v>
      </c>
      <c r="BF11" s="111">
        <v>0.98</v>
      </c>
      <c r="BG11" s="97" t="s">
        <v>88</v>
      </c>
      <c r="BH11" s="98"/>
      <c r="BI11" s="97"/>
      <c r="BJ11" s="98"/>
      <c r="BK11" s="98"/>
      <c r="BL11" s="98"/>
      <c r="BM11" s="98"/>
      <c r="BN11" s="98"/>
      <c r="BO11" s="100"/>
      <c r="BP11" s="105"/>
      <c r="BQ11" s="96">
        <v>2023</v>
      </c>
      <c r="BR11" s="114">
        <v>2.4</v>
      </c>
      <c r="BS11" s="111">
        <v>1.71</v>
      </c>
      <c r="BT11" s="97"/>
      <c r="BU11" s="97" t="s">
        <v>89</v>
      </c>
      <c r="BV11" s="97" t="s">
        <v>87</v>
      </c>
      <c r="BW11" s="97"/>
      <c r="BX11" s="97"/>
      <c r="BY11" s="97"/>
      <c r="BZ11" s="97"/>
      <c r="CA11" s="97"/>
      <c r="CB11" s="101"/>
    </row>
    <row r="12" spans="1:80" ht="12" customHeight="1" x14ac:dyDescent="0.15">
      <c r="A12" s="102"/>
      <c r="B12" s="91">
        <v>2024</v>
      </c>
      <c r="C12" s="106">
        <v>2.8</v>
      </c>
      <c r="D12" s="103">
        <v>2.44</v>
      </c>
      <c r="E12" s="99"/>
      <c r="F12" s="99" t="s">
        <v>87</v>
      </c>
      <c r="G12" s="99" t="s">
        <v>87</v>
      </c>
      <c r="H12" s="99" t="s">
        <v>84</v>
      </c>
      <c r="I12" s="99"/>
      <c r="J12" s="99"/>
      <c r="K12" s="99"/>
      <c r="L12" s="99"/>
      <c r="M12" s="108"/>
      <c r="N12" s="105"/>
      <c r="O12" s="91">
        <v>2024</v>
      </c>
      <c r="P12" s="106">
        <v>7</v>
      </c>
      <c r="Q12" s="103">
        <v>3.28</v>
      </c>
      <c r="R12" s="99"/>
      <c r="S12" s="99"/>
      <c r="T12" s="99"/>
      <c r="U12" s="99" t="s">
        <v>84</v>
      </c>
      <c r="V12" s="99"/>
      <c r="W12" s="99"/>
      <c r="X12" s="99" t="s">
        <v>84</v>
      </c>
      <c r="Y12" s="99" t="s">
        <v>89</v>
      </c>
      <c r="Z12" s="109"/>
      <c r="AB12" s="102"/>
      <c r="AC12" s="91">
        <v>2024</v>
      </c>
      <c r="AD12" s="106">
        <v>2</v>
      </c>
      <c r="AE12" s="103">
        <v>2.61</v>
      </c>
      <c r="AF12" s="99"/>
      <c r="AG12" s="99" t="s">
        <v>88</v>
      </c>
      <c r="AH12" s="99"/>
      <c r="AI12" s="99"/>
      <c r="AJ12" s="99"/>
      <c r="AK12" s="99"/>
      <c r="AL12" s="99"/>
      <c r="AM12" s="99"/>
      <c r="AN12" s="108"/>
      <c r="AO12" s="105"/>
      <c r="AP12" s="91">
        <v>2024</v>
      </c>
      <c r="AQ12" s="106">
        <v>6.2</v>
      </c>
      <c r="AR12" s="103">
        <v>3.35</v>
      </c>
      <c r="AS12" s="99"/>
      <c r="AT12" s="99"/>
      <c r="AU12" s="99"/>
      <c r="AV12" s="99" t="s">
        <v>84</v>
      </c>
      <c r="AW12" s="99"/>
      <c r="AX12" s="99" t="s">
        <v>84</v>
      </c>
      <c r="AY12" s="99" t="s">
        <v>89</v>
      </c>
      <c r="AZ12" s="99"/>
      <c r="BA12" s="109"/>
      <c r="BC12" s="102"/>
      <c r="BD12" s="91">
        <v>2024</v>
      </c>
      <c r="BE12" s="106">
        <v>1.4</v>
      </c>
      <c r="BF12" s="103">
        <v>1.92</v>
      </c>
      <c r="BG12" s="99" t="s">
        <v>89</v>
      </c>
      <c r="BH12" s="99" t="s">
        <v>87</v>
      </c>
      <c r="BI12" s="99"/>
      <c r="BJ12" s="99"/>
      <c r="BK12" s="99"/>
      <c r="BL12" s="99"/>
      <c r="BM12" s="99"/>
      <c r="BN12" s="99"/>
      <c r="BO12" s="108"/>
      <c r="BP12" s="105"/>
      <c r="BQ12" s="91">
        <v>2024</v>
      </c>
      <c r="BR12" s="106">
        <v>3.8</v>
      </c>
      <c r="BS12" s="103">
        <v>2.54</v>
      </c>
      <c r="BT12" s="99" t="s">
        <v>84</v>
      </c>
      <c r="BU12" s="99" t="s">
        <v>87</v>
      </c>
      <c r="BV12" s="99" t="s">
        <v>84</v>
      </c>
      <c r="BW12" s="99"/>
      <c r="BX12" s="99"/>
      <c r="BY12" s="99"/>
      <c r="BZ12" s="99" t="s">
        <v>84</v>
      </c>
      <c r="CA12" s="99"/>
      <c r="CB12" s="109"/>
    </row>
    <row r="13" spans="1:80" ht="12" customHeight="1" x14ac:dyDescent="0.15">
      <c r="A13" s="102"/>
      <c r="B13" s="91">
        <v>2025</v>
      </c>
      <c r="C13" s="106">
        <v>1.4</v>
      </c>
      <c r="D13" s="103">
        <v>1.35</v>
      </c>
      <c r="E13" s="99" t="s">
        <v>89</v>
      </c>
      <c r="F13" s="99" t="s">
        <v>87</v>
      </c>
      <c r="G13" s="99"/>
      <c r="H13" s="99"/>
      <c r="I13" s="99"/>
      <c r="J13" s="99"/>
      <c r="K13" s="99"/>
      <c r="L13" s="99"/>
      <c r="M13" s="108"/>
      <c r="N13" s="105"/>
      <c r="O13" s="91">
        <v>2025</v>
      </c>
      <c r="P13" s="106">
        <v>2.6</v>
      </c>
      <c r="Q13" s="103">
        <v>2.27</v>
      </c>
      <c r="R13" s="99"/>
      <c r="S13" s="99" t="s">
        <v>87</v>
      </c>
      <c r="T13" s="99" t="s">
        <v>89</v>
      </c>
      <c r="U13" s="99"/>
      <c r="V13" s="99"/>
      <c r="W13" s="99"/>
      <c r="X13" s="99"/>
      <c r="Y13" s="99"/>
      <c r="Z13" s="109"/>
      <c r="AB13" s="102"/>
      <c r="AC13" s="91">
        <v>2025</v>
      </c>
      <c r="AD13" s="106">
        <v>1</v>
      </c>
      <c r="AE13" s="103">
        <v>1.32</v>
      </c>
      <c r="AF13" s="99" t="s">
        <v>88</v>
      </c>
      <c r="AG13" s="99"/>
      <c r="AH13" s="99"/>
      <c r="AI13" s="99"/>
      <c r="AJ13" s="99"/>
      <c r="AK13" s="99"/>
      <c r="AL13" s="99"/>
      <c r="AM13" s="99"/>
      <c r="AN13" s="108"/>
      <c r="AO13" s="105"/>
      <c r="AP13" s="91">
        <v>2025</v>
      </c>
      <c r="AQ13" s="106">
        <v>2.8</v>
      </c>
      <c r="AR13" s="103">
        <v>2.2000000000000002</v>
      </c>
      <c r="AS13" s="99"/>
      <c r="AT13" s="99" t="s">
        <v>84</v>
      </c>
      <c r="AU13" s="99" t="s">
        <v>85</v>
      </c>
      <c r="AV13" s="99"/>
      <c r="AW13" s="99"/>
      <c r="AX13" s="99"/>
      <c r="AY13" s="99"/>
      <c r="AZ13" s="99"/>
      <c r="BA13" s="109"/>
      <c r="BC13" s="102"/>
      <c r="BD13" s="91">
        <v>2025</v>
      </c>
      <c r="BE13" s="106">
        <v>1.2</v>
      </c>
      <c r="BF13" s="103">
        <v>1.53</v>
      </c>
      <c r="BG13" s="99" t="s">
        <v>85</v>
      </c>
      <c r="BH13" s="99" t="s">
        <v>84</v>
      </c>
      <c r="BI13" s="99"/>
      <c r="BJ13" s="99"/>
      <c r="BK13" s="99"/>
      <c r="BL13" s="99"/>
      <c r="BM13" s="99"/>
      <c r="BN13" s="99"/>
      <c r="BO13" s="108"/>
      <c r="BP13" s="105"/>
      <c r="BQ13" s="91">
        <v>2025</v>
      </c>
      <c r="BR13" s="106">
        <v>2.2000000000000002</v>
      </c>
      <c r="BS13" s="103">
        <v>2.2799999999999998</v>
      </c>
      <c r="BT13" s="99"/>
      <c r="BU13" s="99" t="s">
        <v>85</v>
      </c>
      <c r="BV13" s="99" t="s">
        <v>84</v>
      </c>
      <c r="BW13" s="99"/>
      <c r="BX13" s="99"/>
      <c r="BY13" s="99"/>
      <c r="BZ13" s="99"/>
      <c r="CA13" s="99"/>
      <c r="CB13" s="109"/>
    </row>
    <row r="14" spans="1:80" ht="12" customHeight="1" x14ac:dyDescent="0.15">
      <c r="A14" s="102"/>
      <c r="B14" s="91"/>
      <c r="C14" s="106"/>
      <c r="D14" s="103"/>
      <c r="E14" s="99"/>
      <c r="F14" s="99"/>
      <c r="G14" s="99"/>
      <c r="H14" s="99"/>
      <c r="I14" s="99"/>
      <c r="J14" s="99"/>
      <c r="K14" s="99"/>
      <c r="L14" s="99"/>
      <c r="M14" s="108"/>
      <c r="N14" s="105"/>
      <c r="O14" s="91"/>
      <c r="P14" s="106"/>
      <c r="Q14" s="103"/>
      <c r="R14" s="99"/>
      <c r="S14" s="99"/>
      <c r="T14" s="99"/>
      <c r="U14" s="99"/>
      <c r="V14" s="99"/>
      <c r="W14" s="99"/>
      <c r="X14" s="99"/>
      <c r="Y14" s="99"/>
      <c r="Z14" s="109"/>
      <c r="AB14" s="102"/>
      <c r="AC14" s="91"/>
      <c r="AD14" s="106"/>
      <c r="AE14" s="103"/>
      <c r="AF14" s="99"/>
      <c r="AG14" s="99"/>
      <c r="AH14" s="99"/>
      <c r="AI14" s="99"/>
      <c r="AJ14" s="99"/>
      <c r="AK14" s="99"/>
      <c r="AL14" s="99"/>
      <c r="AM14" s="99"/>
      <c r="AN14" s="108"/>
      <c r="AO14" s="105"/>
      <c r="AP14" s="91"/>
      <c r="AQ14" s="106"/>
      <c r="AR14" s="103"/>
      <c r="AS14" s="99"/>
      <c r="AT14" s="99"/>
      <c r="AU14" s="99"/>
      <c r="AV14" s="99"/>
      <c r="AW14" s="99"/>
      <c r="AX14" s="99"/>
      <c r="AY14" s="99"/>
      <c r="AZ14" s="99"/>
      <c r="BA14" s="109"/>
      <c r="BC14" s="102"/>
      <c r="BD14" s="91"/>
      <c r="BE14" s="106"/>
      <c r="BF14" s="103"/>
      <c r="BG14" s="99"/>
      <c r="BH14" s="99"/>
      <c r="BI14" s="99"/>
      <c r="BJ14" s="99"/>
      <c r="BK14" s="99"/>
      <c r="BL14" s="99"/>
      <c r="BM14" s="99"/>
      <c r="BN14" s="99"/>
      <c r="BO14" s="108"/>
      <c r="BP14" s="105"/>
      <c r="BQ14" s="91"/>
      <c r="BR14" s="106"/>
      <c r="BS14" s="103"/>
      <c r="BT14" s="99"/>
      <c r="BU14" s="99"/>
      <c r="BV14" s="99"/>
      <c r="BW14" s="99"/>
      <c r="BX14" s="99"/>
      <c r="BY14" s="99"/>
      <c r="BZ14" s="99"/>
      <c r="CA14" s="99"/>
      <c r="CB14" s="109"/>
    </row>
    <row r="15" spans="1:80" ht="12" customHeight="1" x14ac:dyDescent="0.15">
      <c r="A15" s="102"/>
      <c r="B15" s="116"/>
      <c r="C15" s="114"/>
      <c r="D15" s="115"/>
      <c r="E15" s="97"/>
      <c r="F15" s="97"/>
      <c r="G15" s="97"/>
      <c r="H15" s="97"/>
      <c r="I15" s="97"/>
      <c r="J15" s="97"/>
      <c r="K15" s="97"/>
      <c r="L15" s="97"/>
      <c r="N15" s="105"/>
      <c r="O15" s="116"/>
      <c r="P15" s="115"/>
      <c r="Q15" s="115"/>
      <c r="R15" s="97"/>
      <c r="S15" s="97"/>
      <c r="T15" s="97"/>
      <c r="U15" s="97"/>
      <c r="V15" s="97"/>
      <c r="W15" s="97"/>
      <c r="X15" s="97"/>
      <c r="Y15" s="97"/>
      <c r="Z15" s="101"/>
      <c r="AB15" s="102"/>
      <c r="AC15" s="116"/>
      <c r="AD15" s="114"/>
      <c r="AE15" s="115"/>
      <c r="AF15" s="97"/>
      <c r="AG15" s="97"/>
      <c r="AH15" s="97"/>
      <c r="AI15" s="97"/>
      <c r="AJ15" s="97"/>
      <c r="AK15" s="97"/>
      <c r="AL15" s="97"/>
      <c r="AM15" s="97"/>
      <c r="AO15" s="105"/>
      <c r="AP15" s="116"/>
      <c r="AQ15" s="115"/>
      <c r="AR15" s="115"/>
      <c r="AS15" s="97"/>
      <c r="AT15" s="97"/>
      <c r="AU15" s="97"/>
      <c r="AV15" s="97"/>
      <c r="AW15" s="97"/>
      <c r="AX15" s="97"/>
      <c r="AY15" s="97"/>
      <c r="AZ15" s="97"/>
      <c r="BA15" s="101"/>
      <c r="BC15" s="102"/>
      <c r="BD15" s="116"/>
      <c r="BE15" s="114"/>
      <c r="BF15" s="115"/>
      <c r="BG15" s="97"/>
      <c r="BH15" s="97"/>
      <c r="BI15" s="97"/>
      <c r="BJ15" s="97"/>
      <c r="BK15" s="97"/>
      <c r="BL15" s="97"/>
      <c r="BM15" s="97"/>
      <c r="BN15" s="97"/>
      <c r="BP15" s="105"/>
      <c r="BQ15" s="116"/>
      <c r="BR15" s="115"/>
      <c r="BS15" s="115"/>
      <c r="BT15" s="97"/>
      <c r="BU15" s="97"/>
      <c r="BV15" s="97"/>
      <c r="BW15" s="97"/>
      <c r="BX15" s="97"/>
      <c r="BY15" s="97"/>
      <c r="BZ15" s="97"/>
      <c r="CA15" s="97"/>
      <c r="CB15" s="101"/>
    </row>
    <row r="16" spans="1:80" ht="12" customHeight="1" thickBot="1" x14ac:dyDescent="0.2">
      <c r="A16" s="102"/>
      <c r="B16" s="118"/>
      <c r="C16" s="119"/>
      <c r="D16" s="119"/>
      <c r="E16" s="120"/>
      <c r="F16" s="120"/>
      <c r="G16" s="120"/>
      <c r="H16" s="120"/>
      <c r="I16" s="120"/>
      <c r="J16" s="120"/>
      <c r="K16" s="120"/>
      <c r="L16" s="120"/>
      <c r="M16" s="121"/>
      <c r="N16" s="105"/>
      <c r="O16" s="118"/>
      <c r="P16" s="119"/>
      <c r="Q16" s="119"/>
      <c r="R16" s="120"/>
      <c r="S16" s="120"/>
      <c r="T16" s="120"/>
      <c r="U16" s="120"/>
      <c r="V16" s="120"/>
      <c r="W16" s="120"/>
      <c r="X16" s="120"/>
      <c r="Y16" s="120"/>
      <c r="Z16" s="122"/>
      <c r="AB16" s="102"/>
      <c r="AC16" s="118"/>
      <c r="AD16" s="119"/>
      <c r="AE16" s="119"/>
      <c r="AF16" s="120"/>
      <c r="AG16" s="120"/>
      <c r="AH16" s="120"/>
      <c r="AI16" s="120"/>
      <c r="AJ16" s="120"/>
      <c r="AK16" s="120"/>
      <c r="AL16" s="120"/>
      <c r="AM16" s="120"/>
      <c r="AN16" s="121"/>
      <c r="AO16" s="105"/>
      <c r="AP16" s="118"/>
      <c r="AQ16" s="119"/>
      <c r="AR16" s="119"/>
      <c r="AS16" s="120"/>
      <c r="AT16" s="120"/>
      <c r="AU16" s="120"/>
      <c r="AV16" s="120"/>
      <c r="AW16" s="120"/>
      <c r="AX16" s="120"/>
      <c r="AY16" s="120"/>
      <c r="AZ16" s="120"/>
      <c r="BA16" s="122"/>
      <c r="BC16" s="102"/>
      <c r="BD16" s="118"/>
      <c r="BE16" s="119"/>
      <c r="BF16" s="119"/>
      <c r="BG16" s="120"/>
      <c r="BH16" s="120"/>
      <c r="BI16" s="120"/>
      <c r="BJ16" s="120"/>
      <c r="BK16" s="120"/>
      <c r="BL16" s="120"/>
      <c r="BM16" s="120"/>
      <c r="BN16" s="120"/>
      <c r="BO16" s="121"/>
      <c r="BP16" s="105"/>
      <c r="BQ16" s="118"/>
      <c r="BR16" s="119"/>
      <c r="BS16" s="119"/>
      <c r="BT16" s="120"/>
      <c r="BU16" s="120"/>
      <c r="BV16" s="120"/>
      <c r="BW16" s="120"/>
      <c r="BX16" s="120"/>
      <c r="BY16" s="120"/>
      <c r="BZ16" s="120"/>
      <c r="CA16" s="120"/>
      <c r="CB16" s="122"/>
    </row>
    <row r="17" spans="1:80" ht="12" customHeight="1" thickBot="1" x14ac:dyDescent="0.2">
      <c r="A17" s="123"/>
      <c r="B17" s="124" t="s">
        <v>90</v>
      </c>
      <c r="C17" s="167">
        <f>AVERAGE(C6:C16)</f>
        <v>2.1999999999999997</v>
      </c>
      <c r="D17" s="167">
        <f>AVERAGE(D6:D16)</f>
        <v>1.5874999999999999</v>
      </c>
      <c r="E17" s="126"/>
      <c r="F17" s="127"/>
      <c r="G17" s="127"/>
      <c r="H17" s="127"/>
      <c r="I17" s="127"/>
      <c r="J17" s="127"/>
      <c r="K17" s="127"/>
      <c r="L17" s="127"/>
      <c r="M17" s="128"/>
      <c r="N17" s="129"/>
      <c r="O17" s="124" t="s">
        <v>90</v>
      </c>
      <c r="P17" s="125">
        <f>AVERAGE(P6:P16)</f>
        <v>5.9250000000000007</v>
      </c>
      <c r="Q17" s="125">
        <f>AVERAGE(Q6:Q16)</f>
        <v>2.82125</v>
      </c>
      <c r="R17" s="130"/>
      <c r="S17" s="127"/>
      <c r="T17" s="127"/>
      <c r="U17" s="127"/>
      <c r="V17" s="127"/>
      <c r="W17" s="127"/>
      <c r="X17" s="127"/>
      <c r="Y17" s="127"/>
      <c r="Z17" s="131"/>
      <c r="AA17" s="132"/>
      <c r="AB17" s="123"/>
      <c r="AC17" s="124" t="s">
        <v>90</v>
      </c>
      <c r="AD17" s="125">
        <f>AVERAGE(AD6:AD16)</f>
        <v>1.625</v>
      </c>
      <c r="AE17" s="125">
        <f>AVERAGE(AE6:AE16)</f>
        <v>1.4937499999999999</v>
      </c>
      <c r="AF17" s="126"/>
      <c r="AG17" s="127"/>
      <c r="AH17" s="127"/>
      <c r="AI17" s="127"/>
      <c r="AJ17" s="127"/>
      <c r="AK17" s="127"/>
      <c r="AL17" s="127"/>
      <c r="AM17" s="127"/>
      <c r="AN17" s="128"/>
      <c r="AO17" s="129"/>
      <c r="AP17" s="124" t="s">
        <v>90</v>
      </c>
      <c r="AQ17" s="125">
        <f>AVERAGE(AQ6:AQ16)</f>
        <v>6.25</v>
      </c>
      <c r="AR17" s="125">
        <f>AVERAGE(AR6:AR16)</f>
        <v>3.4512500000000004</v>
      </c>
      <c r="AS17" s="130"/>
      <c r="AT17" s="127"/>
      <c r="AU17" s="127"/>
      <c r="AV17" s="127"/>
      <c r="AW17" s="127"/>
      <c r="AX17" s="127"/>
      <c r="AY17" s="127"/>
      <c r="AZ17" s="127"/>
      <c r="BA17" s="131"/>
      <c r="BB17" s="132"/>
      <c r="BC17" s="123"/>
      <c r="BD17" s="124" t="s">
        <v>90</v>
      </c>
      <c r="BE17" s="125">
        <f>AVERAGE(BE6:BE16)</f>
        <v>1.1499999999999999</v>
      </c>
      <c r="BF17" s="125">
        <f>AVERAGE(BF6:BF16)</f>
        <v>1.2462499999999999</v>
      </c>
      <c r="BG17" s="126"/>
      <c r="BH17" s="127"/>
      <c r="BI17" s="127"/>
      <c r="BJ17" s="127"/>
      <c r="BK17" s="127"/>
      <c r="BL17" s="127"/>
      <c r="BM17" s="127"/>
      <c r="BN17" s="127"/>
      <c r="BO17" s="128"/>
      <c r="BP17" s="129"/>
      <c r="BQ17" s="124" t="s">
        <v>90</v>
      </c>
      <c r="BR17" s="125">
        <f>AVERAGE(BR6:BR16)</f>
        <v>4.3250000000000002</v>
      </c>
      <c r="BS17" s="125">
        <f>AVERAGE(BS6:BS16)</f>
        <v>2.4424999999999999</v>
      </c>
      <c r="BT17" s="130"/>
      <c r="BU17" s="127"/>
      <c r="BV17" s="127"/>
      <c r="BW17" s="127"/>
      <c r="BX17" s="127"/>
      <c r="BY17" s="127"/>
      <c r="BZ17" s="127"/>
      <c r="CA17" s="127"/>
      <c r="CB17" s="131"/>
    </row>
    <row r="18" spans="1:80" ht="12" customHeight="1" x14ac:dyDescent="0.15">
      <c r="A18" s="84" t="s">
        <v>91</v>
      </c>
      <c r="B18" s="85">
        <v>2018</v>
      </c>
      <c r="C18" s="135">
        <v>2.4</v>
      </c>
      <c r="D18" s="136">
        <v>1.68</v>
      </c>
      <c r="E18" s="88"/>
      <c r="F18" s="88" t="s">
        <v>89</v>
      </c>
      <c r="G18" s="88" t="s">
        <v>87</v>
      </c>
      <c r="H18" s="88"/>
      <c r="I18" s="88"/>
      <c r="J18" s="88"/>
      <c r="K18" s="88"/>
      <c r="L18" s="88"/>
      <c r="M18" s="89"/>
      <c r="N18" s="90" t="s">
        <v>92</v>
      </c>
      <c r="O18" s="85">
        <v>2018</v>
      </c>
      <c r="P18" s="135">
        <v>5.6</v>
      </c>
      <c r="Q18" s="136">
        <v>2.88</v>
      </c>
      <c r="R18" s="94"/>
      <c r="S18" s="94"/>
      <c r="T18" s="94"/>
      <c r="U18" s="94" t="s">
        <v>84</v>
      </c>
      <c r="V18" s="94" t="s">
        <v>84</v>
      </c>
      <c r="W18" s="94" t="s">
        <v>87</v>
      </c>
      <c r="X18" s="94" t="s">
        <v>84</v>
      </c>
      <c r="Y18" s="94"/>
      <c r="Z18" s="95"/>
      <c r="AB18" s="84" t="s">
        <v>91</v>
      </c>
      <c r="AC18" s="85">
        <v>2018</v>
      </c>
      <c r="AD18" s="135">
        <v>1.4</v>
      </c>
      <c r="AE18" s="136">
        <v>1.32</v>
      </c>
      <c r="AF18" s="88" t="s">
        <v>89</v>
      </c>
      <c r="AG18" s="88" t="s">
        <v>87</v>
      </c>
      <c r="AH18" s="88"/>
      <c r="AI18" s="88"/>
      <c r="AJ18" s="88"/>
      <c r="AK18" s="88"/>
      <c r="AL18" s="88"/>
      <c r="AM18" s="88"/>
      <c r="AN18" s="89"/>
      <c r="AO18" s="90" t="s">
        <v>92</v>
      </c>
      <c r="AP18" s="85">
        <v>2018</v>
      </c>
      <c r="AQ18" s="135">
        <v>6</v>
      </c>
      <c r="AR18" s="136">
        <v>3.66</v>
      </c>
      <c r="AS18" s="94"/>
      <c r="AT18" s="94"/>
      <c r="AU18" s="94"/>
      <c r="AV18" s="94" t="s">
        <v>84</v>
      </c>
      <c r="AW18" s="94"/>
      <c r="AX18" s="94" t="s">
        <v>89</v>
      </c>
      <c r="AY18" s="94"/>
      <c r="AZ18" s="94" t="s">
        <v>84</v>
      </c>
      <c r="BA18" s="95"/>
      <c r="BC18" s="84" t="s">
        <v>91</v>
      </c>
      <c r="BD18" s="85">
        <v>2018</v>
      </c>
      <c r="BE18" s="135">
        <v>1</v>
      </c>
      <c r="BF18" s="136">
        <v>1.3</v>
      </c>
      <c r="BG18" s="88" t="s">
        <v>88</v>
      </c>
      <c r="BH18" s="88"/>
      <c r="BI18" s="88"/>
      <c r="BJ18" s="88"/>
      <c r="BK18" s="88"/>
      <c r="BL18" s="88"/>
      <c r="BM18" s="88"/>
      <c r="BN18" s="88"/>
      <c r="BO18" s="89"/>
      <c r="BP18" s="90" t="s">
        <v>92</v>
      </c>
      <c r="BQ18" s="85">
        <v>2018</v>
      </c>
      <c r="BR18" s="135">
        <v>2.8</v>
      </c>
      <c r="BS18" s="136">
        <v>2.13</v>
      </c>
      <c r="BT18" s="94"/>
      <c r="BU18" s="94" t="s">
        <v>84</v>
      </c>
      <c r="BV18" s="94" t="s">
        <v>85</v>
      </c>
      <c r="BW18" s="94"/>
      <c r="BX18" s="94"/>
      <c r="BY18" s="94"/>
      <c r="BZ18" s="94"/>
      <c r="CA18" s="94"/>
      <c r="CB18" s="95"/>
    </row>
    <row r="19" spans="1:80" ht="12" customHeight="1" x14ac:dyDescent="0.15">
      <c r="A19" s="102"/>
      <c r="B19" s="91">
        <v>2019</v>
      </c>
      <c r="C19" s="92">
        <v>6.6</v>
      </c>
      <c r="D19" s="103">
        <v>2.69</v>
      </c>
      <c r="E19" s="94"/>
      <c r="F19" s="94"/>
      <c r="G19" s="94"/>
      <c r="H19" s="94"/>
      <c r="I19" s="94" t="s">
        <v>84</v>
      </c>
      <c r="J19" s="94" t="s">
        <v>84</v>
      </c>
      <c r="K19" s="94" t="s">
        <v>87</v>
      </c>
      <c r="L19" s="94" t="s">
        <v>84</v>
      </c>
      <c r="M19" s="104"/>
      <c r="N19" s="105"/>
      <c r="O19" s="91">
        <v>2019</v>
      </c>
      <c r="P19" s="92">
        <v>9</v>
      </c>
      <c r="Q19" s="103">
        <v>4.78</v>
      </c>
      <c r="R19" s="94"/>
      <c r="S19" s="94"/>
      <c r="T19" s="94"/>
      <c r="U19" s="94"/>
      <c r="V19" s="94"/>
      <c r="W19" s="94"/>
      <c r="X19" s="94"/>
      <c r="Y19" s="94"/>
      <c r="Z19" s="95" t="s">
        <v>88</v>
      </c>
      <c r="AB19" s="102"/>
      <c r="AC19" s="91">
        <v>2019</v>
      </c>
      <c r="AD19" s="92">
        <v>5.6</v>
      </c>
      <c r="AE19" s="103">
        <v>3.6</v>
      </c>
      <c r="AF19" s="94"/>
      <c r="AG19" s="94"/>
      <c r="AH19" s="94"/>
      <c r="AI19" s="94" t="s">
        <v>84</v>
      </c>
      <c r="AJ19" s="94" t="s">
        <v>84</v>
      </c>
      <c r="AK19" s="94" t="s">
        <v>87</v>
      </c>
      <c r="AL19" s="94" t="s">
        <v>84</v>
      </c>
      <c r="AM19" s="94"/>
      <c r="AN19" s="104"/>
      <c r="AO19" s="105"/>
      <c r="AP19" s="91">
        <v>2019</v>
      </c>
      <c r="AQ19" s="92">
        <v>9</v>
      </c>
      <c r="AR19" s="103">
        <v>6.2</v>
      </c>
      <c r="AS19" s="94"/>
      <c r="AT19" s="94"/>
      <c r="AU19" s="94"/>
      <c r="AV19" s="94"/>
      <c r="AW19" s="94"/>
      <c r="AX19" s="94"/>
      <c r="AY19" s="94"/>
      <c r="AZ19" s="94"/>
      <c r="BA19" s="95" t="s">
        <v>88</v>
      </c>
      <c r="BC19" s="102"/>
      <c r="BD19" s="91">
        <v>2019</v>
      </c>
      <c r="BE19" s="92">
        <v>1.4</v>
      </c>
      <c r="BF19" s="103">
        <v>1.39</v>
      </c>
      <c r="BG19" s="94" t="s">
        <v>89</v>
      </c>
      <c r="BH19" s="94" t="s">
        <v>87</v>
      </c>
      <c r="BI19" s="94"/>
      <c r="BJ19" s="94"/>
      <c r="BK19" s="94"/>
      <c r="BL19" s="94"/>
      <c r="BM19" s="94"/>
      <c r="BN19" s="94"/>
      <c r="BO19" s="104"/>
      <c r="BP19" s="105"/>
      <c r="BQ19" s="91">
        <v>2019</v>
      </c>
      <c r="BR19" s="92">
        <v>7</v>
      </c>
      <c r="BS19" s="103">
        <v>4.0599999999999996</v>
      </c>
      <c r="BT19" s="94"/>
      <c r="BU19" s="94"/>
      <c r="BV19" s="94"/>
      <c r="BW19" s="94"/>
      <c r="BX19" s="94"/>
      <c r="BY19" s="94" t="s">
        <v>87</v>
      </c>
      <c r="BZ19" s="94" t="s">
        <v>87</v>
      </c>
      <c r="CA19" s="94"/>
      <c r="CB19" s="95" t="s">
        <v>84</v>
      </c>
    </row>
    <row r="20" spans="1:80" ht="12" customHeight="1" x14ac:dyDescent="0.15">
      <c r="A20" s="102"/>
      <c r="B20" s="91">
        <v>2020</v>
      </c>
      <c r="C20" s="92">
        <v>1.6</v>
      </c>
      <c r="D20" s="103">
        <v>1.3</v>
      </c>
      <c r="E20" s="94" t="s">
        <v>87</v>
      </c>
      <c r="F20" s="94" t="s">
        <v>89</v>
      </c>
      <c r="G20" s="94"/>
      <c r="H20" s="94"/>
      <c r="I20" s="94"/>
      <c r="J20" s="94"/>
      <c r="K20" s="94"/>
      <c r="L20" s="94"/>
      <c r="M20" s="104"/>
      <c r="N20" s="105"/>
      <c r="O20" s="91">
        <v>2020</v>
      </c>
      <c r="P20" s="92">
        <v>8.8000000000000007</v>
      </c>
      <c r="Q20" s="103">
        <v>2.8</v>
      </c>
      <c r="R20" s="94"/>
      <c r="S20" s="94"/>
      <c r="T20" s="94"/>
      <c r="U20" s="94"/>
      <c r="V20" s="94"/>
      <c r="W20" s="94"/>
      <c r="X20" s="94"/>
      <c r="Y20" s="94" t="s">
        <v>84</v>
      </c>
      <c r="Z20" s="95" t="s">
        <v>85</v>
      </c>
      <c r="AB20" s="102"/>
      <c r="AC20" s="91">
        <v>2020</v>
      </c>
      <c r="AD20" s="92">
        <v>1.8</v>
      </c>
      <c r="AE20" s="103">
        <v>1.26</v>
      </c>
      <c r="AF20" s="94" t="s">
        <v>84</v>
      </c>
      <c r="AG20" s="94" t="s">
        <v>85</v>
      </c>
      <c r="AH20" s="94"/>
      <c r="AI20" s="94"/>
      <c r="AJ20" s="94"/>
      <c r="AK20" s="94"/>
      <c r="AL20" s="94"/>
      <c r="AM20" s="94"/>
      <c r="AN20" s="104"/>
      <c r="AO20" s="105"/>
      <c r="AP20" s="91">
        <v>2020</v>
      </c>
      <c r="AQ20" s="92">
        <v>9</v>
      </c>
      <c r="AR20" s="103">
        <v>5.19</v>
      </c>
      <c r="AS20" s="94"/>
      <c r="AT20" s="94"/>
      <c r="AU20" s="94"/>
      <c r="AV20" s="94"/>
      <c r="AW20" s="94"/>
      <c r="AX20" s="94"/>
      <c r="AY20" s="94"/>
      <c r="AZ20" s="94"/>
      <c r="BA20" s="95" t="s">
        <v>88</v>
      </c>
      <c r="BC20" s="102"/>
      <c r="BD20" s="91">
        <v>2020</v>
      </c>
      <c r="BE20" s="92">
        <v>1.8</v>
      </c>
      <c r="BF20" s="103">
        <v>1.2</v>
      </c>
      <c r="BG20" s="94" t="s">
        <v>84</v>
      </c>
      <c r="BH20" s="94" t="s">
        <v>85</v>
      </c>
      <c r="BI20" s="94"/>
      <c r="BJ20" s="94"/>
      <c r="BK20" s="94"/>
      <c r="BL20" s="94"/>
      <c r="BM20" s="94"/>
      <c r="BN20" s="94"/>
      <c r="BO20" s="104"/>
      <c r="BP20" s="105"/>
      <c r="BQ20" s="91">
        <v>2020</v>
      </c>
      <c r="BR20" s="92">
        <v>8.6</v>
      </c>
      <c r="BS20" s="103">
        <v>3.7</v>
      </c>
      <c r="BT20" s="94"/>
      <c r="BU20" s="94"/>
      <c r="BV20" s="94"/>
      <c r="BW20" s="94"/>
      <c r="BX20" s="94"/>
      <c r="BY20" s="94"/>
      <c r="BZ20" s="94"/>
      <c r="CA20" s="94" t="s">
        <v>87</v>
      </c>
      <c r="CB20" s="95" t="s">
        <v>89</v>
      </c>
    </row>
    <row r="21" spans="1:80" ht="12" customHeight="1" x14ac:dyDescent="0.15">
      <c r="A21" s="102"/>
      <c r="B21" s="91">
        <v>2021</v>
      </c>
      <c r="C21" s="106">
        <v>2.6</v>
      </c>
      <c r="D21" s="103">
        <v>1.61</v>
      </c>
      <c r="E21" s="99"/>
      <c r="F21" s="99" t="s">
        <v>89</v>
      </c>
      <c r="G21" s="99" t="s">
        <v>84</v>
      </c>
      <c r="H21" s="99" t="s">
        <v>84</v>
      </c>
      <c r="I21" s="99"/>
      <c r="J21" s="99"/>
      <c r="K21" s="99"/>
      <c r="L21" s="99"/>
      <c r="M21" s="108"/>
      <c r="N21" s="105"/>
      <c r="O21" s="91">
        <v>2021</v>
      </c>
      <c r="P21" s="106">
        <v>5.8</v>
      </c>
      <c r="Q21" s="103">
        <v>3.15</v>
      </c>
      <c r="R21" s="99"/>
      <c r="S21" s="99"/>
      <c r="T21" s="99"/>
      <c r="U21" s="99"/>
      <c r="V21" s="99" t="s">
        <v>87</v>
      </c>
      <c r="W21" s="99" t="s">
        <v>87</v>
      </c>
      <c r="X21" s="99" t="s">
        <v>84</v>
      </c>
      <c r="Y21" s="99"/>
      <c r="Z21" s="95"/>
      <c r="AB21" s="102"/>
      <c r="AC21" s="91">
        <v>2021</v>
      </c>
      <c r="AD21" s="106">
        <v>2.6</v>
      </c>
      <c r="AE21" s="103">
        <v>1.39</v>
      </c>
      <c r="AF21" s="99"/>
      <c r="AG21" s="99" t="s">
        <v>87</v>
      </c>
      <c r="AH21" s="99" t="s">
        <v>89</v>
      </c>
      <c r="AI21" s="99"/>
      <c r="AJ21" s="99"/>
      <c r="AK21" s="99"/>
      <c r="AL21" s="99"/>
      <c r="AM21" s="99"/>
      <c r="AN21" s="108"/>
      <c r="AO21" s="105"/>
      <c r="AP21" s="91">
        <v>2021</v>
      </c>
      <c r="AQ21" s="106">
        <v>7.3</v>
      </c>
      <c r="AR21" s="103">
        <v>4.1500000000000004</v>
      </c>
      <c r="AS21" s="99"/>
      <c r="AT21" s="99"/>
      <c r="AU21" s="99"/>
      <c r="AV21" s="99"/>
      <c r="AW21" s="99"/>
      <c r="AX21" s="99" t="s">
        <v>84</v>
      </c>
      <c r="AY21" s="99" t="s">
        <v>87</v>
      </c>
      <c r="AZ21" s="99" t="s">
        <v>89</v>
      </c>
      <c r="BA21" s="95"/>
      <c r="BC21" s="102"/>
      <c r="BD21" s="91">
        <v>2021</v>
      </c>
      <c r="BE21" s="106">
        <v>2.2000000000000002</v>
      </c>
      <c r="BF21" s="103">
        <v>1.28</v>
      </c>
      <c r="BG21" s="99"/>
      <c r="BH21" s="99" t="s">
        <v>85</v>
      </c>
      <c r="BI21" s="99" t="s">
        <v>84</v>
      </c>
      <c r="BJ21" s="99"/>
      <c r="BK21" s="99"/>
      <c r="BL21" s="99"/>
      <c r="BM21" s="99"/>
      <c r="BN21" s="99"/>
      <c r="BO21" s="108"/>
      <c r="BP21" s="105"/>
      <c r="BQ21" s="91">
        <v>2021</v>
      </c>
      <c r="BR21" s="106">
        <v>5.2</v>
      </c>
      <c r="BS21" s="103">
        <v>2.36</v>
      </c>
      <c r="BT21" s="99"/>
      <c r="BU21" s="99"/>
      <c r="BV21" s="99"/>
      <c r="BW21" s="99"/>
      <c r="BX21" s="99" t="s">
        <v>85</v>
      </c>
      <c r="BY21" s="99" t="s">
        <v>84</v>
      </c>
      <c r="BZ21" s="99"/>
      <c r="CA21" s="99"/>
      <c r="CB21" s="95"/>
    </row>
    <row r="22" spans="1:80" ht="12" customHeight="1" x14ac:dyDescent="0.15">
      <c r="A22" s="102"/>
      <c r="B22" s="96">
        <v>2022</v>
      </c>
      <c r="C22" s="106">
        <v>1.6</v>
      </c>
      <c r="D22" s="103">
        <v>1.06</v>
      </c>
      <c r="E22" s="99" t="s">
        <v>87</v>
      </c>
      <c r="F22" s="99" t="s">
        <v>89</v>
      </c>
      <c r="G22" s="99"/>
      <c r="H22" s="99"/>
      <c r="I22" s="99"/>
      <c r="J22" s="99"/>
      <c r="K22" s="99"/>
      <c r="L22" s="99"/>
      <c r="M22" s="108"/>
      <c r="N22" s="105"/>
      <c r="O22" s="96">
        <v>2022</v>
      </c>
      <c r="P22" s="106">
        <v>7.6</v>
      </c>
      <c r="Q22" s="103">
        <v>2.72</v>
      </c>
      <c r="R22" s="99"/>
      <c r="S22" s="99"/>
      <c r="T22" s="99"/>
      <c r="U22" s="99"/>
      <c r="V22" s="99"/>
      <c r="W22" s="99" t="s">
        <v>84</v>
      </c>
      <c r="X22" s="99" t="s">
        <v>84</v>
      </c>
      <c r="Y22" s="99" t="s">
        <v>87</v>
      </c>
      <c r="Z22" s="109" t="s">
        <v>84</v>
      </c>
      <c r="AB22" s="102"/>
      <c r="AC22" s="96">
        <v>2022</v>
      </c>
      <c r="AD22" s="106">
        <v>1</v>
      </c>
      <c r="AE22" s="103">
        <v>1.17</v>
      </c>
      <c r="AF22" s="99" t="s">
        <v>88</v>
      </c>
      <c r="AG22" s="99"/>
      <c r="AH22" s="99"/>
      <c r="AI22" s="99"/>
      <c r="AJ22" s="99"/>
      <c r="AK22" s="99"/>
      <c r="AL22" s="99"/>
      <c r="AM22" s="99"/>
      <c r="AN22" s="108"/>
      <c r="AO22" s="105"/>
      <c r="AP22" s="96">
        <v>2022</v>
      </c>
      <c r="AQ22" s="106">
        <v>8.4</v>
      </c>
      <c r="AR22" s="103">
        <v>3.82</v>
      </c>
      <c r="AS22" s="99"/>
      <c r="AT22" s="99"/>
      <c r="AU22" s="99"/>
      <c r="AV22" s="99"/>
      <c r="AW22" s="99"/>
      <c r="AX22" s="99"/>
      <c r="AY22" s="99" t="s">
        <v>84</v>
      </c>
      <c r="AZ22" s="99" t="s">
        <v>84</v>
      </c>
      <c r="BA22" s="109" t="s">
        <v>89</v>
      </c>
      <c r="BC22" s="102"/>
      <c r="BD22" s="96">
        <v>2022</v>
      </c>
      <c r="BE22" s="106">
        <v>1</v>
      </c>
      <c r="BF22" s="103">
        <v>1.1499999999999999</v>
      </c>
      <c r="BG22" s="99" t="s">
        <v>88</v>
      </c>
      <c r="BH22" s="99"/>
      <c r="BI22" s="99"/>
      <c r="BJ22" s="99"/>
      <c r="BK22" s="99"/>
      <c r="BL22" s="99"/>
      <c r="BM22" s="99"/>
      <c r="BN22" s="99"/>
      <c r="BO22" s="108"/>
      <c r="BP22" s="105"/>
      <c r="BQ22" s="96">
        <v>2022</v>
      </c>
      <c r="BR22" s="106">
        <v>4.2</v>
      </c>
      <c r="BS22" s="103">
        <v>2.16</v>
      </c>
      <c r="BT22" s="99"/>
      <c r="BU22" s="99"/>
      <c r="BV22" s="99"/>
      <c r="BW22" s="99" t="s">
        <v>85</v>
      </c>
      <c r="BX22" s="99" t="s">
        <v>84</v>
      </c>
      <c r="BY22" s="99"/>
      <c r="BZ22" s="99"/>
      <c r="CA22" s="99"/>
      <c r="CB22" s="109"/>
    </row>
    <row r="23" spans="1:80" ht="12" customHeight="1" x14ac:dyDescent="0.15">
      <c r="A23" s="102"/>
      <c r="B23" s="96">
        <v>2023</v>
      </c>
      <c r="C23" s="114">
        <v>5.4</v>
      </c>
      <c r="D23" s="115">
        <v>1.99</v>
      </c>
      <c r="E23" s="97"/>
      <c r="F23" s="97"/>
      <c r="G23" s="97" t="s">
        <v>84</v>
      </c>
      <c r="H23" s="97"/>
      <c r="I23" s="97" t="s">
        <v>87</v>
      </c>
      <c r="J23" s="97"/>
      <c r="K23" s="97" t="s">
        <v>87</v>
      </c>
      <c r="L23" s="97"/>
      <c r="N23" s="105"/>
      <c r="O23" s="96">
        <v>2023</v>
      </c>
      <c r="P23" s="114">
        <v>7.6</v>
      </c>
      <c r="Q23" s="115">
        <v>2.77</v>
      </c>
      <c r="R23" s="97"/>
      <c r="S23" s="97"/>
      <c r="T23" s="97"/>
      <c r="U23" s="97"/>
      <c r="V23" s="97" t="s">
        <v>84</v>
      </c>
      <c r="W23" s="97"/>
      <c r="X23" s="97" t="s">
        <v>84</v>
      </c>
      <c r="Y23" s="97" t="s">
        <v>84</v>
      </c>
      <c r="Z23" s="101" t="s">
        <v>87</v>
      </c>
      <c r="AB23" s="102"/>
      <c r="AC23" s="96">
        <v>2023</v>
      </c>
      <c r="AD23" s="114">
        <v>3</v>
      </c>
      <c r="AE23" s="115">
        <v>1.3</v>
      </c>
      <c r="AF23" s="97"/>
      <c r="AG23" s="97" t="s">
        <v>84</v>
      </c>
      <c r="AH23" s="97" t="s">
        <v>89</v>
      </c>
      <c r="AI23" s="97" t="s">
        <v>84</v>
      </c>
      <c r="AJ23" s="97"/>
      <c r="AK23" s="97"/>
      <c r="AL23" s="97"/>
      <c r="AM23" s="97"/>
      <c r="AO23" s="105"/>
      <c r="AP23" s="96">
        <v>2023</v>
      </c>
      <c r="AQ23" s="114">
        <v>7.2</v>
      </c>
      <c r="AR23" s="115">
        <v>2.8</v>
      </c>
      <c r="AS23" s="97"/>
      <c r="AT23" s="97"/>
      <c r="AU23" s="97"/>
      <c r="AV23" s="97"/>
      <c r="AW23" s="97" t="s">
        <v>84</v>
      </c>
      <c r="AX23" s="97"/>
      <c r="AY23" s="97" t="s">
        <v>87</v>
      </c>
      <c r="AZ23" s="97" t="s">
        <v>84</v>
      </c>
      <c r="BA23" s="101" t="s">
        <v>84</v>
      </c>
      <c r="BC23" s="102"/>
      <c r="BD23" s="96">
        <v>2023</v>
      </c>
      <c r="BE23" s="114">
        <v>2</v>
      </c>
      <c r="BF23" s="115">
        <v>1.1299999999999999</v>
      </c>
      <c r="BG23" s="97"/>
      <c r="BH23" s="97" t="s">
        <v>88</v>
      </c>
      <c r="BI23" s="97"/>
      <c r="BJ23" s="97"/>
      <c r="BK23" s="97"/>
      <c r="BL23" s="97"/>
      <c r="BM23" s="97"/>
      <c r="BN23" s="97"/>
      <c r="BP23" s="105"/>
      <c r="BQ23" s="96">
        <v>2023</v>
      </c>
      <c r="BR23" s="114">
        <v>3</v>
      </c>
      <c r="BS23" s="115">
        <v>1.33</v>
      </c>
      <c r="BT23" s="97"/>
      <c r="BU23" s="97"/>
      <c r="BV23" s="97" t="s">
        <v>88</v>
      </c>
      <c r="BW23" s="97"/>
      <c r="BX23" s="97"/>
      <c r="BY23" s="97"/>
      <c r="BZ23" s="97"/>
      <c r="CA23" s="97"/>
      <c r="CB23" s="101"/>
    </row>
    <row r="24" spans="1:80" ht="12" customHeight="1" x14ac:dyDescent="0.15">
      <c r="A24" s="102"/>
      <c r="B24" s="91">
        <v>2024</v>
      </c>
      <c r="C24" s="106">
        <v>4.2</v>
      </c>
      <c r="D24" s="103">
        <v>2.2599999999999998</v>
      </c>
      <c r="E24" s="99"/>
      <c r="F24" s="99" t="s">
        <v>87</v>
      </c>
      <c r="G24" s="99"/>
      <c r="H24" s="99" t="s">
        <v>84</v>
      </c>
      <c r="I24" s="99" t="s">
        <v>84</v>
      </c>
      <c r="J24" s="99"/>
      <c r="K24" s="99"/>
      <c r="L24" s="99" t="s">
        <v>84</v>
      </c>
      <c r="M24" s="108"/>
      <c r="N24" s="105"/>
      <c r="O24" s="91">
        <v>2024</v>
      </c>
      <c r="P24" s="106">
        <v>8.6</v>
      </c>
      <c r="Q24" s="103">
        <v>3.33</v>
      </c>
      <c r="R24" s="99"/>
      <c r="S24" s="99"/>
      <c r="T24" s="99"/>
      <c r="U24" s="99"/>
      <c r="V24" s="99"/>
      <c r="W24" s="99"/>
      <c r="X24" s="99"/>
      <c r="Y24" s="99" t="s">
        <v>87</v>
      </c>
      <c r="Z24" s="109" t="s">
        <v>89</v>
      </c>
      <c r="AB24" s="102"/>
      <c r="AC24" s="91">
        <v>2024</v>
      </c>
      <c r="AD24" s="106">
        <v>5.2</v>
      </c>
      <c r="AE24" s="103">
        <v>2.76</v>
      </c>
      <c r="AF24" s="99"/>
      <c r="AG24" s="99"/>
      <c r="AH24" s="99" t="s">
        <v>84</v>
      </c>
      <c r="AI24" s="99" t="s">
        <v>84</v>
      </c>
      <c r="AJ24" s="99" t="s">
        <v>84</v>
      </c>
      <c r="AK24" s="99"/>
      <c r="AL24" s="99" t="s">
        <v>87</v>
      </c>
      <c r="AM24" s="99"/>
      <c r="AN24" s="108"/>
      <c r="AO24" s="105"/>
      <c r="AP24" s="91">
        <v>2024</v>
      </c>
      <c r="AQ24" s="106">
        <v>9</v>
      </c>
      <c r="AR24" s="103">
        <v>4.7</v>
      </c>
      <c r="AS24" s="99"/>
      <c r="AT24" s="99"/>
      <c r="AU24" s="99"/>
      <c r="AV24" s="99"/>
      <c r="AW24" s="99"/>
      <c r="AX24" s="99"/>
      <c r="AY24" s="99"/>
      <c r="AZ24" s="99"/>
      <c r="BA24" s="109" t="s">
        <v>88</v>
      </c>
      <c r="BC24" s="102"/>
      <c r="BD24" s="91">
        <v>2024</v>
      </c>
      <c r="BE24" s="106">
        <v>1.6</v>
      </c>
      <c r="BF24" s="103">
        <v>2.15</v>
      </c>
      <c r="BG24" s="99" t="s">
        <v>87</v>
      </c>
      <c r="BH24" s="99" t="s">
        <v>89</v>
      </c>
      <c r="BI24" s="99"/>
      <c r="BJ24" s="99"/>
      <c r="BK24" s="99"/>
      <c r="BL24" s="99"/>
      <c r="BM24" s="99"/>
      <c r="BN24" s="99"/>
      <c r="BO24" s="108"/>
      <c r="BP24" s="105"/>
      <c r="BQ24" s="91">
        <v>2024</v>
      </c>
      <c r="BR24" s="106">
        <v>5.2</v>
      </c>
      <c r="BS24" s="103">
        <v>2.37</v>
      </c>
      <c r="BT24" s="99"/>
      <c r="BU24" s="99"/>
      <c r="BV24" s="99" t="s">
        <v>84</v>
      </c>
      <c r="BW24" s="99"/>
      <c r="BX24" s="99" t="s">
        <v>87</v>
      </c>
      <c r="BY24" s="99" t="s">
        <v>84</v>
      </c>
      <c r="BZ24" s="99" t="s">
        <v>84</v>
      </c>
      <c r="CA24" s="99"/>
      <c r="CB24" s="109"/>
    </row>
    <row r="25" spans="1:80" ht="12" customHeight="1" x14ac:dyDescent="0.15">
      <c r="A25" s="102"/>
      <c r="B25" s="91">
        <v>2025</v>
      </c>
      <c r="C25" s="106">
        <v>1.8</v>
      </c>
      <c r="D25" s="103">
        <v>1.7</v>
      </c>
      <c r="E25" s="99" t="s">
        <v>84</v>
      </c>
      <c r="F25" s="99" t="s">
        <v>85</v>
      </c>
      <c r="G25" s="99"/>
      <c r="H25" s="99"/>
      <c r="I25" s="99"/>
      <c r="J25" s="99"/>
      <c r="K25" s="99"/>
      <c r="L25" s="99"/>
      <c r="M25" s="108"/>
      <c r="N25" s="105"/>
      <c r="O25" s="91">
        <v>2025</v>
      </c>
      <c r="P25" s="106">
        <v>3.8</v>
      </c>
      <c r="Q25" s="103">
        <v>2.96</v>
      </c>
      <c r="R25" s="99"/>
      <c r="S25" s="99"/>
      <c r="T25" s="99" t="s">
        <v>87</v>
      </c>
      <c r="U25" s="99" t="s">
        <v>87</v>
      </c>
      <c r="V25" s="99" t="s">
        <v>84</v>
      </c>
      <c r="W25" s="99"/>
      <c r="X25" s="99"/>
      <c r="Y25" s="99"/>
      <c r="Z25" s="109"/>
      <c r="AB25" s="102"/>
      <c r="AC25" s="91">
        <v>2025</v>
      </c>
      <c r="AD25" s="106">
        <v>1.2</v>
      </c>
      <c r="AE25" s="103">
        <v>1.48</v>
      </c>
      <c r="AF25" s="99" t="s">
        <v>85</v>
      </c>
      <c r="AG25" s="99" t="s">
        <v>84</v>
      </c>
      <c r="AH25" s="99"/>
      <c r="AI25" s="99"/>
      <c r="AJ25" s="99"/>
      <c r="AK25" s="99"/>
      <c r="AL25" s="99"/>
      <c r="AM25" s="99"/>
      <c r="AN25" s="108"/>
      <c r="AO25" s="105"/>
      <c r="AP25" s="91">
        <v>2025</v>
      </c>
      <c r="AQ25" s="106">
        <v>5</v>
      </c>
      <c r="AR25" s="103">
        <v>3.66</v>
      </c>
      <c r="AS25" s="99"/>
      <c r="AT25" s="99"/>
      <c r="AU25" s="99"/>
      <c r="AV25" s="99" t="s">
        <v>87</v>
      </c>
      <c r="AW25" s="99" t="s">
        <v>84</v>
      </c>
      <c r="AX25" s="99" t="s">
        <v>87</v>
      </c>
      <c r="AY25" s="99"/>
      <c r="AZ25" s="99"/>
      <c r="BA25" s="109"/>
      <c r="BC25" s="102"/>
      <c r="BD25" s="91">
        <v>2025</v>
      </c>
      <c r="BE25" s="106">
        <v>1.4</v>
      </c>
      <c r="BF25" s="103">
        <v>1.4</v>
      </c>
      <c r="BG25" s="99" t="s">
        <v>89</v>
      </c>
      <c r="BH25" s="99" t="s">
        <v>87</v>
      </c>
      <c r="BI25" s="99"/>
      <c r="BJ25" s="99"/>
      <c r="BK25" s="99"/>
      <c r="BL25" s="99"/>
      <c r="BM25" s="99"/>
      <c r="BN25" s="99"/>
      <c r="BO25" s="108"/>
      <c r="BP25" s="105"/>
      <c r="BQ25" s="91">
        <v>2025</v>
      </c>
      <c r="BR25" s="106">
        <v>2</v>
      </c>
      <c r="BS25" s="103">
        <v>2.09</v>
      </c>
      <c r="BT25" s="99"/>
      <c r="BU25" s="99" t="s">
        <v>88</v>
      </c>
      <c r="BV25" s="99"/>
      <c r="BW25" s="99"/>
      <c r="BX25" s="99"/>
      <c r="BY25" s="99"/>
      <c r="BZ25" s="99"/>
      <c r="CA25" s="99"/>
      <c r="CB25" s="109"/>
    </row>
    <row r="26" spans="1:80" ht="12" customHeight="1" x14ac:dyDescent="0.15">
      <c r="A26" s="102"/>
      <c r="B26" s="91"/>
      <c r="C26" s="106"/>
      <c r="D26" s="103"/>
      <c r="E26" s="99"/>
      <c r="F26" s="99"/>
      <c r="G26" s="99"/>
      <c r="H26" s="99"/>
      <c r="I26" s="99"/>
      <c r="J26" s="99"/>
      <c r="K26" s="99"/>
      <c r="L26" s="99"/>
      <c r="M26" s="108"/>
      <c r="N26" s="105"/>
      <c r="O26" s="91"/>
      <c r="P26" s="106"/>
      <c r="Q26" s="103"/>
      <c r="R26" s="99"/>
      <c r="S26" s="99"/>
      <c r="T26" s="99"/>
      <c r="U26" s="99"/>
      <c r="V26" s="99"/>
      <c r="W26" s="99"/>
      <c r="X26" s="99"/>
      <c r="Y26" s="99"/>
      <c r="Z26" s="109"/>
      <c r="AB26" s="102"/>
      <c r="AC26" s="91"/>
      <c r="AD26" s="106"/>
      <c r="AE26" s="103"/>
      <c r="AF26" s="99"/>
      <c r="AG26" s="99"/>
      <c r="AH26" s="99"/>
      <c r="AI26" s="99"/>
      <c r="AJ26" s="99"/>
      <c r="AK26" s="99"/>
      <c r="AL26" s="99"/>
      <c r="AM26" s="99"/>
      <c r="AN26" s="108"/>
      <c r="AO26" s="105"/>
      <c r="AP26" s="91"/>
      <c r="AQ26" s="106"/>
      <c r="AR26" s="103"/>
      <c r="AS26" s="99"/>
      <c r="AT26" s="99"/>
      <c r="AU26" s="99"/>
      <c r="AV26" s="99"/>
      <c r="AW26" s="99"/>
      <c r="AX26" s="99"/>
      <c r="AY26" s="99"/>
      <c r="AZ26" s="99"/>
      <c r="BA26" s="109"/>
      <c r="BC26" s="102"/>
      <c r="BD26" s="91"/>
      <c r="BE26" s="106"/>
      <c r="BF26" s="103"/>
      <c r="BG26" s="99"/>
      <c r="BH26" s="99"/>
      <c r="BI26" s="99"/>
      <c r="BJ26" s="99"/>
      <c r="BK26" s="99"/>
      <c r="BL26" s="99"/>
      <c r="BM26" s="99"/>
      <c r="BN26" s="99"/>
      <c r="BO26" s="108"/>
      <c r="BP26" s="105"/>
      <c r="BQ26" s="91"/>
      <c r="BR26" s="106"/>
      <c r="BS26" s="103"/>
      <c r="BT26" s="99"/>
      <c r="BU26" s="99"/>
      <c r="BV26" s="99"/>
      <c r="BW26" s="99"/>
      <c r="BX26" s="99"/>
      <c r="BY26" s="99"/>
      <c r="BZ26" s="99"/>
      <c r="CA26" s="99"/>
      <c r="CB26" s="109"/>
    </row>
    <row r="27" spans="1:80" ht="12" customHeight="1" x14ac:dyDescent="0.15">
      <c r="A27" s="102"/>
      <c r="B27" s="116"/>
      <c r="C27" s="114"/>
      <c r="D27" s="115"/>
      <c r="E27" s="97"/>
      <c r="F27" s="97"/>
      <c r="G27" s="97"/>
      <c r="H27" s="97"/>
      <c r="I27" s="97"/>
      <c r="J27" s="97"/>
      <c r="K27" s="97"/>
      <c r="L27" s="97"/>
      <c r="N27" s="105"/>
      <c r="O27" s="116"/>
      <c r="P27" s="114"/>
      <c r="Q27" s="115"/>
      <c r="R27" s="97"/>
      <c r="S27" s="97"/>
      <c r="T27" s="97"/>
      <c r="U27" s="97"/>
      <c r="V27" s="97"/>
      <c r="W27" s="97"/>
      <c r="X27" s="97"/>
      <c r="Y27" s="97"/>
      <c r="Z27" s="101"/>
      <c r="AB27" s="102"/>
      <c r="AC27" s="116"/>
      <c r="AD27" s="114"/>
      <c r="AE27" s="115"/>
      <c r="AF27" s="97"/>
      <c r="AG27" s="97"/>
      <c r="AH27" s="97"/>
      <c r="AI27" s="97"/>
      <c r="AJ27" s="97"/>
      <c r="AK27" s="97"/>
      <c r="AL27" s="97"/>
      <c r="AM27" s="97"/>
      <c r="AO27" s="105"/>
      <c r="AP27" s="116"/>
      <c r="AQ27" s="114"/>
      <c r="AR27" s="115"/>
      <c r="AS27" s="97"/>
      <c r="AT27" s="97"/>
      <c r="AU27" s="97"/>
      <c r="AV27" s="97"/>
      <c r="AW27" s="97"/>
      <c r="AX27" s="97"/>
      <c r="AY27" s="97"/>
      <c r="AZ27" s="97"/>
      <c r="BA27" s="101"/>
      <c r="BC27" s="102"/>
      <c r="BD27" s="116"/>
      <c r="BE27" s="114"/>
      <c r="BF27" s="115"/>
      <c r="BG27" s="97"/>
      <c r="BH27" s="97"/>
      <c r="BI27" s="97"/>
      <c r="BJ27" s="97"/>
      <c r="BK27" s="97"/>
      <c r="BL27" s="97"/>
      <c r="BM27" s="97"/>
      <c r="BN27" s="97"/>
      <c r="BP27" s="105"/>
      <c r="BQ27" s="116"/>
      <c r="BR27" s="114"/>
      <c r="BS27" s="115"/>
      <c r="BT27" s="97"/>
      <c r="BU27" s="97"/>
      <c r="BV27" s="97"/>
      <c r="BW27" s="97"/>
      <c r="BX27" s="97"/>
      <c r="BY27" s="97"/>
      <c r="BZ27" s="97"/>
      <c r="CA27" s="97"/>
      <c r="CB27" s="101"/>
    </row>
    <row r="28" spans="1:80" ht="12" customHeight="1" thickBot="1" x14ac:dyDescent="0.2">
      <c r="A28" s="102"/>
      <c r="B28" s="118"/>
      <c r="C28" s="119"/>
      <c r="D28" s="119"/>
      <c r="E28" s="120"/>
      <c r="F28" s="120"/>
      <c r="G28" s="120"/>
      <c r="H28" s="120"/>
      <c r="I28" s="120"/>
      <c r="J28" s="120"/>
      <c r="K28" s="120"/>
      <c r="L28" s="120"/>
      <c r="M28" s="121"/>
      <c r="N28" s="105"/>
      <c r="O28" s="118"/>
      <c r="P28" s="119"/>
      <c r="Q28" s="119"/>
      <c r="R28" s="120"/>
      <c r="S28" s="120"/>
      <c r="T28" s="120"/>
      <c r="U28" s="120"/>
      <c r="V28" s="120"/>
      <c r="W28" s="120"/>
      <c r="X28" s="120"/>
      <c r="Y28" s="120"/>
      <c r="Z28" s="122"/>
      <c r="AB28" s="102"/>
      <c r="AC28" s="118"/>
      <c r="AD28" s="119"/>
      <c r="AE28" s="119"/>
      <c r="AF28" s="120"/>
      <c r="AG28" s="120"/>
      <c r="AH28" s="120"/>
      <c r="AI28" s="120"/>
      <c r="AJ28" s="120"/>
      <c r="AK28" s="120"/>
      <c r="AL28" s="120"/>
      <c r="AM28" s="120"/>
      <c r="AN28" s="121"/>
      <c r="AO28" s="105"/>
      <c r="AP28" s="118"/>
      <c r="AQ28" s="119"/>
      <c r="AR28" s="119"/>
      <c r="AS28" s="120"/>
      <c r="AT28" s="120"/>
      <c r="AU28" s="120"/>
      <c r="AV28" s="120"/>
      <c r="AW28" s="120"/>
      <c r="AX28" s="120"/>
      <c r="AY28" s="120"/>
      <c r="AZ28" s="120"/>
      <c r="BA28" s="122"/>
      <c r="BC28" s="102"/>
      <c r="BD28" s="118"/>
      <c r="BE28" s="119"/>
      <c r="BF28" s="119"/>
      <c r="BG28" s="120"/>
      <c r="BH28" s="120"/>
      <c r="BI28" s="120"/>
      <c r="BJ28" s="120"/>
      <c r="BK28" s="120"/>
      <c r="BL28" s="120"/>
      <c r="BM28" s="120"/>
      <c r="BN28" s="120"/>
      <c r="BO28" s="121"/>
      <c r="BP28" s="105"/>
      <c r="BQ28" s="118"/>
      <c r="BR28" s="119"/>
      <c r="BS28" s="119"/>
      <c r="BT28" s="120"/>
      <c r="BU28" s="120"/>
      <c r="BV28" s="120"/>
      <c r="BW28" s="120"/>
      <c r="BX28" s="120"/>
      <c r="BY28" s="120"/>
      <c r="BZ28" s="120"/>
      <c r="CA28" s="120"/>
      <c r="CB28" s="122"/>
    </row>
    <row r="29" spans="1:80" ht="12" customHeight="1" thickBot="1" x14ac:dyDescent="0.2">
      <c r="A29" s="123"/>
      <c r="B29" s="124" t="s">
        <v>90</v>
      </c>
      <c r="C29" s="125">
        <f>AVERAGE(C18:C28)</f>
        <v>3.2749999999999999</v>
      </c>
      <c r="D29" s="125">
        <f>AVERAGE(D18:D28)</f>
        <v>1.7862499999999999</v>
      </c>
      <c r="E29" s="126"/>
      <c r="F29" s="127"/>
      <c r="G29" s="127"/>
      <c r="H29" s="127"/>
      <c r="I29" s="127"/>
      <c r="J29" s="127"/>
      <c r="K29" s="127"/>
      <c r="L29" s="127"/>
      <c r="M29" s="128"/>
      <c r="N29" s="129"/>
      <c r="O29" s="124" t="s">
        <v>90</v>
      </c>
      <c r="P29" s="125">
        <f>AVERAGE(P18:P28)</f>
        <v>7.1</v>
      </c>
      <c r="Q29" s="125">
        <f>AVERAGE(Q18:Q28)</f>
        <v>3.1737500000000001</v>
      </c>
      <c r="R29" s="130"/>
      <c r="S29" s="127"/>
      <c r="T29" s="127"/>
      <c r="U29" s="127"/>
      <c r="V29" s="127"/>
      <c r="W29" s="127"/>
      <c r="X29" s="127"/>
      <c r="Y29" s="127"/>
      <c r="Z29" s="131"/>
      <c r="AA29" s="132"/>
      <c r="AB29" s="123"/>
      <c r="AC29" s="124" t="s">
        <v>90</v>
      </c>
      <c r="AD29" s="125">
        <f>AVERAGE(AD18:AD28)</f>
        <v>2.7250000000000001</v>
      </c>
      <c r="AE29" s="125">
        <f>AVERAGE(AE18:AE28)</f>
        <v>1.7849999999999999</v>
      </c>
      <c r="AF29" s="126"/>
      <c r="AG29" s="127"/>
      <c r="AH29" s="127"/>
      <c r="AI29" s="127"/>
      <c r="AJ29" s="127"/>
      <c r="AK29" s="127"/>
      <c r="AL29" s="127"/>
      <c r="AM29" s="127"/>
      <c r="AN29" s="128"/>
      <c r="AO29" s="129"/>
      <c r="AP29" s="124" t="s">
        <v>90</v>
      </c>
      <c r="AQ29" s="125">
        <f>AVERAGE(AQ18:AQ28)</f>
        <v>7.6125000000000007</v>
      </c>
      <c r="AR29" s="125">
        <f>AVERAGE(AR18:AR28)</f>
        <v>4.2725000000000009</v>
      </c>
      <c r="AS29" s="130"/>
      <c r="AT29" s="127"/>
      <c r="AU29" s="127"/>
      <c r="AV29" s="127"/>
      <c r="AW29" s="127"/>
      <c r="AX29" s="127"/>
      <c r="AY29" s="127"/>
      <c r="AZ29" s="127"/>
      <c r="BA29" s="131"/>
      <c r="BB29" s="132"/>
      <c r="BC29" s="123"/>
      <c r="BD29" s="124" t="s">
        <v>90</v>
      </c>
      <c r="BE29" s="125">
        <f>AVERAGE(BE18:BE28)</f>
        <v>1.55</v>
      </c>
      <c r="BF29" s="125">
        <f>AVERAGE(BF18:BF28)</f>
        <v>1.375</v>
      </c>
      <c r="BG29" s="126"/>
      <c r="BH29" s="127"/>
      <c r="BI29" s="127"/>
      <c r="BJ29" s="127"/>
      <c r="BK29" s="127"/>
      <c r="BL29" s="127"/>
      <c r="BM29" s="127"/>
      <c r="BN29" s="127"/>
      <c r="BO29" s="128"/>
      <c r="BP29" s="129"/>
      <c r="BQ29" s="124" t="s">
        <v>90</v>
      </c>
      <c r="BR29" s="125">
        <f>AVERAGE(BR18:BR28)</f>
        <v>4.75</v>
      </c>
      <c r="BS29" s="125">
        <f>AVERAGE(BS18:BS28)</f>
        <v>2.5249999999999999</v>
      </c>
      <c r="BT29" s="130"/>
      <c r="BU29" s="127"/>
      <c r="BV29" s="127"/>
      <c r="BW29" s="127"/>
      <c r="BX29" s="127"/>
      <c r="BY29" s="127"/>
      <c r="BZ29" s="127"/>
      <c r="CA29" s="127"/>
      <c r="CB29" s="131"/>
    </row>
    <row r="30" spans="1:80" ht="12" customHeight="1" x14ac:dyDescent="0.15">
      <c r="A30" s="84" t="s">
        <v>93</v>
      </c>
      <c r="B30" s="85">
        <v>2018</v>
      </c>
      <c r="C30" s="135">
        <v>2.4</v>
      </c>
      <c r="D30" s="136">
        <v>1.62</v>
      </c>
      <c r="E30" s="88"/>
      <c r="F30" s="88" t="s">
        <v>85</v>
      </c>
      <c r="G30" s="88"/>
      <c r="H30" s="88" t="s">
        <v>84</v>
      </c>
      <c r="I30" s="88"/>
      <c r="J30" s="88"/>
      <c r="K30" s="88"/>
      <c r="L30" s="88"/>
      <c r="M30" s="89"/>
      <c r="N30" s="90" t="s">
        <v>94</v>
      </c>
      <c r="O30" s="85">
        <v>2018</v>
      </c>
      <c r="P30" s="135">
        <v>7.6</v>
      </c>
      <c r="Q30" s="136">
        <v>4.1399999999999997</v>
      </c>
      <c r="R30" s="94"/>
      <c r="S30" s="94"/>
      <c r="T30" s="94"/>
      <c r="U30" s="94"/>
      <c r="V30" s="94"/>
      <c r="W30" s="94" t="s">
        <v>84</v>
      </c>
      <c r="X30" s="94"/>
      <c r="Y30" s="94" t="s">
        <v>85</v>
      </c>
      <c r="Z30" s="137"/>
      <c r="AB30" s="84" t="s">
        <v>93</v>
      </c>
      <c r="AC30" s="85">
        <v>2018</v>
      </c>
      <c r="AD30" s="135">
        <v>3.2</v>
      </c>
      <c r="AE30" s="136">
        <v>2.0499999999999998</v>
      </c>
      <c r="AF30" s="88"/>
      <c r="AG30" s="88" t="s">
        <v>87</v>
      </c>
      <c r="AH30" s="88" t="s">
        <v>87</v>
      </c>
      <c r="AI30" s="88"/>
      <c r="AJ30" s="88"/>
      <c r="AK30" s="88" t="s">
        <v>84</v>
      </c>
      <c r="AL30" s="88"/>
      <c r="AM30" s="88"/>
      <c r="AN30" s="89"/>
      <c r="AO30" s="90" t="s">
        <v>94</v>
      </c>
      <c r="AP30" s="85">
        <v>2018</v>
      </c>
      <c r="AQ30" s="135">
        <v>7.6</v>
      </c>
      <c r="AR30" s="136">
        <v>5.42</v>
      </c>
      <c r="AS30" s="94"/>
      <c r="AT30" s="94"/>
      <c r="AU30" s="94"/>
      <c r="AV30" s="94"/>
      <c r="AW30" s="94"/>
      <c r="AX30" s="94"/>
      <c r="AY30" s="94" t="s">
        <v>89</v>
      </c>
      <c r="AZ30" s="94" t="s">
        <v>84</v>
      </c>
      <c r="BA30" s="95" t="s">
        <v>84</v>
      </c>
      <c r="BC30" s="84" t="s">
        <v>93</v>
      </c>
      <c r="BD30" s="85">
        <v>2018</v>
      </c>
      <c r="BE30" s="135">
        <v>1.8</v>
      </c>
      <c r="BF30" s="136">
        <v>1.34</v>
      </c>
      <c r="BG30" s="88" t="s">
        <v>84</v>
      </c>
      <c r="BH30" s="88" t="s">
        <v>85</v>
      </c>
      <c r="BI30" s="88"/>
      <c r="BJ30" s="88"/>
      <c r="BK30" s="88"/>
      <c r="BL30" s="88"/>
      <c r="BM30" s="88"/>
      <c r="BN30" s="88"/>
      <c r="BO30" s="89"/>
      <c r="BP30" s="90" t="s">
        <v>94</v>
      </c>
      <c r="BQ30" s="85">
        <v>2018</v>
      </c>
      <c r="BR30" s="135">
        <v>3.2</v>
      </c>
      <c r="BS30" s="136">
        <v>2.97</v>
      </c>
      <c r="BT30" s="94"/>
      <c r="BU30" s="94"/>
      <c r="BV30" s="94" t="s">
        <v>85</v>
      </c>
      <c r="BW30" s="94" t="s">
        <v>84</v>
      </c>
      <c r="BX30" s="94"/>
      <c r="BY30" s="94"/>
      <c r="BZ30" s="94"/>
      <c r="CA30" s="94"/>
      <c r="CB30" s="137"/>
    </row>
    <row r="31" spans="1:80" ht="12" customHeight="1" x14ac:dyDescent="0.15">
      <c r="A31" s="102"/>
      <c r="B31" s="91">
        <v>2019</v>
      </c>
      <c r="C31" s="92">
        <v>8.4</v>
      </c>
      <c r="D31" s="103">
        <v>4.08</v>
      </c>
      <c r="E31" s="94"/>
      <c r="F31" s="94"/>
      <c r="G31" s="94"/>
      <c r="H31" s="94"/>
      <c r="I31" s="94"/>
      <c r="J31" s="94"/>
      <c r="K31" s="94" t="s">
        <v>84</v>
      </c>
      <c r="L31" s="94" t="s">
        <v>84</v>
      </c>
      <c r="M31" s="104" t="s">
        <v>89</v>
      </c>
      <c r="N31" s="105"/>
      <c r="O31" s="91">
        <v>2019</v>
      </c>
      <c r="P31" s="92">
        <v>8.8000000000000007</v>
      </c>
      <c r="Q31" s="103">
        <v>4.34</v>
      </c>
      <c r="R31" s="94"/>
      <c r="S31" s="94"/>
      <c r="T31" s="94"/>
      <c r="U31" s="94"/>
      <c r="V31" s="94"/>
      <c r="W31" s="94"/>
      <c r="X31" s="94"/>
      <c r="Y31" s="94" t="s">
        <v>84</v>
      </c>
      <c r="Z31" s="95" t="s">
        <v>85</v>
      </c>
      <c r="AB31" s="102"/>
      <c r="AC31" s="91">
        <v>2019</v>
      </c>
      <c r="AD31" s="92">
        <v>7.2</v>
      </c>
      <c r="AE31" s="103">
        <v>4.07</v>
      </c>
      <c r="AF31" s="94"/>
      <c r="AG31" s="94"/>
      <c r="AH31" s="94"/>
      <c r="AI31" s="94"/>
      <c r="AJ31" s="94"/>
      <c r="AK31" s="94" t="s">
        <v>87</v>
      </c>
      <c r="AL31" s="94" t="s">
        <v>89</v>
      </c>
      <c r="AM31" s="94"/>
      <c r="AN31" s="104"/>
      <c r="AO31" s="105"/>
      <c r="AP31" s="91">
        <v>2019</v>
      </c>
      <c r="AQ31" s="92">
        <v>9</v>
      </c>
      <c r="AR31" s="103">
        <v>6.28</v>
      </c>
      <c r="AS31" s="94"/>
      <c r="AT31" s="94"/>
      <c r="AU31" s="94"/>
      <c r="AV31" s="94"/>
      <c r="AW31" s="94"/>
      <c r="AX31" s="94"/>
      <c r="AY31" s="94"/>
      <c r="AZ31" s="94"/>
      <c r="BA31" s="95" t="s">
        <v>88</v>
      </c>
      <c r="BC31" s="102"/>
      <c r="BD31" s="91">
        <v>2019</v>
      </c>
      <c r="BE31" s="92">
        <v>4.2</v>
      </c>
      <c r="BF31" s="103">
        <v>2.29</v>
      </c>
      <c r="BG31" s="94"/>
      <c r="BH31" s="94" t="s">
        <v>84</v>
      </c>
      <c r="BI31" s="94" t="s">
        <v>87</v>
      </c>
      <c r="BJ31" s="94"/>
      <c r="BK31" s="94"/>
      <c r="BL31" s="94" t="s">
        <v>84</v>
      </c>
      <c r="BM31" s="94" t="s">
        <v>84</v>
      </c>
      <c r="BN31" s="94"/>
      <c r="BO31" s="104"/>
      <c r="BP31" s="105"/>
      <c r="BQ31" s="91">
        <v>2019</v>
      </c>
      <c r="BR31" s="92">
        <v>7</v>
      </c>
      <c r="BS31" s="103">
        <v>3.69</v>
      </c>
      <c r="BT31" s="94"/>
      <c r="BU31" s="94"/>
      <c r="BV31" s="94"/>
      <c r="BW31" s="94"/>
      <c r="BX31" s="94"/>
      <c r="BY31" s="94" t="s">
        <v>84</v>
      </c>
      <c r="BZ31" s="94" t="s">
        <v>89</v>
      </c>
      <c r="CA31" s="94" t="s">
        <v>84</v>
      </c>
      <c r="CB31" s="137"/>
    </row>
    <row r="32" spans="1:80" ht="12" customHeight="1" x14ac:dyDescent="0.15">
      <c r="A32" s="102"/>
      <c r="B32" s="91">
        <v>2020</v>
      </c>
      <c r="C32" s="92">
        <v>3.4</v>
      </c>
      <c r="D32" s="103">
        <v>1.7</v>
      </c>
      <c r="E32" s="94"/>
      <c r="F32" s="94"/>
      <c r="G32" s="94" t="s">
        <v>89</v>
      </c>
      <c r="H32" s="94" t="s">
        <v>87</v>
      </c>
      <c r="I32" s="94"/>
      <c r="J32" s="94"/>
      <c r="K32" s="94"/>
      <c r="L32" s="94"/>
      <c r="M32" s="104"/>
      <c r="N32" s="105"/>
      <c r="O32" s="91">
        <v>2020</v>
      </c>
      <c r="P32" s="92">
        <v>9</v>
      </c>
      <c r="Q32" s="103">
        <v>3.3</v>
      </c>
      <c r="R32" s="94"/>
      <c r="S32" s="94"/>
      <c r="T32" s="94"/>
      <c r="U32" s="94"/>
      <c r="V32" s="94"/>
      <c r="W32" s="94"/>
      <c r="X32" s="94"/>
      <c r="Y32" s="94"/>
      <c r="Z32" s="95" t="s">
        <v>88</v>
      </c>
      <c r="AB32" s="102"/>
      <c r="AC32" s="91">
        <v>2020</v>
      </c>
      <c r="AD32" s="92">
        <v>3.4</v>
      </c>
      <c r="AE32" s="103">
        <v>2.52</v>
      </c>
      <c r="AF32" s="94"/>
      <c r="AG32" s="94"/>
      <c r="AH32" s="94" t="s">
        <v>89</v>
      </c>
      <c r="AI32" s="94" t="s">
        <v>87</v>
      </c>
      <c r="AJ32" s="94"/>
      <c r="AK32" s="94"/>
      <c r="AL32" s="94"/>
      <c r="AM32" s="94"/>
      <c r="AN32" s="104"/>
      <c r="AO32" s="105"/>
      <c r="AP32" s="91">
        <v>2020</v>
      </c>
      <c r="AQ32" s="92">
        <v>9</v>
      </c>
      <c r="AR32" s="103">
        <v>5.62</v>
      </c>
      <c r="AS32" s="94"/>
      <c r="AT32" s="94"/>
      <c r="AU32" s="94"/>
      <c r="AV32" s="94"/>
      <c r="AW32" s="94"/>
      <c r="AX32" s="94"/>
      <c r="AY32" s="94"/>
      <c r="AZ32" s="94"/>
      <c r="BA32" s="95" t="s">
        <v>88</v>
      </c>
      <c r="BC32" s="102"/>
      <c r="BD32" s="91">
        <v>2020</v>
      </c>
      <c r="BE32" s="92">
        <v>3.2</v>
      </c>
      <c r="BF32" s="103">
        <v>2.2799999999999998</v>
      </c>
      <c r="BG32" s="94"/>
      <c r="BH32" s="94"/>
      <c r="BI32" s="94" t="s">
        <v>85</v>
      </c>
      <c r="BJ32" s="94" t="s">
        <v>84</v>
      </c>
      <c r="BK32" s="94"/>
      <c r="BL32" s="94"/>
      <c r="BM32" s="94"/>
      <c r="BN32" s="94"/>
      <c r="BO32" s="104"/>
      <c r="BP32" s="105"/>
      <c r="BQ32" s="91">
        <v>2020</v>
      </c>
      <c r="BR32" s="92">
        <v>9</v>
      </c>
      <c r="BS32" s="103">
        <v>3.91</v>
      </c>
      <c r="BT32" s="94"/>
      <c r="BU32" s="94"/>
      <c r="BV32" s="94"/>
      <c r="BW32" s="94"/>
      <c r="BX32" s="94"/>
      <c r="BY32" s="94"/>
      <c r="BZ32" s="94"/>
      <c r="CA32" s="94"/>
      <c r="CB32" s="95" t="s">
        <v>88</v>
      </c>
    </row>
    <row r="33" spans="1:80" ht="12" customHeight="1" x14ac:dyDescent="0.15">
      <c r="A33" s="102"/>
      <c r="B33" s="91">
        <v>2021</v>
      </c>
      <c r="C33" s="103">
        <v>4</v>
      </c>
      <c r="D33" s="111">
        <v>2.35</v>
      </c>
      <c r="E33" s="99"/>
      <c r="F33" s="99"/>
      <c r="G33" s="99" t="s">
        <v>84</v>
      </c>
      <c r="H33" s="99" t="s">
        <v>89</v>
      </c>
      <c r="I33" s="99" t="s">
        <v>84</v>
      </c>
      <c r="J33" s="99"/>
      <c r="K33" s="99"/>
      <c r="L33" s="99"/>
      <c r="M33" s="108"/>
      <c r="N33" s="105"/>
      <c r="O33" s="91">
        <v>2021</v>
      </c>
      <c r="P33" s="103">
        <v>7.8</v>
      </c>
      <c r="Q33" s="111">
        <v>3.3</v>
      </c>
      <c r="R33" s="99"/>
      <c r="S33" s="99"/>
      <c r="T33" s="99"/>
      <c r="U33" s="99"/>
      <c r="V33" s="99"/>
      <c r="W33" s="99"/>
      <c r="X33" s="99" t="s">
        <v>84</v>
      </c>
      <c r="Y33" s="99" t="s">
        <v>85</v>
      </c>
      <c r="Z33" s="95"/>
      <c r="AB33" s="102"/>
      <c r="AC33" s="91">
        <v>2021</v>
      </c>
      <c r="AD33" s="103">
        <v>3.2</v>
      </c>
      <c r="AE33" s="111">
        <v>2.0499999999999998</v>
      </c>
      <c r="AF33" s="99"/>
      <c r="AG33" s="99"/>
      <c r="AH33" s="99" t="s">
        <v>85</v>
      </c>
      <c r="AI33" s="99" t="s">
        <v>84</v>
      </c>
      <c r="AJ33" s="99"/>
      <c r="AK33" s="99"/>
      <c r="AL33" s="99"/>
      <c r="AM33" s="99"/>
      <c r="AN33" s="108"/>
      <c r="AO33" s="105"/>
      <c r="AP33" s="91">
        <v>2021</v>
      </c>
      <c r="AQ33" s="103">
        <v>8</v>
      </c>
      <c r="AR33" s="111">
        <v>4.12</v>
      </c>
      <c r="AS33" s="99"/>
      <c r="AT33" s="99"/>
      <c r="AU33" s="99"/>
      <c r="AV33" s="99"/>
      <c r="AW33" s="99"/>
      <c r="AX33" s="99"/>
      <c r="AY33" s="99"/>
      <c r="AZ33" s="99" t="s">
        <v>88</v>
      </c>
      <c r="BA33" s="95"/>
      <c r="BC33" s="102"/>
      <c r="BD33" s="91">
        <v>2021</v>
      </c>
      <c r="BE33" s="103">
        <v>3</v>
      </c>
      <c r="BF33" s="111">
        <v>1.95</v>
      </c>
      <c r="BG33" s="99"/>
      <c r="BH33" s="99"/>
      <c r="BI33" s="99" t="s">
        <v>88</v>
      </c>
      <c r="BJ33" s="99"/>
      <c r="BK33" s="99"/>
      <c r="BL33" s="99"/>
      <c r="BM33" s="99"/>
      <c r="BN33" s="99"/>
      <c r="BO33" s="108"/>
      <c r="BP33" s="105"/>
      <c r="BQ33" s="91">
        <v>2021</v>
      </c>
      <c r="BR33" s="103">
        <v>5</v>
      </c>
      <c r="BS33" s="111">
        <v>2.23</v>
      </c>
      <c r="BT33" s="99"/>
      <c r="BU33" s="99"/>
      <c r="BV33" s="99"/>
      <c r="BW33" s="99"/>
      <c r="BX33" s="99" t="s">
        <v>88</v>
      </c>
      <c r="BY33" s="99"/>
      <c r="BZ33" s="99"/>
      <c r="CA33" s="99"/>
      <c r="CB33" s="95"/>
    </row>
    <row r="34" spans="1:80" ht="12" customHeight="1" x14ac:dyDescent="0.15">
      <c r="A34" s="102"/>
      <c r="B34" s="96">
        <v>2022</v>
      </c>
      <c r="C34" s="106">
        <v>3</v>
      </c>
      <c r="D34" s="103">
        <v>1.3</v>
      </c>
      <c r="E34" s="99"/>
      <c r="F34" s="99"/>
      <c r="G34" s="99" t="s">
        <v>88</v>
      </c>
      <c r="H34" s="99"/>
      <c r="I34" s="99"/>
      <c r="J34" s="99"/>
      <c r="K34" s="99"/>
      <c r="L34" s="99"/>
      <c r="M34" s="108"/>
      <c r="N34" s="105"/>
      <c r="O34" s="96">
        <v>2022</v>
      </c>
      <c r="P34" s="106">
        <v>8</v>
      </c>
      <c r="Q34" s="103">
        <v>3.13</v>
      </c>
      <c r="R34" s="99"/>
      <c r="S34" s="99"/>
      <c r="T34" s="99"/>
      <c r="U34" s="99"/>
      <c r="V34" s="99"/>
      <c r="W34" s="99"/>
      <c r="X34" s="99" t="s">
        <v>87</v>
      </c>
      <c r="Y34" s="99" t="s">
        <v>84</v>
      </c>
      <c r="Z34" s="109" t="s">
        <v>87</v>
      </c>
      <c r="AB34" s="102"/>
      <c r="AC34" s="96">
        <v>2022</v>
      </c>
      <c r="AD34" s="106">
        <v>2.8</v>
      </c>
      <c r="AE34" s="103">
        <v>1.35</v>
      </c>
      <c r="AF34" s="99"/>
      <c r="AG34" s="99" t="s">
        <v>84</v>
      </c>
      <c r="AH34" s="99" t="s">
        <v>85</v>
      </c>
      <c r="AI34" s="99"/>
      <c r="AJ34" s="99"/>
      <c r="AK34" s="99"/>
      <c r="AL34" s="99"/>
      <c r="AM34" s="99"/>
      <c r="AN34" s="108"/>
      <c r="AO34" s="105"/>
      <c r="AP34" s="96">
        <v>2022</v>
      </c>
      <c r="AQ34" s="106">
        <v>8.4</v>
      </c>
      <c r="AR34" s="103">
        <v>3.88</v>
      </c>
      <c r="AS34" s="99"/>
      <c r="AT34" s="99"/>
      <c r="AU34" s="99"/>
      <c r="AV34" s="99"/>
      <c r="AW34" s="99"/>
      <c r="AX34" s="99"/>
      <c r="AY34" s="99"/>
      <c r="AZ34" s="99" t="s">
        <v>89</v>
      </c>
      <c r="BA34" s="109" t="s">
        <v>87</v>
      </c>
      <c r="BC34" s="102"/>
      <c r="BD34" s="96">
        <v>2022</v>
      </c>
      <c r="BE34" s="106">
        <v>2.2000000000000002</v>
      </c>
      <c r="BF34" s="103">
        <v>1.1599999999999999</v>
      </c>
      <c r="BG34" s="99"/>
      <c r="BH34" s="99" t="s">
        <v>85</v>
      </c>
      <c r="BI34" s="99" t="s">
        <v>84</v>
      </c>
      <c r="BJ34" s="99"/>
      <c r="BK34" s="99"/>
      <c r="BL34" s="99"/>
      <c r="BM34" s="99"/>
      <c r="BN34" s="99"/>
      <c r="BO34" s="108"/>
      <c r="BP34" s="105"/>
      <c r="BQ34" s="96">
        <v>2022</v>
      </c>
      <c r="BR34" s="106">
        <v>5.2</v>
      </c>
      <c r="BS34" s="103">
        <v>2.2799999999999998</v>
      </c>
      <c r="BT34" s="99"/>
      <c r="BU34" s="99"/>
      <c r="BV34" s="99"/>
      <c r="BW34" s="99" t="s">
        <v>87</v>
      </c>
      <c r="BX34" s="99" t="s">
        <v>84</v>
      </c>
      <c r="BY34" s="99" t="s">
        <v>84</v>
      </c>
      <c r="BZ34" s="99" t="s">
        <v>84</v>
      </c>
      <c r="CA34" s="99"/>
      <c r="CB34" s="109"/>
    </row>
    <row r="35" spans="1:80" ht="12" customHeight="1" x14ac:dyDescent="0.15">
      <c r="A35" s="102"/>
      <c r="B35" s="96">
        <v>2023</v>
      </c>
      <c r="C35" s="114">
        <v>5.2</v>
      </c>
      <c r="D35" s="115">
        <v>1.97</v>
      </c>
      <c r="E35" s="97"/>
      <c r="F35" s="97"/>
      <c r="G35" s="97"/>
      <c r="H35" s="97" t="s">
        <v>84</v>
      </c>
      <c r="I35" s="97" t="s">
        <v>87</v>
      </c>
      <c r="J35" s="97" t="s">
        <v>87</v>
      </c>
      <c r="K35" s="97"/>
      <c r="L35" s="97"/>
      <c r="N35" s="105"/>
      <c r="O35" s="96">
        <v>2023</v>
      </c>
      <c r="P35" s="114">
        <v>7.4</v>
      </c>
      <c r="Q35" s="115">
        <v>2.74</v>
      </c>
      <c r="R35" s="97"/>
      <c r="S35" s="97"/>
      <c r="T35" s="97"/>
      <c r="U35" s="97"/>
      <c r="V35" s="97"/>
      <c r="W35" s="97" t="s">
        <v>87</v>
      </c>
      <c r="X35" s="97" t="s">
        <v>84</v>
      </c>
      <c r="Y35" s="97"/>
      <c r="Z35" s="101" t="s">
        <v>87</v>
      </c>
      <c r="AB35" s="102"/>
      <c r="AC35" s="96">
        <v>2023</v>
      </c>
      <c r="AD35" s="114">
        <v>5</v>
      </c>
      <c r="AE35" s="115">
        <v>2.2200000000000002</v>
      </c>
      <c r="AF35" s="97"/>
      <c r="AG35" s="97"/>
      <c r="AH35" s="97" t="s">
        <v>87</v>
      </c>
      <c r="AI35" s="97"/>
      <c r="AJ35" s="97"/>
      <c r="AK35" s="97" t="s">
        <v>87</v>
      </c>
      <c r="AL35" s="97" t="s">
        <v>84</v>
      </c>
      <c r="AM35" s="97"/>
      <c r="AO35" s="105"/>
      <c r="AP35" s="96">
        <v>2023</v>
      </c>
      <c r="AQ35" s="114">
        <v>6.6</v>
      </c>
      <c r="AR35" s="115">
        <v>3.12</v>
      </c>
      <c r="AS35" s="97"/>
      <c r="AT35" s="97"/>
      <c r="AU35" s="97"/>
      <c r="AV35" s="97"/>
      <c r="AW35" s="97" t="s">
        <v>89</v>
      </c>
      <c r="AX35" s="97"/>
      <c r="AY35" s="97"/>
      <c r="AZ35" s="97"/>
      <c r="BA35" s="101" t="s">
        <v>87</v>
      </c>
      <c r="BC35" s="102"/>
      <c r="BD35" s="96">
        <v>2023</v>
      </c>
      <c r="BE35" s="114">
        <v>2.2000000000000002</v>
      </c>
      <c r="BF35" s="115">
        <v>1.22</v>
      </c>
      <c r="BG35" s="97"/>
      <c r="BH35" s="97" t="s">
        <v>85</v>
      </c>
      <c r="BI35" s="97" t="s">
        <v>84</v>
      </c>
      <c r="BJ35" s="97"/>
      <c r="BK35" s="97"/>
      <c r="BL35" s="97"/>
      <c r="BM35" s="97"/>
      <c r="BN35" s="97"/>
      <c r="BP35" s="105"/>
      <c r="BQ35" s="96">
        <v>2023</v>
      </c>
      <c r="BR35" s="114">
        <v>3.2</v>
      </c>
      <c r="BS35" s="115">
        <v>1.54</v>
      </c>
      <c r="BT35" s="97"/>
      <c r="BU35" s="97"/>
      <c r="BV35" s="97" t="s">
        <v>85</v>
      </c>
      <c r="BW35" s="97" t="s">
        <v>84</v>
      </c>
      <c r="BX35" s="97"/>
      <c r="BY35" s="97"/>
      <c r="BZ35" s="97"/>
      <c r="CA35" s="97"/>
      <c r="CB35" s="101"/>
    </row>
    <row r="36" spans="1:80" ht="12" customHeight="1" x14ac:dyDescent="0.15">
      <c r="A36" s="102"/>
      <c r="B36" s="91">
        <v>2024</v>
      </c>
      <c r="C36" s="106">
        <v>7</v>
      </c>
      <c r="D36" s="103">
        <v>2.77</v>
      </c>
      <c r="E36" s="99"/>
      <c r="F36" s="99"/>
      <c r="G36" s="99"/>
      <c r="H36" s="99"/>
      <c r="I36" s="99" t="s">
        <v>84</v>
      </c>
      <c r="J36" s="99" t="s">
        <v>84</v>
      </c>
      <c r="K36" s="99" t="s">
        <v>84</v>
      </c>
      <c r="L36" s="99" t="s">
        <v>84</v>
      </c>
      <c r="M36" s="108" t="s">
        <v>84</v>
      </c>
      <c r="N36" s="105"/>
      <c r="O36" s="91">
        <v>2024</v>
      </c>
      <c r="P36" s="106">
        <v>8.6</v>
      </c>
      <c r="Q36" s="103">
        <v>4.01</v>
      </c>
      <c r="R36" s="99"/>
      <c r="S36" s="99"/>
      <c r="T36" s="99"/>
      <c r="U36" s="99"/>
      <c r="V36" s="99"/>
      <c r="W36" s="99"/>
      <c r="X36" s="99"/>
      <c r="Y36" s="99" t="s">
        <v>87</v>
      </c>
      <c r="Z36" s="109" t="s">
        <v>89</v>
      </c>
      <c r="AB36" s="102"/>
      <c r="AC36" s="91">
        <v>2024</v>
      </c>
      <c r="AD36" s="106">
        <v>7.4</v>
      </c>
      <c r="AE36" s="103">
        <v>3.55</v>
      </c>
      <c r="AF36" s="99"/>
      <c r="AG36" s="99"/>
      <c r="AH36" s="99"/>
      <c r="AI36" s="99" t="s">
        <v>84</v>
      </c>
      <c r="AJ36" s="99"/>
      <c r="AK36" s="99"/>
      <c r="AL36" s="99" t="s">
        <v>84</v>
      </c>
      <c r="AM36" s="99" t="s">
        <v>84</v>
      </c>
      <c r="AN36" s="108" t="s">
        <v>87</v>
      </c>
      <c r="AO36" s="105"/>
      <c r="AP36" s="91">
        <v>2024</v>
      </c>
      <c r="AQ36" s="106">
        <v>9</v>
      </c>
      <c r="AR36" s="103">
        <v>6.06</v>
      </c>
      <c r="AS36" s="99"/>
      <c r="AT36" s="99"/>
      <c r="AU36" s="99"/>
      <c r="AV36" s="99"/>
      <c r="AW36" s="99"/>
      <c r="AX36" s="99"/>
      <c r="AY36" s="99"/>
      <c r="AZ36" s="99"/>
      <c r="BA36" s="109" t="s">
        <v>88</v>
      </c>
      <c r="BC36" s="102"/>
      <c r="BD36" s="91">
        <v>2024</v>
      </c>
      <c r="BE36" s="106">
        <v>4</v>
      </c>
      <c r="BF36" s="103">
        <v>2.37</v>
      </c>
      <c r="BG36" s="99"/>
      <c r="BH36" s="99" t="s">
        <v>84</v>
      </c>
      <c r="BI36" s="99" t="s">
        <v>87</v>
      </c>
      <c r="BJ36" s="99"/>
      <c r="BK36" s="99"/>
      <c r="BL36" s="99" t="s">
        <v>87</v>
      </c>
      <c r="BM36" s="99"/>
      <c r="BN36" s="99"/>
      <c r="BO36" s="108"/>
      <c r="BP36" s="105"/>
      <c r="BQ36" s="91">
        <v>2024</v>
      </c>
      <c r="BR36" s="106">
        <v>6</v>
      </c>
      <c r="BS36" s="103">
        <v>3.15</v>
      </c>
      <c r="BT36" s="99"/>
      <c r="BU36" s="99"/>
      <c r="BV36" s="99"/>
      <c r="BW36" s="99" t="s">
        <v>84</v>
      </c>
      <c r="BX36" s="99" t="s">
        <v>84</v>
      </c>
      <c r="BY36" s="99"/>
      <c r="BZ36" s="99" t="s">
        <v>89</v>
      </c>
      <c r="CA36" s="99"/>
      <c r="CB36" s="109"/>
    </row>
    <row r="37" spans="1:80" ht="12" customHeight="1" x14ac:dyDescent="0.15">
      <c r="A37" s="102"/>
      <c r="B37" s="91">
        <v>2025</v>
      </c>
      <c r="C37" s="106">
        <v>2.2000000000000002</v>
      </c>
      <c r="D37" s="103">
        <v>1.97</v>
      </c>
      <c r="E37" s="99"/>
      <c r="F37" s="99" t="s">
        <v>85</v>
      </c>
      <c r="G37" s="99" t="s">
        <v>84</v>
      </c>
      <c r="H37" s="99"/>
      <c r="I37" s="99"/>
      <c r="J37" s="99"/>
      <c r="K37" s="99"/>
      <c r="L37" s="99"/>
      <c r="M37" s="108"/>
      <c r="N37" s="105"/>
      <c r="O37" s="91">
        <v>2025</v>
      </c>
      <c r="P37" s="106">
        <v>6.2</v>
      </c>
      <c r="Q37" s="103">
        <v>3.85</v>
      </c>
      <c r="R37" s="99"/>
      <c r="S37" s="99"/>
      <c r="T37" s="99"/>
      <c r="U37" s="99"/>
      <c r="V37" s="99" t="s">
        <v>84</v>
      </c>
      <c r="W37" s="99" t="s">
        <v>87</v>
      </c>
      <c r="X37" s="99" t="s">
        <v>87</v>
      </c>
      <c r="Y37" s="99"/>
      <c r="Z37" s="109"/>
      <c r="AB37" s="102"/>
      <c r="AC37" s="91">
        <v>2025</v>
      </c>
      <c r="AD37" s="106">
        <v>2.4</v>
      </c>
      <c r="AE37" s="103">
        <v>1.69</v>
      </c>
      <c r="AF37" s="99"/>
      <c r="AG37" s="99" t="s">
        <v>89</v>
      </c>
      <c r="AH37" s="99" t="s">
        <v>87</v>
      </c>
      <c r="AI37" s="99"/>
      <c r="AJ37" s="99"/>
      <c r="AK37" s="99"/>
      <c r="AL37" s="99"/>
      <c r="AM37" s="99"/>
      <c r="AN37" s="108"/>
      <c r="AO37" s="105"/>
      <c r="AP37" s="91">
        <v>2025</v>
      </c>
      <c r="AQ37" s="106">
        <v>7.4</v>
      </c>
      <c r="AR37" s="103">
        <v>4.97</v>
      </c>
      <c r="AS37" s="99"/>
      <c r="AT37" s="99"/>
      <c r="AU37" s="99"/>
      <c r="AV37" s="99"/>
      <c r="AW37" s="99"/>
      <c r="AX37" s="99"/>
      <c r="AY37" s="99" t="s">
        <v>89</v>
      </c>
      <c r="AZ37" s="99" t="s">
        <v>87</v>
      </c>
      <c r="BA37" s="109"/>
      <c r="BC37" s="102"/>
      <c r="BD37" s="91">
        <v>2025</v>
      </c>
      <c r="BE37" s="106">
        <v>1.8</v>
      </c>
      <c r="BF37" s="103">
        <v>1.62</v>
      </c>
      <c r="BG37" s="99" t="s">
        <v>84</v>
      </c>
      <c r="BH37" s="99" t="s">
        <v>85</v>
      </c>
      <c r="BI37" s="99"/>
      <c r="BJ37" s="99"/>
      <c r="BK37" s="99"/>
      <c r="BL37" s="99"/>
      <c r="BM37" s="99"/>
      <c r="BN37" s="99"/>
      <c r="BO37" s="108"/>
      <c r="BP37" s="105"/>
      <c r="BQ37" s="91">
        <v>2025</v>
      </c>
      <c r="BR37" s="106">
        <v>3.4</v>
      </c>
      <c r="BS37" s="103">
        <v>2.89</v>
      </c>
      <c r="BT37" s="99"/>
      <c r="BU37" s="99"/>
      <c r="BV37" s="99" t="s">
        <v>89</v>
      </c>
      <c r="BW37" s="99" t="s">
        <v>87</v>
      </c>
      <c r="BX37" s="99"/>
      <c r="BY37" s="99"/>
      <c r="BZ37" s="99"/>
      <c r="CA37" s="99"/>
      <c r="CB37" s="109"/>
    </row>
    <row r="38" spans="1:80" ht="12" customHeight="1" x14ac:dyDescent="0.15">
      <c r="A38" s="102"/>
      <c r="B38" s="91"/>
      <c r="C38" s="106"/>
      <c r="D38" s="103"/>
      <c r="E38" s="99"/>
      <c r="F38" s="99"/>
      <c r="G38" s="99"/>
      <c r="H38" s="99"/>
      <c r="I38" s="99"/>
      <c r="J38" s="99"/>
      <c r="K38" s="99"/>
      <c r="L38" s="99"/>
      <c r="M38" s="108"/>
      <c r="N38" s="105"/>
      <c r="O38" s="91"/>
      <c r="P38" s="106"/>
      <c r="Q38" s="103"/>
      <c r="R38" s="99"/>
      <c r="S38" s="99"/>
      <c r="T38" s="99"/>
      <c r="U38" s="99"/>
      <c r="V38" s="99"/>
      <c r="W38" s="99"/>
      <c r="X38" s="99"/>
      <c r="Y38" s="99"/>
      <c r="Z38" s="109"/>
      <c r="AB38" s="102"/>
      <c r="AC38" s="91"/>
      <c r="AD38" s="106"/>
      <c r="AE38" s="103"/>
      <c r="AF38" s="99"/>
      <c r="AG38" s="99"/>
      <c r="AH38" s="99"/>
      <c r="AI38" s="99"/>
      <c r="AJ38" s="99"/>
      <c r="AK38" s="99"/>
      <c r="AL38" s="99"/>
      <c r="AM38" s="99"/>
      <c r="AN38" s="108"/>
      <c r="AO38" s="105"/>
      <c r="AP38" s="91"/>
      <c r="AQ38" s="106"/>
      <c r="AR38" s="103"/>
      <c r="AS38" s="99"/>
      <c r="AT38" s="99"/>
      <c r="AU38" s="99"/>
      <c r="AV38" s="99"/>
      <c r="AW38" s="99"/>
      <c r="AX38" s="99"/>
      <c r="AY38" s="99"/>
      <c r="AZ38" s="99"/>
      <c r="BA38" s="109"/>
      <c r="BC38" s="102"/>
      <c r="BD38" s="91"/>
      <c r="BE38" s="106"/>
      <c r="BF38" s="103"/>
      <c r="BG38" s="99"/>
      <c r="BH38" s="99"/>
      <c r="BI38" s="99"/>
      <c r="BJ38" s="99"/>
      <c r="BK38" s="99"/>
      <c r="BL38" s="99"/>
      <c r="BM38" s="99"/>
      <c r="BN38" s="99"/>
      <c r="BO38" s="108"/>
      <c r="BP38" s="105"/>
      <c r="BQ38" s="91"/>
      <c r="BR38" s="106"/>
      <c r="BS38" s="103"/>
      <c r="BT38" s="99"/>
      <c r="BU38" s="99"/>
      <c r="BV38" s="99"/>
      <c r="BW38" s="99"/>
      <c r="BX38" s="99"/>
      <c r="BY38" s="99"/>
      <c r="BZ38" s="99"/>
      <c r="CA38" s="99"/>
      <c r="CB38" s="109"/>
    </row>
    <row r="39" spans="1:80" ht="12" customHeight="1" x14ac:dyDescent="0.15">
      <c r="A39" s="102"/>
      <c r="B39" s="116"/>
      <c r="C39" s="114"/>
      <c r="D39" s="115"/>
      <c r="E39" s="97"/>
      <c r="F39" s="97"/>
      <c r="G39" s="97"/>
      <c r="H39" s="97"/>
      <c r="I39" s="97"/>
      <c r="J39" s="97"/>
      <c r="K39" s="97"/>
      <c r="L39" s="97"/>
      <c r="N39" s="105"/>
      <c r="O39" s="116"/>
      <c r="P39" s="114"/>
      <c r="Q39" s="115"/>
      <c r="R39" s="97"/>
      <c r="S39" s="97"/>
      <c r="T39" s="97"/>
      <c r="U39" s="97"/>
      <c r="V39" s="97"/>
      <c r="W39" s="97"/>
      <c r="X39" s="97"/>
      <c r="Y39" s="97"/>
      <c r="Z39" s="101"/>
      <c r="AB39" s="102"/>
      <c r="AC39" s="116"/>
      <c r="AD39" s="114"/>
      <c r="AE39" s="115"/>
      <c r="AF39" s="97"/>
      <c r="AG39" s="97"/>
      <c r="AH39" s="97"/>
      <c r="AI39" s="97"/>
      <c r="AJ39" s="97"/>
      <c r="AK39" s="97"/>
      <c r="AL39" s="97"/>
      <c r="AM39" s="97"/>
      <c r="AO39" s="105"/>
      <c r="AP39" s="116"/>
      <c r="AQ39" s="114"/>
      <c r="AR39" s="115"/>
      <c r="AS39" s="97"/>
      <c r="AT39" s="97"/>
      <c r="AU39" s="97"/>
      <c r="AV39" s="97"/>
      <c r="AW39" s="97"/>
      <c r="AX39" s="97"/>
      <c r="AY39" s="97"/>
      <c r="AZ39" s="97"/>
      <c r="BA39" s="101"/>
      <c r="BC39" s="102"/>
      <c r="BD39" s="116"/>
      <c r="BE39" s="114"/>
      <c r="BF39" s="115"/>
      <c r="BG39" s="97"/>
      <c r="BH39" s="97"/>
      <c r="BI39" s="97"/>
      <c r="BJ39" s="97"/>
      <c r="BK39" s="97"/>
      <c r="BL39" s="97"/>
      <c r="BM39" s="97"/>
      <c r="BN39" s="97"/>
      <c r="BP39" s="105"/>
      <c r="BQ39" s="116"/>
      <c r="BR39" s="114"/>
      <c r="BS39" s="115"/>
      <c r="BT39" s="97"/>
      <c r="BU39" s="97"/>
      <c r="BV39" s="97"/>
      <c r="BW39" s="97"/>
      <c r="BX39" s="97"/>
      <c r="BY39" s="97"/>
      <c r="BZ39" s="97"/>
      <c r="CA39" s="97"/>
      <c r="CB39" s="101"/>
    </row>
    <row r="40" spans="1:80" ht="12" customHeight="1" thickBot="1" x14ac:dyDescent="0.2">
      <c r="A40" s="102"/>
      <c r="B40" s="118"/>
      <c r="C40" s="119"/>
      <c r="D40" s="119"/>
      <c r="E40" s="120"/>
      <c r="F40" s="120"/>
      <c r="G40" s="120"/>
      <c r="H40" s="120"/>
      <c r="I40" s="120"/>
      <c r="J40" s="120"/>
      <c r="K40" s="120"/>
      <c r="L40" s="120"/>
      <c r="M40" s="121"/>
      <c r="N40" s="105"/>
      <c r="O40" s="118"/>
      <c r="P40" s="119"/>
      <c r="Q40" s="119"/>
      <c r="R40" s="120"/>
      <c r="S40" s="120"/>
      <c r="T40" s="120"/>
      <c r="U40" s="120"/>
      <c r="V40" s="120"/>
      <c r="W40" s="120"/>
      <c r="X40" s="120"/>
      <c r="Y40" s="120"/>
      <c r="Z40" s="122"/>
      <c r="AB40" s="102"/>
      <c r="AC40" s="118"/>
      <c r="AD40" s="119"/>
      <c r="AE40" s="119"/>
      <c r="AF40" s="120"/>
      <c r="AG40" s="120"/>
      <c r="AH40" s="120"/>
      <c r="AI40" s="120"/>
      <c r="AJ40" s="120"/>
      <c r="AK40" s="120"/>
      <c r="AL40" s="120"/>
      <c r="AM40" s="120"/>
      <c r="AN40" s="121"/>
      <c r="AO40" s="105"/>
      <c r="AP40" s="118"/>
      <c r="AQ40" s="119"/>
      <c r="AR40" s="119"/>
      <c r="AS40" s="120"/>
      <c r="AT40" s="120"/>
      <c r="AU40" s="120"/>
      <c r="AV40" s="120"/>
      <c r="AW40" s="120"/>
      <c r="AX40" s="120"/>
      <c r="AY40" s="120"/>
      <c r="AZ40" s="120"/>
      <c r="BA40" s="122"/>
      <c r="BC40" s="102"/>
      <c r="BD40" s="118"/>
      <c r="BE40" s="119"/>
      <c r="BF40" s="119"/>
      <c r="BG40" s="120"/>
      <c r="BH40" s="120"/>
      <c r="BI40" s="120"/>
      <c r="BJ40" s="120"/>
      <c r="BK40" s="120"/>
      <c r="BL40" s="120"/>
      <c r="BM40" s="120"/>
      <c r="BN40" s="120"/>
      <c r="BO40" s="121"/>
      <c r="BP40" s="105"/>
      <c r="BQ40" s="118"/>
      <c r="BR40" s="119"/>
      <c r="BS40" s="119"/>
      <c r="BT40" s="120"/>
      <c r="BU40" s="120"/>
      <c r="BV40" s="120"/>
      <c r="BW40" s="120"/>
      <c r="BX40" s="120"/>
      <c r="BY40" s="120"/>
      <c r="BZ40" s="120"/>
      <c r="CA40" s="120"/>
      <c r="CB40" s="122"/>
    </row>
    <row r="41" spans="1:80" ht="12" customHeight="1" thickBot="1" x14ac:dyDescent="0.2">
      <c r="A41" s="123"/>
      <c r="B41" s="124" t="s">
        <v>90</v>
      </c>
      <c r="C41" s="125">
        <f>AVERAGE(C30:C40)</f>
        <v>4.4500000000000011</v>
      </c>
      <c r="D41" s="125">
        <f>AVERAGE(D30:D40)</f>
        <v>2.2200000000000002</v>
      </c>
      <c r="E41" s="99"/>
      <c r="F41" s="133"/>
      <c r="G41" s="133"/>
      <c r="H41" s="133"/>
      <c r="I41" s="133"/>
      <c r="J41" s="133"/>
      <c r="K41" s="133"/>
      <c r="L41" s="133"/>
      <c r="M41" s="138"/>
      <c r="N41" s="139"/>
      <c r="O41" s="124" t="s">
        <v>90</v>
      </c>
      <c r="P41" s="125">
        <f>AVERAGE(P30:P40)</f>
        <v>7.9249999999999998</v>
      </c>
      <c r="Q41" s="125">
        <f>AVERAGE(Q30:Q40)</f>
        <v>3.6012500000000003</v>
      </c>
      <c r="R41" s="130"/>
      <c r="S41" s="133"/>
      <c r="T41" s="133"/>
      <c r="U41" s="133"/>
      <c r="V41" s="133"/>
      <c r="W41" s="133"/>
      <c r="X41" s="133"/>
      <c r="Y41" s="133"/>
      <c r="Z41" s="134"/>
      <c r="AB41" s="123"/>
      <c r="AC41" s="124" t="s">
        <v>90</v>
      </c>
      <c r="AD41" s="125">
        <f>AVERAGE(AD30:AD40)</f>
        <v>4.3250000000000002</v>
      </c>
      <c r="AE41" s="125">
        <f>AVERAGE(AE30:AE40)</f>
        <v>2.4375000000000004</v>
      </c>
      <c r="AF41" s="99"/>
      <c r="AG41" s="133"/>
      <c r="AH41" s="133"/>
      <c r="AI41" s="133"/>
      <c r="AJ41" s="133"/>
      <c r="AK41" s="133"/>
      <c r="AL41" s="133"/>
      <c r="AM41" s="133"/>
      <c r="AN41" s="138"/>
      <c r="AO41" s="139"/>
      <c r="AP41" s="124" t="s">
        <v>90</v>
      </c>
      <c r="AQ41" s="125">
        <f>AVERAGE(AQ30:AQ40)</f>
        <v>8.125</v>
      </c>
      <c r="AR41" s="125">
        <f>AVERAGE(AR30:AR40)</f>
        <v>4.9337499999999999</v>
      </c>
      <c r="AS41" s="130"/>
      <c r="AT41" s="133"/>
      <c r="AU41" s="133"/>
      <c r="AV41" s="133"/>
      <c r="AW41" s="133"/>
      <c r="AX41" s="133"/>
      <c r="AY41" s="133"/>
      <c r="AZ41" s="133"/>
      <c r="BA41" s="134"/>
      <c r="BC41" s="123"/>
      <c r="BD41" s="124" t="s">
        <v>90</v>
      </c>
      <c r="BE41" s="125">
        <f>AVERAGE(BE30:BE40)</f>
        <v>2.8</v>
      </c>
      <c r="BF41" s="125">
        <f>AVERAGE(BF30:BF40)</f>
        <v>1.7787500000000001</v>
      </c>
      <c r="BG41" s="99"/>
      <c r="BH41" s="133"/>
      <c r="BI41" s="133"/>
      <c r="BJ41" s="133"/>
      <c r="BK41" s="133"/>
      <c r="BL41" s="133"/>
      <c r="BM41" s="133"/>
      <c r="BN41" s="133"/>
      <c r="BO41" s="138"/>
      <c r="BP41" s="139"/>
      <c r="BQ41" s="124" t="s">
        <v>90</v>
      </c>
      <c r="BR41" s="125">
        <f>AVERAGE(BR30:BR40)</f>
        <v>5.25</v>
      </c>
      <c r="BS41" s="125">
        <f>AVERAGE(BS30:BS40)</f>
        <v>2.8325</v>
      </c>
      <c r="BT41" s="130"/>
      <c r="BU41" s="133"/>
      <c r="BV41" s="133"/>
      <c r="BW41" s="133"/>
      <c r="BX41" s="133"/>
      <c r="BY41" s="133"/>
      <c r="BZ41" s="133"/>
      <c r="CA41" s="133"/>
      <c r="CB41" s="134"/>
    </row>
    <row r="42" spans="1:80" ht="12" customHeight="1" x14ac:dyDescent="0.15">
      <c r="A42" s="84" t="s">
        <v>95</v>
      </c>
      <c r="B42" s="85">
        <v>2018</v>
      </c>
      <c r="C42" s="135">
        <v>3.4</v>
      </c>
      <c r="D42" s="136">
        <v>2.17</v>
      </c>
      <c r="E42" s="88"/>
      <c r="F42" s="88" t="s">
        <v>84</v>
      </c>
      <c r="G42" s="88" t="s">
        <v>87</v>
      </c>
      <c r="H42" s="88" t="s">
        <v>84</v>
      </c>
      <c r="I42" s="88" t="s">
        <v>84</v>
      </c>
      <c r="J42" s="88"/>
      <c r="K42" s="88"/>
      <c r="L42" s="88"/>
      <c r="M42" s="89"/>
      <c r="N42" s="90"/>
      <c r="O42" s="85"/>
      <c r="P42" s="135"/>
      <c r="Q42" s="136"/>
      <c r="R42" s="88"/>
      <c r="S42" s="88"/>
      <c r="T42" s="88"/>
      <c r="U42" s="88"/>
      <c r="V42" s="88"/>
      <c r="W42" s="88"/>
      <c r="X42" s="88"/>
      <c r="Y42" s="88"/>
      <c r="Z42" s="140"/>
      <c r="AB42" s="84" t="s">
        <v>95</v>
      </c>
      <c r="AC42" s="85">
        <v>2018</v>
      </c>
      <c r="AD42" s="135">
        <v>4</v>
      </c>
      <c r="AE42" s="136">
        <v>2.23</v>
      </c>
      <c r="AF42" s="88"/>
      <c r="AG42" s="88" t="s">
        <v>84</v>
      </c>
      <c r="AH42" s="88" t="s">
        <v>84</v>
      </c>
      <c r="AI42" s="88" t="s">
        <v>84</v>
      </c>
      <c r="AJ42" s="88" t="s">
        <v>84</v>
      </c>
      <c r="AK42" s="88" t="s">
        <v>84</v>
      </c>
      <c r="AL42" s="88"/>
      <c r="AM42" s="88"/>
      <c r="AN42" s="89"/>
      <c r="AO42" s="90"/>
      <c r="AP42" s="85"/>
      <c r="AQ42" s="135"/>
      <c r="AR42" s="136"/>
      <c r="AS42" s="88"/>
      <c r="AT42" s="88"/>
      <c r="AU42" s="88"/>
      <c r="AV42" s="88"/>
      <c r="AW42" s="88"/>
      <c r="AX42" s="88"/>
      <c r="AY42" s="88"/>
      <c r="AZ42" s="88"/>
      <c r="BA42" s="140"/>
      <c r="BC42" s="84" t="s">
        <v>95</v>
      </c>
      <c r="BD42" s="85">
        <v>2018</v>
      </c>
      <c r="BE42" s="135">
        <v>2</v>
      </c>
      <c r="BF42" s="136">
        <v>1.38</v>
      </c>
      <c r="BG42" s="88"/>
      <c r="BH42" s="88" t="s">
        <v>88</v>
      </c>
      <c r="BI42" s="88"/>
      <c r="BJ42" s="88"/>
      <c r="BK42" s="88"/>
      <c r="BL42" s="88"/>
      <c r="BM42" s="88"/>
      <c r="BN42" s="88"/>
      <c r="BO42" s="89"/>
      <c r="BP42" s="90"/>
      <c r="BQ42" s="85"/>
      <c r="BR42" s="135"/>
      <c r="BS42" s="136"/>
      <c r="BT42" s="88"/>
      <c r="BU42" s="88"/>
      <c r="BV42" s="88"/>
      <c r="BW42" s="88"/>
      <c r="BX42" s="88"/>
      <c r="BY42" s="88"/>
      <c r="BZ42" s="88"/>
      <c r="CA42" s="88"/>
      <c r="CB42" s="140"/>
    </row>
    <row r="43" spans="1:80" ht="12" customHeight="1" x14ac:dyDescent="0.15">
      <c r="A43" s="102"/>
      <c r="B43" s="91">
        <v>2019</v>
      </c>
      <c r="C43" s="92">
        <v>8.8000000000000007</v>
      </c>
      <c r="D43" s="103">
        <v>4.01</v>
      </c>
      <c r="E43" s="94"/>
      <c r="F43" s="94"/>
      <c r="G43" s="94"/>
      <c r="H43" s="94"/>
      <c r="I43" s="94"/>
      <c r="J43" s="94"/>
      <c r="K43" s="94"/>
      <c r="L43" s="94" t="s">
        <v>84</v>
      </c>
      <c r="M43" s="104" t="s">
        <v>85</v>
      </c>
      <c r="N43" s="105"/>
      <c r="O43" s="91"/>
      <c r="P43" s="92"/>
      <c r="Q43" s="103"/>
      <c r="R43" s="94"/>
      <c r="S43" s="94"/>
      <c r="T43" s="94"/>
      <c r="U43" s="94"/>
      <c r="V43" s="94"/>
      <c r="W43" s="94"/>
      <c r="X43" s="94"/>
      <c r="Y43" s="94"/>
      <c r="Z43" s="95"/>
      <c r="AB43" s="102"/>
      <c r="AC43" s="91">
        <v>2019</v>
      </c>
      <c r="AD43" s="92">
        <v>9</v>
      </c>
      <c r="AE43" s="103">
        <v>5.69</v>
      </c>
      <c r="AF43" s="94"/>
      <c r="AG43" s="94"/>
      <c r="AH43" s="94"/>
      <c r="AI43" s="94"/>
      <c r="AJ43" s="94"/>
      <c r="AK43" s="94"/>
      <c r="AL43" s="94"/>
      <c r="AM43" s="94"/>
      <c r="AN43" s="104" t="s">
        <v>88</v>
      </c>
      <c r="AO43" s="105"/>
      <c r="AP43" s="91"/>
      <c r="AQ43" s="92"/>
      <c r="AR43" s="103"/>
      <c r="AS43" s="94"/>
      <c r="AT43" s="94"/>
      <c r="AU43" s="94"/>
      <c r="AV43" s="94"/>
      <c r="AW43" s="94"/>
      <c r="AX43" s="94"/>
      <c r="AY43" s="94"/>
      <c r="AZ43" s="94"/>
      <c r="BA43" s="95"/>
      <c r="BC43" s="102"/>
      <c r="BD43" s="91">
        <v>2019</v>
      </c>
      <c r="BE43" s="92">
        <v>6.4</v>
      </c>
      <c r="BF43" s="103">
        <v>3.21</v>
      </c>
      <c r="BG43" s="94"/>
      <c r="BH43" s="94"/>
      <c r="BI43" s="94"/>
      <c r="BJ43" s="94"/>
      <c r="BK43" s="94"/>
      <c r="BL43" s="94" t="s">
        <v>85</v>
      </c>
      <c r="BM43" s="94"/>
      <c r="BN43" s="94" t="s">
        <v>84</v>
      </c>
      <c r="BO43" s="104"/>
      <c r="BP43" s="105"/>
      <c r="BQ43" s="91"/>
      <c r="BR43" s="92"/>
      <c r="BS43" s="103"/>
      <c r="BT43" s="94"/>
      <c r="BU43" s="94"/>
      <c r="BV43" s="94"/>
      <c r="BW43" s="94"/>
      <c r="BX43" s="94"/>
      <c r="BY43" s="94"/>
      <c r="BZ43" s="94"/>
      <c r="CA43" s="94"/>
      <c r="CB43" s="95"/>
    </row>
    <row r="44" spans="1:80" ht="12" customHeight="1" x14ac:dyDescent="0.15">
      <c r="A44" s="102"/>
      <c r="B44" s="91">
        <v>2020</v>
      </c>
      <c r="C44" s="92">
        <v>6.2</v>
      </c>
      <c r="D44" s="103">
        <v>2.25</v>
      </c>
      <c r="E44" s="94"/>
      <c r="F44" s="94"/>
      <c r="G44" s="94"/>
      <c r="H44" s="94"/>
      <c r="I44" s="94"/>
      <c r="J44" s="94" t="s">
        <v>85</v>
      </c>
      <c r="K44" s="94" t="s">
        <v>84</v>
      </c>
      <c r="L44" s="94"/>
      <c r="M44" s="104"/>
      <c r="N44" s="105"/>
      <c r="O44" s="91"/>
      <c r="P44" s="92"/>
      <c r="Q44" s="103"/>
      <c r="R44" s="94"/>
      <c r="S44" s="94"/>
      <c r="T44" s="94"/>
      <c r="U44" s="94"/>
      <c r="V44" s="94"/>
      <c r="W44" s="94"/>
      <c r="X44" s="94"/>
      <c r="Y44" s="94"/>
      <c r="Z44" s="95"/>
      <c r="AB44" s="102"/>
      <c r="AC44" s="91">
        <v>2020</v>
      </c>
      <c r="AD44" s="92">
        <v>5.6</v>
      </c>
      <c r="AE44" s="103">
        <v>3.15</v>
      </c>
      <c r="AF44" s="94"/>
      <c r="AG44" s="94"/>
      <c r="AH44" s="94"/>
      <c r="AI44" s="94"/>
      <c r="AJ44" s="94" t="s">
        <v>87</v>
      </c>
      <c r="AK44" s="94" t="s">
        <v>89</v>
      </c>
      <c r="AL44" s="94"/>
      <c r="AM44" s="94"/>
      <c r="AN44" s="104"/>
      <c r="AO44" s="105"/>
      <c r="AP44" s="91"/>
      <c r="AQ44" s="92"/>
      <c r="AR44" s="103"/>
      <c r="AS44" s="94"/>
      <c r="AT44" s="94"/>
      <c r="AU44" s="94"/>
      <c r="AV44" s="94"/>
      <c r="AW44" s="94"/>
      <c r="AX44" s="94"/>
      <c r="AY44" s="94"/>
      <c r="AZ44" s="94"/>
      <c r="BA44" s="95"/>
      <c r="BC44" s="102"/>
      <c r="BD44" s="91">
        <v>2020</v>
      </c>
      <c r="BE44" s="92">
        <v>5.8</v>
      </c>
      <c r="BF44" s="103">
        <v>2.85</v>
      </c>
      <c r="BG44" s="94"/>
      <c r="BH44" s="94"/>
      <c r="BI44" s="94"/>
      <c r="BJ44" s="94"/>
      <c r="BK44" s="94" t="s">
        <v>87</v>
      </c>
      <c r="BL44" s="94" t="s">
        <v>87</v>
      </c>
      <c r="BM44" s="94" t="s">
        <v>84</v>
      </c>
      <c r="BN44" s="94"/>
      <c r="BO44" s="104"/>
      <c r="BP44" s="105"/>
      <c r="BQ44" s="91"/>
      <c r="BR44" s="92"/>
      <c r="BS44" s="103"/>
      <c r="BT44" s="94"/>
      <c r="BU44" s="94"/>
      <c r="BV44" s="94"/>
      <c r="BW44" s="94"/>
      <c r="BX44" s="94"/>
      <c r="BY44" s="94"/>
      <c r="BZ44" s="94"/>
      <c r="CA44" s="94"/>
      <c r="CB44" s="95"/>
    </row>
    <row r="45" spans="1:80" ht="12" customHeight="1" x14ac:dyDescent="0.15">
      <c r="A45" s="102"/>
      <c r="B45" s="91">
        <v>2021</v>
      </c>
      <c r="C45" s="103">
        <v>5</v>
      </c>
      <c r="D45" s="111">
        <v>2.58</v>
      </c>
      <c r="E45" s="99"/>
      <c r="F45" s="99"/>
      <c r="G45" s="99"/>
      <c r="H45" s="99"/>
      <c r="I45" s="99" t="s">
        <v>88</v>
      </c>
      <c r="J45" s="99"/>
      <c r="K45" s="99"/>
      <c r="L45" s="99"/>
      <c r="M45" s="117"/>
      <c r="N45" s="105"/>
      <c r="O45" s="91"/>
      <c r="P45" s="103"/>
      <c r="Q45" s="111"/>
      <c r="R45" s="99"/>
      <c r="S45" s="99"/>
      <c r="T45" s="99"/>
      <c r="U45" s="99"/>
      <c r="V45" s="99"/>
      <c r="W45" s="99"/>
      <c r="X45" s="99"/>
      <c r="Y45" s="99"/>
      <c r="Z45" s="109"/>
      <c r="AB45" s="102"/>
      <c r="AC45" s="91">
        <v>2021</v>
      </c>
      <c r="AD45" s="103">
        <v>5</v>
      </c>
      <c r="AE45" s="111">
        <v>2.59</v>
      </c>
      <c r="AF45" s="99"/>
      <c r="AG45" s="99"/>
      <c r="AH45" s="99"/>
      <c r="AI45" s="99"/>
      <c r="AJ45" s="99" t="s">
        <v>88</v>
      </c>
      <c r="AK45" s="99"/>
      <c r="AL45" s="99"/>
      <c r="AM45" s="99"/>
      <c r="AN45" s="117"/>
      <c r="AO45" s="105"/>
      <c r="AP45" s="91"/>
      <c r="AQ45" s="103"/>
      <c r="AR45" s="111"/>
      <c r="AS45" s="99"/>
      <c r="AT45" s="99"/>
      <c r="AU45" s="99"/>
      <c r="AV45" s="99"/>
      <c r="AW45" s="99"/>
      <c r="AX45" s="99"/>
      <c r="AY45" s="99"/>
      <c r="AZ45" s="99"/>
      <c r="BA45" s="109"/>
      <c r="BC45" s="102"/>
      <c r="BD45" s="91">
        <v>2021</v>
      </c>
      <c r="BE45" s="103">
        <v>4.8</v>
      </c>
      <c r="BF45" s="111">
        <v>2.17</v>
      </c>
      <c r="BG45" s="99"/>
      <c r="BH45" s="99"/>
      <c r="BI45" s="99"/>
      <c r="BJ45" s="99" t="s">
        <v>84</v>
      </c>
      <c r="BK45" s="99" t="s">
        <v>85</v>
      </c>
      <c r="BL45" s="99"/>
      <c r="BM45" s="99"/>
      <c r="BN45" s="99"/>
      <c r="BO45" s="117"/>
      <c r="BP45" s="105"/>
      <c r="BQ45" s="91"/>
      <c r="BR45" s="103"/>
      <c r="BS45" s="111"/>
      <c r="BT45" s="99"/>
      <c r="BU45" s="99"/>
      <c r="BV45" s="99"/>
      <c r="BW45" s="99"/>
      <c r="BX45" s="99"/>
      <c r="BY45" s="99"/>
      <c r="BZ45" s="99"/>
      <c r="CA45" s="99"/>
      <c r="CB45" s="109"/>
    </row>
    <row r="46" spans="1:80" ht="12" customHeight="1" x14ac:dyDescent="0.15">
      <c r="A46" s="102"/>
      <c r="B46" s="96">
        <v>2022</v>
      </c>
      <c r="C46" s="103">
        <v>4.8</v>
      </c>
      <c r="D46" s="111">
        <v>1.83</v>
      </c>
      <c r="E46" s="99"/>
      <c r="F46" s="99"/>
      <c r="G46" s="99" t="s">
        <v>84</v>
      </c>
      <c r="H46" s="99" t="s">
        <v>84</v>
      </c>
      <c r="I46" s="99" t="s">
        <v>84</v>
      </c>
      <c r="J46" s="99" t="s">
        <v>87</v>
      </c>
      <c r="K46" s="99"/>
      <c r="L46" s="99"/>
      <c r="M46" s="108"/>
      <c r="N46" s="105"/>
      <c r="O46" s="96"/>
      <c r="P46" s="103"/>
      <c r="Q46" s="111"/>
      <c r="R46" s="99"/>
      <c r="S46" s="99"/>
      <c r="T46" s="99"/>
      <c r="U46" s="99"/>
      <c r="V46" s="99"/>
      <c r="W46" s="99"/>
      <c r="X46" s="99"/>
      <c r="Y46" s="99"/>
      <c r="Z46" s="109"/>
      <c r="AB46" s="102"/>
      <c r="AC46" s="96">
        <v>2022</v>
      </c>
      <c r="AD46" s="103">
        <v>5.8</v>
      </c>
      <c r="AE46" s="111">
        <v>2.3199999999999998</v>
      </c>
      <c r="AF46" s="99"/>
      <c r="AG46" s="99"/>
      <c r="AH46" s="99"/>
      <c r="AI46" s="99"/>
      <c r="AJ46" s="99" t="s">
        <v>87</v>
      </c>
      <c r="AK46" s="99" t="s">
        <v>87</v>
      </c>
      <c r="AL46" s="99" t="s">
        <v>84</v>
      </c>
      <c r="AM46" s="99"/>
      <c r="AN46" s="108"/>
      <c r="AO46" s="105"/>
      <c r="AP46" s="96"/>
      <c r="AQ46" s="103"/>
      <c r="AR46" s="111"/>
      <c r="AS46" s="99"/>
      <c r="AT46" s="99"/>
      <c r="AU46" s="99"/>
      <c r="AV46" s="99"/>
      <c r="AW46" s="99"/>
      <c r="AX46" s="99"/>
      <c r="AY46" s="99"/>
      <c r="AZ46" s="99"/>
      <c r="BA46" s="109"/>
      <c r="BC46" s="102"/>
      <c r="BD46" s="96">
        <v>2022</v>
      </c>
      <c r="BE46" s="103">
        <v>2.6</v>
      </c>
      <c r="BF46" s="111">
        <v>1.76</v>
      </c>
      <c r="BG46" s="99"/>
      <c r="BH46" s="99" t="s">
        <v>87</v>
      </c>
      <c r="BI46" s="99" t="s">
        <v>89</v>
      </c>
      <c r="BJ46" s="99"/>
      <c r="BK46" s="99"/>
      <c r="BL46" s="99"/>
      <c r="BM46" s="99"/>
      <c r="BN46" s="99"/>
      <c r="BO46" s="108"/>
      <c r="BP46" s="105"/>
      <c r="BQ46" s="96"/>
      <c r="BR46" s="103"/>
      <c r="BS46" s="111"/>
      <c r="BT46" s="99"/>
      <c r="BU46" s="99"/>
      <c r="BV46" s="99"/>
      <c r="BW46" s="99"/>
      <c r="BX46" s="99"/>
      <c r="BY46" s="99"/>
      <c r="BZ46" s="99"/>
      <c r="CA46" s="99"/>
      <c r="CB46" s="109"/>
    </row>
    <row r="47" spans="1:80" ht="12" customHeight="1" x14ac:dyDescent="0.15">
      <c r="A47" s="102"/>
      <c r="B47" s="96">
        <v>2023</v>
      </c>
      <c r="C47" s="114">
        <v>5.8</v>
      </c>
      <c r="D47" s="111">
        <v>2.23</v>
      </c>
      <c r="E47" s="97"/>
      <c r="F47" s="97"/>
      <c r="G47" s="97"/>
      <c r="H47" s="97" t="s">
        <v>84</v>
      </c>
      <c r="I47" s="97"/>
      <c r="J47" s="97" t="s">
        <v>89</v>
      </c>
      <c r="K47" s="97" t="s">
        <v>84</v>
      </c>
      <c r="L47" s="97"/>
      <c r="N47" s="105"/>
      <c r="O47" s="96"/>
      <c r="P47" s="114"/>
      <c r="Q47" s="111"/>
      <c r="R47" s="97"/>
      <c r="S47" s="97"/>
      <c r="T47" s="97"/>
      <c r="U47" s="97"/>
      <c r="V47" s="97"/>
      <c r="W47" s="97"/>
      <c r="X47" s="97"/>
      <c r="Y47" s="97"/>
      <c r="Z47" s="101"/>
      <c r="AB47" s="102"/>
      <c r="AC47" s="96">
        <v>2023</v>
      </c>
      <c r="AD47" s="114">
        <v>6.2</v>
      </c>
      <c r="AE47" s="111">
        <v>2.84</v>
      </c>
      <c r="AF47" s="97"/>
      <c r="AG47" s="97"/>
      <c r="AH47" s="97"/>
      <c r="AI47" s="97"/>
      <c r="AJ47" s="97" t="s">
        <v>84</v>
      </c>
      <c r="AK47" s="97" t="s">
        <v>89</v>
      </c>
      <c r="AL47" s="97"/>
      <c r="AM47" s="97" t="s">
        <v>84</v>
      </c>
      <c r="AO47" s="105"/>
      <c r="AP47" s="96"/>
      <c r="AQ47" s="114"/>
      <c r="AR47" s="111"/>
      <c r="AS47" s="97"/>
      <c r="AT47" s="97"/>
      <c r="AU47" s="97"/>
      <c r="AV47" s="97"/>
      <c r="AW47" s="97"/>
      <c r="AX47" s="97"/>
      <c r="AY47" s="97"/>
      <c r="AZ47" s="97"/>
      <c r="BA47" s="101"/>
      <c r="BC47" s="102"/>
      <c r="BD47" s="96">
        <v>2023</v>
      </c>
      <c r="BE47" s="114">
        <v>2.6</v>
      </c>
      <c r="BF47" s="111">
        <v>1.28</v>
      </c>
      <c r="BG47" s="97"/>
      <c r="BH47" s="97" t="s">
        <v>87</v>
      </c>
      <c r="BI47" s="97" t="s">
        <v>89</v>
      </c>
      <c r="BJ47" s="97"/>
      <c r="BK47" s="97"/>
      <c r="BL47" s="97"/>
      <c r="BM47" s="97"/>
      <c r="BN47" s="97"/>
      <c r="BP47" s="105"/>
      <c r="BQ47" s="96"/>
      <c r="BR47" s="114"/>
      <c r="BS47" s="111"/>
      <c r="BT47" s="97"/>
      <c r="BU47" s="97"/>
      <c r="BV47" s="97"/>
      <c r="BW47" s="97"/>
      <c r="BX47" s="97"/>
      <c r="BY47" s="97"/>
      <c r="BZ47" s="97"/>
      <c r="CA47" s="97"/>
      <c r="CB47" s="101"/>
    </row>
    <row r="48" spans="1:80" ht="12" customHeight="1" x14ac:dyDescent="0.15">
      <c r="A48" s="102"/>
      <c r="B48" s="91">
        <v>2024</v>
      </c>
      <c r="C48" s="106">
        <v>7</v>
      </c>
      <c r="D48" s="103">
        <v>3.24</v>
      </c>
      <c r="E48" s="99"/>
      <c r="F48" s="99"/>
      <c r="G48" s="99"/>
      <c r="H48" s="99"/>
      <c r="I48" s="99"/>
      <c r="J48" s="99" t="s">
        <v>87</v>
      </c>
      <c r="K48" s="99" t="s">
        <v>84</v>
      </c>
      <c r="L48" s="99" t="s">
        <v>87</v>
      </c>
      <c r="M48" s="108"/>
      <c r="N48" s="105"/>
      <c r="O48" s="91"/>
      <c r="P48" s="106"/>
      <c r="Q48" s="103"/>
      <c r="R48" s="99"/>
      <c r="S48" s="99"/>
      <c r="T48" s="99"/>
      <c r="U48" s="99"/>
      <c r="V48" s="99"/>
      <c r="W48" s="99"/>
      <c r="X48" s="99"/>
      <c r="Y48" s="99"/>
      <c r="Z48" s="109"/>
      <c r="AB48" s="102"/>
      <c r="AC48" s="91">
        <v>2024</v>
      </c>
      <c r="AD48" s="106">
        <v>7</v>
      </c>
      <c r="AE48" s="103">
        <v>3.34</v>
      </c>
      <c r="AF48" s="99"/>
      <c r="AG48" s="99"/>
      <c r="AH48" s="99"/>
      <c r="AI48" s="99"/>
      <c r="AJ48" s="99" t="s">
        <v>84</v>
      </c>
      <c r="AK48" s="99"/>
      <c r="AL48" s="99" t="s">
        <v>87</v>
      </c>
      <c r="AM48" s="99" t="s">
        <v>87</v>
      </c>
      <c r="AN48" s="108"/>
      <c r="AO48" s="105"/>
      <c r="AP48" s="91"/>
      <c r="AQ48" s="106"/>
      <c r="AR48" s="103"/>
      <c r="AS48" s="99"/>
      <c r="AT48" s="99"/>
      <c r="AU48" s="99"/>
      <c r="AV48" s="99"/>
      <c r="AW48" s="99"/>
      <c r="AX48" s="99"/>
      <c r="AY48" s="99"/>
      <c r="AZ48" s="99"/>
      <c r="BA48" s="109"/>
      <c r="BC48" s="102"/>
      <c r="BD48" s="91">
        <v>2024</v>
      </c>
      <c r="BE48" s="106">
        <v>3.6</v>
      </c>
      <c r="BF48" s="103">
        <v>2.41</v>
      </c>
      <c r="BG48" s="99"/>
      <c r="BH48" s="99" t="s">
        <v>87</v>
      </c>
      <c r="BI48" s="99" t="s">
        <v>84</v>
      </c>
      <c r="BJ48" s="99"/>
      <c r="BK48" s="99" t="s">
        <v>84</v>
      </c>
      <c r="BL48" s="99" t="s">
        <v>84</v>
      </c>
      <c r="BM48" s="99"/>
      <c r="BN48" s="99"/>
      <c r="BO48" s="108"/>
      <c r="BP48" s="105"/>
      <c r="BQ48" s="91"/>
      <c r="BR48" s="106"/>
      <c r="BS48" s="103"/>
      <c r="BT48" s="99"/>
      <c r="BU48" s="99"/>
      <c r="BV48" s="99"/>
      <c r="BW48" s="99"/>
      <c r="BX48" s="99"/>
      <c r="BY48" s="99"/>
      <c r="BZ48" s="99"/>
      <c r="CA48" s="99"/>
      <c r="CB48" s="109"/>
    </row>
    <row r="49" spans="1:80" ht="12" customHeight="1" x14ac:dyDescent="0.15">
      <c r="A49" s="102"/>
      <c r="B49" s="91">
        <v>2025</v>
      </c>
      <c r="C49" s="106">
        <v>2.2000000000000002</v>
      </c>
      <c r="D49" s="103">
        <v>2.21</v>
      </c>
      <c r="E49" s="99"/>
      <c r="F49" s="99" t="s">
        <v>85</v>
      </c>
      <c r="G49" s="99" t="s">
        <v>84</v>
      </c>
      <c r="H49" s="99"/>
      <c r="I49" s="99"/>
      <c r="J49" s="99"/>
      <c r="K49" s="99"/>
      <c r="L49" s="99"/>
      <c r="M49" s="108"/>
      <c r="N49" s="105"/>
      <c r="O49" s="91"/>
      <c r="P49" s="106"/>
      <c r="Q49" s="103"/>
      <c r="R49" s="99"/>
      <c r="S49" s="99"/>
      <c r="T49" s="99"/>
      <c r="U49" s="99"/>
      <c r="V49" s="99"/>
      <c r="W49" s="99"/>
      <c r="X49" s="99"/>
      <c r="Y49" s="99"/>
      <c r="Z49" s="109"/>
      <c r="AB49" s="102"/>
      <c r="AC49" s="91">
        <v>2025</v>
      </c>
      <c r="AD49" s="106">
        <v>2.4</v>
      </c>
      <c r="AE49" s="103">
        <v>2.09</v>
      </c>
      <c r="AF49" s="99"/>
      <c r="AG49" s="99" t="s">
        <v>89</v>
      </c>
      <c r="AH49" s="99" t="s">
        <v>87</v>
      </c>
      <c r="AI49" s="99"/>
      <c r="AJ49" s="99"/>
      <c r="AK49" s="99"/>
      <c r="AL49" s="99"/>
      <c r="AM49" s="99"/>
      <c r="AN49" s="108"/>
      <c r="AO49" s="105"/>
      <c r="AP49" s="91"/>
      <c r="AQ49" s="106"/>
      <c r="AR49" s="103"/>
      <c r="AS49" s="99"/>
      <c r="AT49" s="99"/>
      <c r="AU49" s="99"/>
      <c r="AV49" s="99"/>
      <c r="AW49" s="99"/>
      <c r="AX49" s="99"/>
      <c r="AY49" s="99"/>
      <c r="AZ49" s="99"/>
      <c r="BA49" s="109"/>
      <c r="BC49" s="102"/>
      <c r="BD49" s="91">
        <v>2025</v>
      </c>
      <c r="BE49" s="106">
        <v>1.6</v>
      </c>
      <c r="BF49" s="103">
        <v>1.95</v>
      </c>
      <c r="BG49" s="99"/>
      <c r="BH49" s="99" t="s">
        <v>87</v>
      </c>
      <c r="BI49" s="99" t="s">
        <v>89</v>
      </c>
      <c r="BJ49" s="99"/>
      <c r="BK49" s="99"/>
      <c r="BL49" s="99"/>
      <c r="BM49" s="99"/>
      <c r="BN49" s="99"/>
      <c r="BO49" s="108"/>
      <c r="BP49" s="105"/>
      <c r="BQ49" s="91"/>
      <c r="BR49" s="106"/>
      <c r="BS49" s="103"/>
      <c r="BT49" s="99"/>
      <c r="BU49" s="99"/>
      <c r="BV49" s="99"/>
      <c r="BW49" s="99"/>
      <c r="BX49" s="99"/>
      <c r="BY49" s="99"/>
      <c r="BZ49" s="99"/>
      <c r="CA49" s="99"/>
      <c r="CB49" s="109"/>
    </row>
    <row r="50" spans="1:80" ht="12" customHeight="1" x14ac:dyDescent="0.15">
      <c r="A50" s="102"/>
      <c r="B50" s="91"/>
      <c r="C50" s="103"/>
      <c r="D50" s="103"/>
      <c r="E50" s="99"/>
      <c r="F50" s="99"/>
      <c r="G50" s="99"/>
      <c r="H50" s="99"/>
      <c r="I50" s="99"/>
      <c r="J50" s="99"/>
      <c r="K50" s="99"/>
      <c r="L50" s="99"/>
      <c r="M50" s="170"/>
      <c r="N50" s="105"/>
      <c r="O50" s="91"/>
      <c r="P50" s="103"/>
      <c r="Q50" s="103"/>
      <c r="R50" s="99"/>
      <c r="S50" s="99"/>
      <c r="T50" s="99"/>
      <c r="U50" s="99"/>
      <c r="V50" s="99"/>
      <c r="W50" s="99"/>
      <c r="X50" s="99"/>
      <c r="Y50" s="99"/>
      <c r="Z50" s="109"/>
      <c r="AB50" s="102"/>
      <c r="AC50" s="91"/>
      <c r="AD50" s="103"/>
      <c r="AE50" s="103"/>
      <c r="AF50" s="99"/>
      <c r="AG50" s="99"/>
      <c r="AH50" s="99"/>
      <c r="AI50" s="99"/>
      <c r="AJ50" s="99"/>
      <c r="AK50" s="99"/>
      <c r="AL50" s="99"/>
      <c r="AM50" s="99"/>
      <c r="AN50" s="170"/>
      <c r="AO50" s="105"/>
      <c r="AP50" s="91"/>
      <c r="AQ50" s="106"/>
      <c r="AR50" s="103"/>
      <c r="AS50" s="99"/>
      <c r="AT50" s="99"/>
      <c r="AU50" s="99"/>
      <c r="AV50" s="99"/>
      <c r="AW50" s="99"/>
      <c r="AX50" s="99"/>
      <c r="AY50" s="99"/>
      <c r="AZ50" s="99"/>
      <c r="BA50" s="109"/>
      <c r="BC50" s="102"/>
      <c r="BD50" s="91"/>
      <c r="BE50" s="106"/>
      <c r="BF50" s="103"/>
      <c r="BG50" s="99"/>
      <c r="BH50" s="99"/>
      <c r="BI50" s="99"/>
      <c r="BJ50" s="99"/>
      <c r="BK50" s="99"/>
      <c r="BL50" s="99"/>
      <c r="BM50" s="99"/>
      <c r="BN50" s="99"/>
      <c r="BO50" s="170"/>
      <c r="BP50" s="105"/>
      <c r="BQ50" s="171"/>
      <c r="BR50" s="172"/>
      <c r="BS50" s="173"/>
      <c r="BT50" s="174"/>
      <c r="BU50" s="174"/>
      <c r="BV50" s="174"/>
      <c r="BW50" s="174"/>
      <c r="BX50" s="174"/>
      <c r="BY50" s="174"/>
      <c r="BZ50" s="174"/>
      <c r="CA50" s="174"/>
      <c r="CB50" s="175"/>
    </row>
    <row r="51" spans="1:80" ht="12" customHeight="1" x14ac:dyDescent="0.15">
      <c r="A51" s="102"/>
      <c r="B51" s="116"/>
      <c r="C51" s="114"/>
      <c r="D51" s="115"/>
      <c r="E51" s="97"/>
      <c r="F51" s="97"/>
      <c r="G51" s="97"/>
      <c r="H51" s="97"/>
      <c r="I51" s="97"/>
      <c r="J51" s="97"/>
      <c r="K51" s="97"/>
      <c r="L51" s="97"/>
      <c r="N51" s="105"/>
      <c r="O51" s="116"/>
      <c r="P51" s="114"/>
      <c r="Q51" s="115"/>
      <c r="R51" s="97"/>
      <c r="S51" s="97"/>
      <c r="T51" s="97"/>
      <c r="U51" s="97"/>
      <c r="V51" s="97"/>
      <c r="W51" s="97"/>
      <c r="X51" s="97"/>
      <c r="Y51" s="97"/>
      <c r="Z51" s="101"/>
      <c r="AB51" s="102"/>
      <c r="AC51" s="116"/>
      <c r="AD51" s="114"/>
      <c r="AE51" s="115"/>
      <c r="AF51" s="97"/>
      <c r="AG51" s="97"/>
      <c r="AH51" s="97"/>
      <c r="AI51" s="97"/>
      <c r="AJ51" s="97"/>
      <c r="AK51" s="97"/>
      <c r="AL51" s="97"/>
      <c r="AM51" s="97"/>
      <c r="AO51" s="105"/>
      <c r="AP51" s="116"/>
      <c r="AQ51" s="114"/>
      <c r="AR51" s="115"/>
      <c r="AS51" s="97"/>
      <c r="AT51" s="97"/>
      <c r="AU51" s="97"/>
      <c r="AV51" s="97"/>
      <c r="AW51" s="97"/>
      <c r="AX51" s="97"/>
      <c r="AY51" s="97"/>
      <c r="AZ51" s="97"/>
      <c r="BA51" s="101"/>
      <c r="BC51" s="102"/>
      <c r="BD51" s="116"/>
      <c r="BE51" s="114"/>
      <c r="BF51" s="115"/>
      <c r="BG51" s="97"/>
      <c r="BH51" s="97"/>
      <c r="BI51" s="97"/>
      <c r="BJ51" s="97"/>
      <c r="BK51" s="97"/>
      <c r="BL51" s="97"/>
      <c r="BM51" s="97"/>
      <c r="BN51" s="97"/>
      <c r="BP51" s="105"/>
      <c r="BQ51" s="116"/>
      <c r="BR51" s="114"/>
      <c r="BS51" s="115"/>
      <c r="BT51" s="97"/>
      <c r="BU51" s="97"/>
      <c r="BV51" s="97"/>
      <c r="BW51" s="97"/>
      <c r="BX51" s="97"/>
      <c r="BY51" s="97"/>
      <c r="BZ51" s="97"/>
      <c r="CA51" s="97"/>
      <c r="CB51" s="101"/>
    </row>
    <row r="52" spans="1:80" ht="12" customHeight="1" thickBot="1" x14ac:dyDescent="0.2">
      <c r="A52" s="102"/>
      <c r="B52" s="118"/>
      <c r="C52" s="119"/>
      <c r="D52" s="119"/>
      <c r="E52" s="120"/>
      <c r="F52" s="120"/>
      <c r="G52" s="120"/>
      <c r="H52" s="120"/>
      <c r="I52" s="120"/>
      <c r="J52" s="120"/>
      <c r="K52" s="120"/>
      <c r="L52" s="120"/>
      <c r="M52" s="121"/>
      <c r="N52" s="105"/>
      <c r="O52" s="118"/>
      <c r="P52" s="119"/>
      <c r="Q52" s="119"/>
      <c r="R52" s="120"/>
      <c r="S52" s="120"/>
      <c r="T52" s="120"/>
      <c r="U52" s="120"/>
      <c r="V52" s="120"/>
      <c r="W52" s="120"/>
      <c r="X52" s="120"/>
      <c r="Y52" s="120"/>
      <c r="Z52" s="122"/>
      <c r="AB52" s="102"/>
      <c r="AC52" s="118"/>
      <c r="AD52" s="119"/>
      <c r="AE52" s="119"/>
      <c r="AF52" s="120"/>
      <c r="AG52" s="120"/>
      <c r="AH52" s="120"/>
      <c r="AI52" s="120"/>
      <c r="AJ52" s="120"/>
      <c r="AK52" s="120"/>
      <c r="AL52" s="120"/>
      <c r="AM52" s="120"/>
      <c r="AN52" s="121"/>
      <c r="AO52" s="105"/>
      <c r="AP52" s="118"/>
      <c r="AQ52" s="119"/>
      <c r="AR52" s="119"/>
      <c r="AS52" s="120"/>
      <c r="AT52" s="120"/>
      <c r="AU52" s="120"/>
      <c r="AV52" s="120"/>
      <c r="AW52" s="120"/>
      <c r="AX52" s="120"/>
      <c r="AY52" s="120"/>
      <c r="AZ52" s="120"/>
      <c r="BA52" s="122"/>
      <c r="BC52" s="102"/>
      <c r="BD52" s="118"/>
      <c r="BE52" s="119"/>
      <c r="BF52" s="119"/>
      <c r="BG52" s="120"/>
      <c r="BH52" s="120"/>
      <c r="BI52" s="120"/>
      <c r="BJ52" s="120"/>
      <c r="BK52" s="120"/>
      <c r="BL52" s="120"/>
      <c r="BM52" s="120"/>
      <c r="BN52" s="120"/>
      <c r="BO52" s="121"/>
      <c r="BP52" s="105"/>
      <c r="BQ52" s="118"/>
      <c r="BR52" s="119"/>
      <c r="BS52" s="119"/>
      <c r="BT52" s="120"/>
      <c r="BU52" s="120"/>
      <c r="BV52" s="120"/>
      <c r="BW52" s="120"/>
      <c r="BX52" s="120"/>
      <c r="BY52" s="120"/>
      <c r="BZ52" s="120"/>
      <c r="CA52" s="120"/>
      <c r="CB52" s="122"/>
    </row>
    <row r="53" spans="1:80" ht="12" customHeight="1" thickBot="1" x14ac:dyDescent="0.2">
      <c r="A53" s="123"/>
      <c r="B53" s="142" t="s">
        <v>90</v>
      </c>
      <c r="C53" s="125">
        <f>AVERAGE(C42:C52)</f>
        <v>5.4</v>
      </c>
      <c r="D53" s="125">
        <f>AVERAGE(D42:D52)</f>
        <v>2.5650000000000004</v>
      </c>
      <c r="E53" s="143"/>
      <c r="F53" s="143"/>
      <c r="G53" s="143"/>
      <c r="H53" s="143"/>
      <c r="I53" s="143"/>
      <c r="J53" s="143"/>
      <c r="K53" s="143"/>
      <c r="L53" s="143"/>
      <c r="M53" s="144"/>
      <c r="N53" s="139"/>
      <c r="O53" s="142"/>
      <c r="P53" s="125"/>
      <c r="Q53" s="125"/>
      <c r="R53" s="130"/>
      <c r="S53" s="133"/>
      <c r="T53" s="133"/>
      <c r="U53" s="133"/>
      <c r="V53" s="133"/>
      <c r="W53" s="133"/>
      <c r="X53" s="133"/>
      <c r="Y53" s="133"/>
      <c r="Z53" s="134"/>
      <c r="AB53" s="123"/>
      <c r="AC53" s="142" t="s">
        <v>90</v>
      </c>
      <c r="AD53" s="125">
        <f>AVERAGE(AD42:AD52)</f>
        <v>5.625</v>
      </c>
      <c r="AE53" s="125">
        <f>AVERAGE(AE42:AE52)</f>
        <v>3.03125</v>
      </c>
      <c r="AF53" s="143"/>
      <c r="AG53" s="143"/>
      <c r="AH53" s="143"/>
      <c r="AI53" s="143"/>
      <c r="AJ53" s="143"/>
      <c r="AK53" s="143"/>
      <c r="AL53" s="143"/>
      <c r="AM53" s="143"/>
      <c r="AN53" s="144"/>
      <c r="AO53" s="139"/>
      <c r="AP53" s="142"/>
      <c r="AQ53" s="125"/>
      <c r="AR53" s="125"/>
      <c r="AS53" s="130"/>
      <c r="AT53" s="133"/>
      <c r="AU53" s="133"/>
      <c r="AV53" s="133"/>
      <c r="AW53" s="133"/>
      <c r="AX53" s="133"/>
      <c r="AY53" s="133"/>
      <c r="AZ53" s="133"/>
      <c r="BA53" s="134"/>
      <c r="BC53" s="123"/>
      <c r="BD53" s="142" t="s">
        <v>90</v>
      </c>
      <c r="BE53" s="125">
        <f>AVERAGE(BE42:BE52)</f>
        <v>3.6750000000000007</v>
      </c>
      <c r="BF53" s="125">
        <f>AVERAGE(BF42:BF52)</f>
        <v>2.1262499999999998</v>
      </c>
      <c r="BG53" s="143"/>
      <c r="BH53" s="143"/>
      <c r="BI53" s="143"/>
      <c r="BJ53" s="143"/>
      <c r="BK53" s="143"/>
      <c r="BL53" s="143"/>
      <c r="BM53" s="143"/>
      <c r="BN53" s="143"/>
      <c r="BO53" s="144"/>
      <c r="BP53" s="139"/>
      <c r="BQ53" s="142"/>
      <c r="BR53" s="125"/>
      <c r="BS53" s="125"/>
      <c r="BT53" s="130"/>
      <c r="BU53" s="133"/>
      <c r="BV53" s="133"/>
      <c r="BW53" s="133"/>
      <c r="BX53" s="133"/>
      <c r="BY53" s="133"/>
      <c r="BZ53" s="133"/>
      <c r="CA53" s="133"/>
      <c r="CB53" s="134"/>
    </row>
    <row r="54" spans="1:80" ht="12" customHeight="1" x14ac:dyDescent="0.15"/>
    <row r="55" spans="1:80" ht="12" customHeight="1" x14ac:dyDescent="0.15"/>
    <row r="56" spans="1:80" ht="12" customHeight="1" x14ac:dyDescent="0.15"/>
    <row r="57" spans="1:80" ht="12" customHeight="1" x14ac:dyDescent="0.15"/>
    <row r="58" spans="1:80" ht="12" customHeight="1" x14ac:dyDescent="0.15"/>
    <row r="59" spans="1:80" ht="12" customHeight="1" x14ac:dyDescent="0.15"/>
    <row r="60" spans="1:80" ht="12" customHeight="1" x14ac:dyDescent="0.15"/>
    <row r="61" spans="1:80" ht="12" customHeight="1" x14ac:dyDescent="0.15"/>
    <row r="62" spans="1:80" ht="12" customHeight="1" x14ac:dyDescent="0.15"/>
    <row r="63" spans="1:80" ht="12" customHeight="1" x14ac:dyDescent="0.15"/>
    <row r="64" spans="1:80" ht="12" customHeight="1" x14ac:dyDescent="0.15"/>
    <row r="65" ht="12" customHeight="1" x14ac:dyDescent="0.15"/>
    <row r="66" ht="12" customHeight="1" x14ac:dyDescent="0.15"/>
    <row r="67" ht="12" customHeight="1" x14ac:dyDescent="0.15"/>
    <row r="68" ht="12" customHeight="1" x14ac:dyDescent="0.15"/>
    <row r="69" ht="12" customHeight="1" x14ac:dyDescent="0.15"/>
    <row r="70" ht="12" customHeight="1" x14ac:dyDescent="0.15"/>
    <row r="71" ht="12" customHeight="1" x14ac:dyDescent="0.15"/>
    <row r="72" ht="12" customHeight="1" x14ac:dyDescent="0.15"/>
    <row r="73" ht="12" customHeight="1" x14ac:dyDescent="0.15"/>
    <row r="74" ht="12" customHeight="1" x14ac:dyDescent="0.15"/>
    <row r="75" ht="12" customHeight="1" x14ac:dyDescent="0.15"/>
    <row r="76" ht="12" customHeight="1" x14ac:dyDescent="0.15"/>
    <row r="77" ht="12" customHeight="1" x14ac:dyDescent="0.15"/>
    <row r="78" ht="12" customHeight="1" x14ac:dyDescent="0.15"/>
    <row r="79" ht="12" customHeight="1" x14ac:dyDescent="0.15"/>
    <row r="80" ht="12" customHeight="1" x14ac:dyDescent="0.15"/>
    <row r="81" ht="12" customHeight="1" x14ac:dyDescent="0.15"/>
    <row r="82" ht="12" customHeight="1" x14ac:dyDescent="0.15"/>
    <row r="83" ht="12" customHeight="1" x14ac:dyDescent="0.15"/>
    <row r="84" ht="12" customHeight="1" x14ac:dyDescent="0.15"/>
    <row r="85" ht="12" customHeight="1" x14ac:dyDescent="0.15"/>
    <row r="86" ht="12" customHeight="1" x14ac:dyDescent="0.15"/>
    <row r="87" ht="12" customHeight="1" x14ac:dyDescent="0.15"/>
    <row r="88" ht="12" customHeight="1" x14ac:dyDescent="0.15"/>
    <row r="89" ht="12" customHeight="1" x14ac:dyDescent="0.15"/>
    <row r="90" ht="12" customHeight="1" x14ac:dyDescent="0.15"/>
    <row r="91" ht="12" customHeight="1" x14ac:dyDescent="0.15"/>
    <row r="92" ht="12" customHeight="1" x14ac:dyDescent="0.15"/>
    <row r="93" ht="12" customHeight="1" x14ac:dyDescent="0.15"/>
    <row r="94" ht="12" customHeight="1" x14ac:dyDescent="0.15"/>
    <row r="95" ht="12" customHeight="1" x14ac:dyDescent="0.15"/>
    <row r="96" ht="12" customHeight="1" x14ac:dyDescent="0.15"/>
    <row r="97" ht="12" customHeight="1" x14ac:dyDescent="0.15"/>
    <row r="98" ht="12" customHeight="1" x14ac:dyDescent="0.15"/>
    <row r="99" ht="12" customHeight="1" x14ac:dyDescent="0.15"/>
    <row r="100" ht="12" customHeight="1" x14ac:dyDescent="0.15"/>
    <row r="101" ht="12" customHeight="1" x14ac:dyDescent="0.15"/>
    <row r="102" ht="12" customHeight="1" x14ac:dyDescent="0.15"/>
    <row r="103" ht="12" customHeight="1" x14ac:dyDescent="0.15"/>
    <row r="104" ht="12" customHeight="1" x14ac:dyDescent="0.15"/>
    <row r="105" ht="12" customHeight="1" x14ac:dyDescent="0.15"/>
    <row r="106" ht="12" customHeight="1" x14ac:dyDescent="0.15"/>
    <row r="107" ht="12" customHeight="1" x14ac:dyDescent="0.15"/>
    <row r="108" ht="12" customHeight="1" x14ac:dyDescent="0.15"/>
    <row r="109" ht="12" customHeight="1" x14ac:dyDescent="0.15"/>
    <row r="110" ht="12" customHeight="1" x14ac:dyDescent="0.15"/>
    <row r="111" ht="12" customHeight="1" x14ac:dyDescent="0.15"/>
    <row r="112" ht="12" customHeight="1" x14ac:dyDescent="0.15"/>
    <row r="113" ht="12" customHeight="1" x14ac:dyDescent="0.15"/>
    <row r="114" ht="12" customHeight="1" x14ac:dyDescent="0.15"/>
    <row r="115" ht="12" customHeight="1" x14ac:dyDescent="0.15"/>
    <row r="116" ht="12" customHeight="1" x14ac:dyDescent="0.15"/>
    <row r="117" ht="12" customHeight="1" x14ac:dyDescent="0.15"/>
    <row r="118" ht="12" customHeight="1" x14ac:dyDescent="0.15"/>
    <row r="119" ht="12" customHeight="1" x14ac:dyDescent="0.15"/>
    <row r="120" ht="12" customHeight="1" x14ac:dyDescent="0.15"/>
    <row r="121" ht="12" customHeight="1" x14ac:dyDescent="0.15"/>
    <row r="122" ht="12" customHeight="1" x14ac:dyDescent="0.15"/>
    <row r="123" ht="12" customHeight="1" x14ac:dyDescent="0.15"/>
    <row r="124" ht="12" customHeight="1" x14ac:dyDescent="0.15"/>
    <row r="125" ht="12" customHeight="1" x14ac:dyDescent="0.15"/>
    <row r="126" ht="12" customHeight="1" x14ac:dyDescent="0.15"/>
    <row r="127" ht="12" customHeight="1" x14ac:dyDescent="0.15"/>
    <row r="128" ht="12" customHeight="1" x14ac:dyDescent="0.15"/>
    <row r="129" ht="12" customHeight="1" x14ac:dyDescent="0.15"/>
    <row r="130" ht="12" customHeight="1" x14ac:dyDescent="0.15"/>
    <row r="131" ht="12" customHeight="1" x14ac:dyDescent="0.15"/>
    <row r="132" ht="12" customHeight="1" x14ac:dyDescent="0.15"/>
    <row r="133" ht="12" customHeight="1" x14ac:dyDescent="0.15"/>
    <row r="134" ht="12" customHeight="1" x14ac:dyDescent="0.15"/>
    <row r="135" ht="12" customHeight="1" x14ac:dyDescent="0.15"/>
    <row r="136" ht="12" customHeight="1" x14ac:dyDescent="0.15"/>
    <row r="137" ht="12" customHeight="1" x14ac:dyDescent="0.15"/>
    <row r="138" ht="12" customHeight="1" x14ac:dyDescent="0.15"/>
    <row r="139" ht="12" customHeight="1" x14ac:dyDescent="0.15"/>
    <row r="140" ht="12" customHeight="1" x14ac:dyDescent="0.15"/>
    <row r="141" ht="12" customHeight="1" x14ac:dyDescent="0.15"/>
    <row r="142" ht="12" customHeight="1" x14ac:dyDescent="0.15"/>
    <row r="143" ht="12" customHeight="1" x14ac:dyDescent="0.15"/>
    <row r="144" ht="12" customHeight="1" x14ac:dyDescent="0.15"/>
    <row r="145" ht="12" customHeight="1" x14ac:dyDescent="0.15"/>
    <row r="146" ht="12" customHeight="1" x14ac:dyDescent="0.15"/>
    <row r="147" ht="12" customHeight="1" x14ac:dyDescent="0.15"/>
  </sheetData>
  <phoneticPr fontId="2"/>
  <pageMargins left="0.78740157480314965" right="0.78740157480314965" top="0.39370078740157483" bottom="0.39370078740157483" header="0.19685039370078741" footer="0.19685039370078741"/>
  <pageSetup paperSize="9" scale="91" fitToWidth="0" orientation="landscape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表1　花芽定期観測結果</vt:lpstr>
      <vt:lpstr>図1 花芽分化･発達状況</vt:lpstr>
      <vt:lpstr>（参考）平年値集計表</vt:lpstr>
      <vt:lpstr>'（参考）平年値集計表'!Print_Area</vt:lpstr>
      <vt:lpstr>'図1 花芽分化･発達状況'!Print_Area</vt:lpstr>
      <vt:lpstr>'表1　花芽定期観測結果'!Print_Area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小竹 修</dc:creator>
  <cp:keywords/>
  <dc:description/>
  <cp:lastModifiedBy>新潟県</cp:lastModifiedBy>
  <cp:revision/>
  <dcterms:created xsi:type="dcterms:W3CDTF">2020-07-09T07:06:59Z</dcterms:created>
  <dcterms:modified xsi:type="dcterms:W3CDTF">2026-07-07T04:15:37Z</dcterms:modified>
  <cp:category/>
  <cp:contentStatus/>
</cp:coreProperties>
</file>