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200050\Box\高齢福祉保健課\旧Kドライブ\06_介護人材確保係\13 介護ロボット・ICT導入支援事業・生産性向上\令和８年度\01 補助金（R7補正繰越事業）\01 介護テクノロジー定着支援\05 県要綱改正\01 作業用\様式\"/>
    </mc:Choice>
  </mc:AlternateContent>
  <xr:revisionPtr revIDLastSave="0" documentId="13_ncr:1_{03C0C2AC-5A8E-439D-AC20-1DF46AA27054}" xr6:coauthVersionLast="47" xr6:coauthVersionMax="47" xr10:uidLastSave="{00000000-0000-0000-0000-000000000000}"/>
  <bookViews>
    <workbookView xWindow="6540" yWindow="-16320" windowWidth="29040" windowHeight="15720" tabRatio="940" xr2:uid="{00000000-000D-0000-FFFF-FFFF00000000}"/>
  </bookViews>
  <sheets>
    <sheet name="別記第4号（実績報告書）" sheetId="220" r:id="rId1"/>
    <sheet name="所要額精算調書 総表" sheetId="222" r:id="rId2"/>
    <sheet name="所要額精算調書 個票①（事業所名）" sheetId="216" r:id="rId3"/>
    <sheet name="導入実績①（事業所名）" sheetId="221" r:id="rId4"/>
    <sheet name="【参考】所要額調書個票の入力手順" sheetId="215" state="hidden" r:id="rId5"/>
    <sheet name="★付帯経費計算表★" sheetId="217" state="hidden" r:id="rId6"/>
    <sheet name="所要額精算調書 個票②（事業所名）" sheetId="226" r:id="rId7"/>
    <sheet name="導入実績②（事業所名）" sheetId="236" r:id="rId8"/>
    <sheet name="所要額精算調書 個票③（事業所名）" sheetId="228" r:id="rId9"/>
    <sheet name="導入実績③（事業所名）" sheetId="237" r:id="rId10"/>
    <sheet name="所要額精算調書 個票④（事業所名）" sheetId="230" r:id="rId11"/>
    <sheet name="導入実績④（事業所名）" sheetId="238" r:id="rId12"/>
    <sheet name="所要額精算調書 個票⑤（事業所名）" sheetId="233" r:id="rId13"/>
    <sheet name="導入実績⑤（事業所名）" sheetId="239" r:id="rId14"/>
    <sheet name="←５事業所以上作成する場合は両シートを追加" sheetId="235" r:id="rId15"/>
    <sheet name="収支決算書" sheetId="225" r:id="rId16"/>
    <sheet name="さわらないでください。" sheetId="218" state="hidden" r:id="rId17"/>
    <sheet name="Sheet1" sheetId="209" state="hidden" r:id="rId18"/>
  </sheets>
  <definedNames>
    <definedName name="_xlnm._FilterDatabase" localSheetId="5" hidden="1">★付帯経費計算表★!#REF!</definedName>
    <definedName name="_xlnm.Print_Area" localSheetId="4">【参考】所要額調書個票の入力手順!$A$1:$P$118</definedName>
    <definedName name="_xlnm.Print_Area" localSheetId="5">★付帯経費計算表★!$A$1:$J$29</definedName>
    <definedName name="_xlnm.Print_Area" localSheetId="15">収支決算書!$A$1:$H$28</definedName>
    <definedName name="_xlnm.Print_Area" localSheetId="2">'所要額精算調書 個票①（事業所名）'!$A$1:$X$52</definedName>
    <definedName name="_xlnm.Print_Area" localSheetId="6">'所要額精算調書 個票②（事業所名）'!$A$1:$X$52</definedName>
    <definedName name="_xlnm.Print_Area" localSheetId="8">'所要額精算調書 個票③（事業所名）'!$A$1:$X$52</definedName>
    <definedName name="_xlnm.Print_Area" localSheetId="10">'所要額精算調書 個票④（事業所名）'!$A$1:$W$52</definedName>
    <definedName name="_xlnm.Print_Area" localSheetId="12">'所要額精算調書 個票⑤（事業所名）'!$A$1:$X$52</definedName>
    <definedName name="_xlnm.Print_Area" localSheetId="1">'所要額精算調書 総表'!$A$1:$L$16</definedName>
    <definedName name="_xlnm.Print_Area" localSheetId="3">'導入実績①（事業所名）'!$A$1:$AX$93</definedName>
    <definedName name="_xlnm.Print_Area" localSheetId="7">'導入実績②（事業所名）'!$A$1:$AX$93</definedName>
    <definedName name="_xlnm.Print_Area" localSheetId="9">'導入実績③（事業所名）'!$A$1:$AX$93</definedName>
    <definedName name="_xlnm.Print_Area" localSheetId="11">'導入実績④（事業所名）'!$A$1:$AX$93</definedName>
    <definedName name="_xlnm.Print_Area" localSheetId="13">'導入実績⑤（事業所名）'!$A$1:$AX$93</definedName>
    <definedName name="_xlnm.Print_Area" localSheetId="0">'別記第4号（実績報告書）'!$A$1:$Y$42</definedName>
    <definedName name="_xlnm.Print_Titles" localSheetId="3">'導入実績①（事業所名）'!$1:$8</definedName>
    <definedName name="_xlnm.Print_Titles" localSheetId="7">'導入実績②（事業所名）'!$1:$8</definedName>
    <definedName name="_xlnm.Print_Titles" localSheetId="9">'導入実績③（事業所名）'!$1:$8</definedName>
    <definedName name="_xlnm.Print_Titles" localSheetId="11">'導入実績④（事業所名）'!$1:$8</definedName>
    <definedName name="_xlnm.Print_Titles" localSheetId="13">'導入実績⑤（事業所名）'!$1:$8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25" l="1"/>
  <c r="I19" i="225"/>
  <c r="H10" i="225"/>
  <c r="AO11" i="239"/>
  <c r="AB11" i="239"/>
  <c r="B11" i="239"/>
  <c r="AO11" i="238"/>
  <c r="AB11" i="238"/>
  <c r="B11" i="238"/>
  <c r="AO11" i="237"/>
  <c r="AB11" i="237"/>
  <c r="B11" i="237"/>
  <c r="AO11" i="236"/>
  <c r="AB11" i="236"/>
  <c r="B11" i="236"/>
  <c r="B11" i="221"/>
  <c r="AI7" i="239"/>
  <c r="AI6" i="239"/>
  <c r="AI5" i="239"/>
  <c r="AI7" i="238"/>
  <c r="AI6" i="238"/>
  <c r="AI5" i="238"/>
  <c r="AI7" i="237"/>
  <c r="AI6" i="237"/>
  <c r="AI5" i="237"/>
  <c r="AI7" i="236"/>
  <c r="AI6" i="236"/>
  <c r="AI5" i="236"/>
  <c r="W35" i="216" l="1"/>
  <c r="V56" i="216" s="1"/>
  <c r="L6" i="222"/>
  <c r="K6" i="222"/>
  <c r="J6" i="222"/>
  <c r="I6" i="222"/>
  <c r="H6" i="222"/>
  <c r="G6" i="222"/>
  <c r="K15" i="216" l="1"/>
  <c r="H19" i="225" l="1"/>
  <c r="S56" i="233"/>
  <c r="S56" i="230"/>
  <c r="S56" i="228"/>
  <c r="S56" i="226"/>
  <c r="S56" i="216"/>
  <c r="H14" i="222" l="1"/>
  <c r="H13" i="222"/>
  <c r="H12" i="222"/>
  <c r="H11" i="222"/>
  <c r="H10" i="222"/>
  <c r="G14" i="222"/>
  <c r="G13" i="222"/>
  <c r="G12" i="222"/>
  <c r="G11" i="222"/>
  <c r="G10" i="222"/>
  <c r="I14" i="222"/>
  <c r="I13" i="222"/>
  <c r="I12" i="222"/>
  <c r="I11" i="222"/>
  <c r="T15" i="216"/>
  <c r="U15" i="216" s="1"/>
  <c r="H26" i="225"/>
  <c r="W50" i="233"/>
  <c r="V50" i="233"/>
  <c r="U50" i="233"/>
  <c r="T50" i="233"/>
  <c r="S50" i="233"/>
  <c r="S49" i="233"/>
  <c r="S48" i="233"/>
  <c r="S47" i="233"/>
  <c r="S46" i="233"/>
  <c r="S45" i="233"/>
  <c r="S43" i="233"/>
  <c r="R49" i="233"/>
  <c r="R48" i="233"/>
  <c r="R47" i="233"/>
  <c r="R46" i="233"/>
  <c r="R45" i="233"/>
  <c r="R43" i="233"/>
  <c r="K50" i="233"/>
  <c r="K49" i="233"/>
  <c r="K48" i="233"/>
  <c r="K47" i="233"/>
  <c r="K46" i="233"/>
  <c r="K45" i="233"/>
  <c r="W35" i="233"/>
  <c r="W34" i="233"/>
  <c r="W33" i="233"/>
  <c r="W32" i="233"/>
  <c r="W31" i="233"/>
  <c r="W30" i="233"/>
  <c r="V35" i="233"/>
  <c r="V34" i="233"/>
  <c r="V33" i="233"/>
  <c r="V32" i="233"/>
  <c r="V31" i="233"/>
  <c r="V30" i="233"/>
  <c r="U35" i="233"/>
  <c r="U34" i="233"/>
  <c r="U33" i="233"/>
  <c r="U32" i="233"/>
  <c r="U31" i="233"/>
  <c r="U30" i="233"/>
  <c r="T35" i="233"/>
  <c r="T34" i="233"/>
  <c r="T33" i="233"/>
  <c r="T32" i="233"/>
  <c r="T31" i="233"/>
  <c r="T30" i="233"/>
  <c r="K34" i="233"/>
  <c r="K33" i="233"/>
  <c r="K32" i="233"/>
  <c r="K31" i="233"/>
  <c r="K30" i="233"/>
  <c r="W26" i="233"/>
  <c r="V26" i="233"/>
  <c r="U26" i="233"/>
  <c r="T26" i="233"/>
  <c r="W21" i="233"/>
  <c r="V21" i="233"/>
  <c r="U21" i="233"/>
  <c r="T21" i="233"/>
  <c r="S21" i="233"/>
  <c r="R21" i="233"/>
  <c r="W19" i="233"/>
  <c r="W18" i="233"/>
  <c r="W17" i="233"/>
  <c r="W16" i="233"/>
  <c r="W15" i="233"/>
  <c r="V19" i="233"/>
  <c r="V18" i="233"/>
  <c r="V17" i="233"/>
  <c r="V16" i="233"/>
  <c r="V15" i="233"/>
  <c r="U19" i="233"/>
  <c r="U18" i="233"/>
  <c r="U17" i="233"/>
  <c r="U16" i="233"/>
  <c r="U15" i="233"/>
  <c r="T19" i="233"/>
  <c r="T18" i="233"/>
  <c r="T17" i="233"/>
  <c r="T16" i="233"/>
  <c r="T15" i="233"/>
  <c r="S19" i="233"/>
  <c r="S18" i="233"/>
  <c r="S17" i="233"/>
  <c r="S16" i="233"/>
  <c r="S15" i="233"/>
  <c r="R19" i="233"/>
  <c r="R18" i="233"/>
  <c r="R17" i="233"/>
  <c r="R16" i="233"/>
  <c r="R15" i="233"/>
  <c r="K19" i="233"/>
  <c r="K18" i="233"/>
  <c r="K17" i="233"/>
  <c r="K16" i="233"/>
  <c r="K15" i="233"/>
  <c r="W50" i="230"/>
  <c r="V50" i="230"/>
  <c r="U50" i="230"/>
  <c r="T50" i="230"/>
  <c r="S50" i="230"/>
  <c r="S49" i="230"/>
  <c r="S48" i="230"/>
  <c r="S47" i="230"/>
  <c r="S46" i="230"/>
  <c r="S45" i="230"/>
  <c r="S43" i="230"/>
  <c r="R49" i="230"/>
  <c r="R48" i="230"/>
  <c r="R47" i="230"/>
  <c r="R46" i="230"/>
  <c r="R45" i="230"/>
  <c r="R43" i="230"/>
  <c r="K50" i="230"/>
  <c r="W50" i="228"/>
  <c r="V50" i="228"/>
  <c r="U50" i="228"/>
  <c r="T50" i="228"/>
  <c r="S50" i="228"/>
  <c r="S49" i="228"/>
  <c r="S48" i="228"/>
  <c r="S47" i="228"/>
  <c r="S46" i="228"/>
  <c r="S45" i="228"/>
  <c r="S43" i="228"/>
  <c r="R49" i="228"/>
  <c r="R48" i="228"/>
  <c r="R47" i="228"/>
  <c r="R46" i="228"/>
  <c r="R45" i="228"/>
  <c r="R43" i="228"/>
  <c r="T50" i="216"/>
  <c r="W35" i="230"/>
  <c r="W34" i="230"/>
  <c r="W33" i="230"/>
  <c r="W32" i="230"/>
  <c r="W31" i="230"/>
  <c r="W30" i="230"/>
  <c r="V35" i="230"/>
  <c r="V34" i="230"/>
  <c r="V33" i="230"/>
  <c r="V32" i="230"/>
  <c r="V31" i="230"/>
  <c r="V30" i="230"/>
  <c r="U35" i="230"/>
  <c r="U34" i="230"/>
  <c r="U33" i="230"/>
  <c r="U32" i="230"/>
  <c r="U31" i="230"/>
  <c r="U30" i="230"/>
  <c r="T35" i="230"/>
  <c r="T34" i="230"/>
  <c r="T33" i="230"/>
  <c r="T32" i="230"/>
  <c r="T31" i="230"/>
  <c r="T30" i="230"/>
  <c r="K34" i="230"/>
  <c r="K33" i="230"/>
  <c r="K32" i="230"/>
  <c r="K31" i="230"/>
  <c r="K30" i="230"/>
  <c r="W26" i="230"/>
  <c r="V26" i="230"/>
  <c r="U26" i="230"/>
  <c r="T26" i="230"/>
  <c r="W21" i="230"/>
  <c r="V21" i="230"/>
  <c r="U21" i="230"/>
  <c r="T21" i="230"/>
  <c r="S21" i="230"/>
  <c r="R21" i="230"/>
  <c r="W19" i="230"/>
  <c r="W18" i="230"/>
  <c r="W17" i="230"/>
  <c r="W16" i="230"/>
  <c r="W15" i="230"/>
  <c r="V19" i="230"/>
  <c r="V18" i="230"/>
  <c r="V17" i="230"/>
  <c r="V16" i="230"/>
  <c r="V15" i="230"/>
  <c r="U19" i="230"/>
  <c r="U18" i="230"/>
  <c r="U17" i="230"/>
  <c r="U16" i="230"/>
  <c r="U15" i="230"/>
  <c r="T19" i="230"/>
  <c r="T18" i="230"/>
  <c r="T17" i="230"/>
  <c r="T16" i="230"/>
  <c r="T15" i="230"/>
  <c r="S19" i="230"/>
  <c r="S18" i="230"/>
  <c r="S17" i="230"/>
  <c r="S16" i="230"/>
  <c r="S15" i="230"/>
  <c r="R19" i="230"/>
  <c r="R18" i="230"/>
  <c r="R17" i="230"/>
  <c r="R16" i="230"/>
  <c r="R15" i="230"/>
  <c r="K19" i="230"/>
  <c r="K18" i="230"/>
  <c r="K17" i="230"/>
  <c r="K16" i="230"/>
  <c r="K15" i="230"/>
  <c r="K50" i="228"/>
  <c r="K49" i="228"/>
  <c r="K48" i="228"/>
  <c r="K47" i="228"/>
  <c r="K46" i="228"/>
  <c r="K45" i="228"/>
  <c r="W35" i="228"/>
  <c r="W34" i="228"/>
  <c r="W33" i="228"/>
  <c r="W32" i="228"/>
  <c r="W31" i="228"/>
  <c r="W30" i="228"/>
  <c r="V35" i="228"/>
  <c r="V34" i="228"/>
  <c r="V33" i="228"/>
  <c r="V32" i="228"/>
  <c r="V31" i="228"/>
  <c r="V30" i="228"/>
  <c r="U35" i="228"/>
  <c r="U34" i="228"/>
  <c r="U33" i="228"/>
  <c r="U32" i="228"/>
  <c r="U31" i="228"/>
  <c r="U30" i="228"/>
  <c r="T35" i="228"/>
  <c r="T34" i="228"/>
  <c r="T33" i="228"/>
  <c r="T32" i="228"/>
  <c r="T31" i="228"/>
  <c r="T30" i="228"/>
  <c r="K34" i="228"/>
  <c r="K33" i="228"/>
  <c r="K32" i="228"/>
  <c r="K31" i="228"/>
  <c r="K30" i="228"/>
  <c r="W26" i="228"/>
  <c r="V26" i="228"/>
  <c r="U26" i="228"/>
  <c r="T26" i="228"/>
  <c r="W21" i="228"/>
  <c r="V21" i="228"/>
  <c r="U21" i="228"/>
  <c r="T21" i="228"/>
  <c r="S21" i="228"/>
  <c r="R21" i="228"/>
  <c r="W19" i="228"/>
  <c r="W18" i="228"/>
  <c r="W17" i="228"/>
  <c r="W16" i="228"/>
  <c r="W15" i="228"/>
  <c r="V19" i="228"/>
  <c r="V18" i="228"/>
  <c r="V17" i="228"/>
  <c r="V16" i="228"/>
  <c r="V15" i="228"/>
  <c r="U19" i="228"/>
  <c r="U18" i="228"/>
  <c r="U17" i="228"/>
  <c r="U16" i="228"/>
  <c r="U15" i="228"/>
  <c r="T19" i="228"/>
  <c r="T18" i="228"/>
  <c r="T17" i="228"/>
  <c r="T16" i="228"/>
  <c r="T15" i="228"/>
  <c r="S19" i="228"/>
  <c r="S18" i="228"/>
  <c r="S17" i="228"/>
  <c r="S16" i="228"/>
  <c r="S15" i="228"/>
  <c r="R19" i="228"/>
  <c r="R18" i="228"/>
  <c r="R17" i="228"/>
  <c r="R16" i="228"/>
  <c r="R15" i="228"/>
  <c r="K19" i="228"/>
  <c r="K18" i="228"/>
  <c r="K17" i="228"/>
  <c r="K16" i="228"/>
  <c r="K15" i="228"/>
  <c r="W50" i="226"/>
  <c r="V50" i="226"/>
  <c r="U50" i="226"/>
  <c r="T50" i="226"/>
  <c r="S50" i="226"/>
  <c r="S49" i="226"/>
  <c r="S48" i="226"/>
  <c r="S47" i="226"/>
  <c r="S46" i="226"/>
  <c r="S45" i="226"/>
  <c r="S43" i="226"/>
  <c r="R49" i="226"/>
  <c r="R48" i="226"/>
  <c r="R47" i="226"/>
  <c r="R46" i="226"/>
  <c r="R45" i="226"/>
  <c r="R43" i="226"/>
  <c r="K49" i="226"/>
  <c r="K48" i="226"/>
  <c r="K47" i="226"/>
  <c r="K46" i="226"/>
  <c r="K45" i="226"/>
  <c r="W35" i="226"/>
  <c r="W33" i="226"/>
  <c r="W32" i="226"/>
  <c r="W31" i="226"/>
  <c r="W30" i="226"/>
  <c r="V35" i="226"/>
  <c r="V34" i="226"/>
  <c r="V33" i="226"/>
  <c r="V32" i="226"/>
  <c r="V31" i="226"/>
  <c r="V30" i="226"/>
  <c r="U35" i="226"/>
  <c r="U34" i="226"/>
  <c r="U33" i="226"/>
  <c r="U32" i="226"/>
  <c r="U31" i="226"/>
  <c r="U30" i="226"/>
  <c r="T34" i="226"/>
  <c r="T33" i="226"/>
  <c r="T32" i="226"/>
  <c r="T31" i="226"/>
  <c r="T30" i="226"/>
  <c r="K34" i="226"/>
  <c r="K33" i="226"/>
  <c r="K32" i="226"/>
  <c r="K31" i="226"/>
  <c r="K30" i="226"/>
  <c r="W26" i="226"/>
  <c r="V26" i="226"/>
  <c r="U26" i="226"/>
  <c r="T26" i="226"/>
  <c r="W21" i="226"/>
  <c r="V21" i="226"/>
  <c r="U21" i="226"/>
  <c r="T21" i="226"/>
  <c r="R21" i="226"/>
  <c r="S21" i="226"/>
  <c r="W19" i="226"/>
  <c r="W18" i="226"/>
  <c r="W17" i="226"/>
  <c r="W16" i="226"/>
  <c r="W15" i="226"/>
  <c r="V19" i="226"/>
  <c r="V18" i="226"/>
  <c r="V17" i="226"/>
  <c r="V16" i="226"/>
  <c r="V15" i="226"/>
  <c r="U19" i="226"/>
  <c r="U18" i="226"/>
  <c r="U17" i="226"/>
  <c r="U16" i="226"/>
  <c r="U15" i="226"/>
  <c r="T19" i="226"/>
  <c r="T18" i="226"/>
  <c r="T17" i="226"/>
  <c r="T16" i="226"/>
  <c r="T15" i="226"/>
  <c r="K19" i="226"/>
  <c r="K18" i="226"/>
  <c r="K17" i="226"/>
  <c r="K16" i="226"/>
  <c r="K15" i="226"/>
  <c r="S19" i="226"/>
  <c r="S18" i="226"/>
  <c r="S17" i="226"/>
  <c r="S16" i="226"/>
  <c r="S15" i="226"/>
  <c r="R19" i="226"/>
  <c r="R18" i="226"/>
  <c r="R17" i="226"/>
  <c r="R16" i="226"/>
  <c r="R15" i="226"/>
  <c r="W50" i="216"/>
  <c r="V50" i="216"/>
  <c r="U50" i="216"/>
  <c r="S50" i="216"/>
  <c r="S49" i="216"/>
  <c r="S48" i="216"/>
  <c r="S47" i="216"/>
  <c r="S46" i="216"/>
  <c r="S45" i="216"/>
  <c r="S43" i="216"/>
  <c r="R49" i="216"/>
  <c r="R48" i="216"/>
  <c r="R47" i="216"/>
  <c r="R46" i="216"/>
  <c r="R45" i="216"/>
  <c r="R43" i="216"/>
  <c r="W34" i="216"/>
  <c r="W33" i="216"/>
  <c r="W32" i="216"/>
  <c r="W31" i="216"/>
  <c r="W30" i="216"/>
  <c r="V34" i="216"/>
  <c r="V33" i="216"/>
  <c r="V32" i="216"/>
  <c r="V31" i="216"/>
  <c r="V30" i="216"/>
  <c r="U34" i="216"/>
  <c r="U33" i="216"/>
  <c r="U32" i="216"/>
  <c r="U31" i="216"/>
  <c r="U30" i="216"/>
  <c r="T35" i="216"/>
  <c r="T34" i="216"/>
  <c r="T33" i="216"/>
  <c r="T32" i="216"/>
  <c r="T31" i="216"/>
  <c r="T30" i="216"/>
  <c r="V26" i="216"/>
  <c r="W19" i="216"/>
  <c r="W18" i="216"/>
  <c r="W17" i="216"/>
  <c r="W16" i="216"/>
  <c r="V19" i="216"/>
  <c r="V18" i="216"/>
  <c r="V17" i="216"/>
  <c r="V16" i="216"/>
  <c r="V15" i="216"/>
  <c r="V35" i="216" s="1"/>
  <c r="U19" i="216"/>
  <c r="U18" i="216"/>
  <c r="U17" i="216"/>
  <c r="U16" i="216"/>
  <c r="T19" i="216"/>
  <c r="T18" i="216"/>
  <c r="T17" i="216"/>
  <c r="T16" i="216"/>
  <c r="S19" i="216"/>
  <c r="S18" i="216"/>
  <c r="S17" i="216"/>
  <c r="S16" i="216"/>
  <c r="S15" i="216"/>
  <c r="R19" i="216"/>
  <c r="R18" i="216"/>
  <c r="R17" i="216"/>
  <c r="R16" i="216"/>
  <c r="R15" i="216"/>
  <c r="K19" i="216"/>
  <c r="K18" i="216"/>
  <c r="K17" i="216"/>
  <c r="K16" i="216"/>
  <c r="U35" i="216" l="1"/>
  <c r="W15" i="216"/>
  <c r="I10" i="222"/>
  <c r="I15" i="222" s="1"/>
  <c r="F14" i="222"/>
  <c r="F13" i="222"/>
  <c r="F12" i="222"/>
  <c r="F11" i="222"/>
  <c r="E14" i="222"/>
  <c r="E13" i="222"/>
  <c r="E12" i="222"/>
  <c r="E11" i="222"/>
  <c r="D14" i="222"/>
  <c r="D13" i="222"/>
  <c r="D12" i="222"/>
  <c r="D11" i="222"/>
  <c r="C14" i="222"/>
  <c r="C13" i="222"/>
  <c r="C12" i="222"/>
  <c r="C11" i="222"/>
  <c r="B14" i="222"/>
  <c r="B13" i="222"/>
  <c r="B12" i="222"/>
  <c r="B11" i="222"/>
  <c r="T28" i="233"/>
  <c r="T27" i="233"/>
  <c r="T24" i="233"/>
  <c r="T22" i="233"/>
  <c r="K49" i="230"/>
  <c r="K48" i="230"/>
  <c r="K47" i="230"/>
  <c r="K46" i="230"/>
  <c r="K45" i="230"/>
  <c r="T28" i="230"/>
  <c r="T27" i="230"/>
  <c r="T24" i="230"/>
  <c r="T22" i="230"/>
  <c r="T28" i="228"/>
  <c r="T27" i="228"/>
  <c r="T24" i="228"/>
  <c r="T22" i="228"/>
  <c r="K50" i="226"/>
  <c r="W34" i="226"/>
  <c r="T28" i="226"/>
  <c r="T27" i="226"/>
  <c r="T24" i="226"/>
  <c r="T22" i="226"/>
  <c r="H27" i="225"/>
  <c r="I27" i="225" s="1"/>
  <c r="I26" i="225"/>
  <c r="F24" i="225"/>
  <c r="D24" i="225"/>
  <c r="B24" i="225"/>
  <c r="T35" i="226" l="1"/>
  <c r="I24" i="225"/>
  <c r="V56" i="226" l="1"/>
  <c r="V56" i="233" l="1"/>
  <c r="V56" i="230"/>
  <c r="V56" i="228"/>
  <c r="AO11" i="221" l="1"/>
  <c r="F10" i="222"/>
  <c r="E10" i="222"/>
  <c r="D10" i="222"/>
  <c r="C10" i="222"/>
  <c r="B10" i="222"/>
  <c r="AB11" i="221"/>
  <c r="K45" i="216"/>
  <c r="J15" i="222" l="1"/>
  <c r="K47" i="216" l="1"/>
  <c r="K48" i="216"/>
  <c r="K49" i="216"/>
  <c r="K46" i="216"/>
  <c r="T26" i="216"/>
  <c r="U26" i="216" s="1"/>
  <c r="W26" i="216" s="1"/>
  <c r="R21" i="216"/>
  <c r="S21" i="216" s="1"/>
  <c r="K32" i="216"/>
  <c r="K33" i="216"/>
  <c r="K34" i="216"/>
  <c r="K31" i="216"/>
  <c r="K30" i="216"/>
  <c r="T21" i="216" l="1"/>
  <c r="U21" i="216" s="1"/>
  <c r="V21" i="216"/>
  <c r="AI7" i="221" l="1"/>
  <c r="AI6" i="221"/>
  <c r="AI5" i="221"/>
  <c r="AI6" i="220" l="1"/>
  <c r="AI7" i="220" s="1"/>
  <c r="B17" i="220" s="1"/>
  <c r="W21" i="216" l="1"/>
  <c r="K50" i="216"/>
  <c r="T28" i="216" l="1"/>
  <c r="T27" i="216"/>
  <c r="T24" i="216"/>
  <c r="T22" i="216"/>
  <c r="E25" i="217" l="1"/>
  <c r="K15" i="222" l="1"/>
  <c r="N24" i="220" l="1"/>
  <c r="H7" i="225" s="1"/>
  <c r="AI8" i="2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新潟県</author>
  </authors>
  <commentList>
    <comment ref="T3" authorId="0" shapeId="0" xr:uid="{B41B53B7-9857-476C-B229-91C43515124C}">
      <text>
        <r>
          <rPr>
            <sz val="9"/>
            <color indexed="81"/>
            <rFont val="MS P ゴシック"/>
            <family val="3"/>
            <charset val="128"/>
          </rPr>
          <t>補助事業者において文書の発出時に番号
を付さない場合は記載不要です。</t>
        </r>
      </text>
    </comment>
    <comment ref="Y4" authorId="1" shapeId="0" xr:uid="{5E981986-997B-49B6-8CD5-3EB3EB8AE390}">
      <text>
        <r>
          <rPr>
            <sz val="9"/>
            <color indexed="81"/>
            <rFont val="MS P ゴシック"/>
            <family val="3"/>
            <charset val="128"/>
          </rPr>
          <t>初期値で８月１日が入力されていますので、申請日に修正ください。</t>
        </r>
      </text>
    </comment>
    <comment ref="Q9" authorId="1" shapeId="0" xr:uid="{7B75C665-D598-4C0A-8DEF-164E07548FB0}">
      <text>
        <r>
          <rPr>
            <sz val="9"/>
            <color indexed="81"/>
            <rFont val="MS P ゴシック"/>
            <family val="3"/>
            <charset val="128"/>
          </rPr>
          <t>法人名は正式名称で記載ください。
×（福）や（有）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L15" authorId="0" shapeId="0" xr:uid="{82FD04EA-BB93-443F-9604-1337840DD941}">
      <text>
        <r>
          <rPr>
            <sz val="9"/>
            <color indexed="81"/>
            <rFont val="MS P ゴシック"/>
            <family val="3"/>
            <charset val="128"/>
          </rPr>
          <t>直接入力してください。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BA7E2BC3-F2A8-4D01-A9B9-BEC77C017F4C}">
      <text>
        <r>
          <rPr>
            <sz val="14"/>
            <color indexed="81"/>
            <rFont val="MS P ゴシック"/>
            <family val="3"/>
            <charset val="128"/>
          </rPr>
          <t>連動することで効果が高まると判断できる理由について、
導入計画に記載してください。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664C46A8-246D-423A-837B-291C621EEED9}">
      <text>
        <r>
          <rPr>
            <sz val="14"/>
            <color indexed="81"/>
            <rFont val="MS P ゴシック"/>
            <family val="3"/>
            <charset val="128"/>
          </rPr>
          <t>連動することで効果が高まると判断できる理由について、
導入計画に記載してください。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0A19C95C-808C-4019-8475-A063A5DC0E97}">
      <text>
        <r>
          <rPr>
            <sz val="14"/>
            <color indexed="81"/>
            <rFont val="MS P ゴシック"/>
            <family val="3"/>
            <charset val="128"/>
          </rPr>
          <t>連動することで効果が高まると判断できる理由について、
導入計画に記載してください。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00324EAF-6395-4DD6-9A5C-1F2F3E1B70E0}">
      <text>
        <r>
          <rPr>
            <sz val="14"/>
            <color indexed="81"/>
            <rFont val="MS P ゴシック"/>
            <family val="3"/>
            <charset val="128"/>
          </rPr>
          <t>連動することで効果が高まると判断できる理由について、
導入計画に記載してください。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4DC133DC-44CF-419B-8D36-970CF091C47C}">
      <text>
        <r>
          <rPr>
            <sz val="14"/>
            <color indexed="81"/>
            <rFont val="MS P ゴシック"/>
            <family val="3"/>
            <charset val="128"/>
          </rPr>
          <t>連動することで効果が高まると判断できる理由について、
導入計画に記載してください。</t>
        </r>
      </text>
    </comment>
  </commentList>
</comments>
</file>

<file path=xl/sharedStrings.xml><?xml version="1.0" encoding="utf-8"?>
<sst xmlns="http://schemas.openxmlformats.org/spreadsheetml/2006/main" count="2095" uniqueCount="500">
  <si>
    <t>780_地域密着型通所介護</t>
  </si>
  <si>
    <t>770_看護小規模多機能型居宅介護</t>
  </si>
  <si>
    <t>760_定期巡回・随時対応型訪問介護看護</t>
  </si>
  <si>
    <t>730_小規模多機能型居宅介護</t>
  </si>
  <si>
    <t>720_認知症対応型通所介護</t>
  </si>
  <si>
    <t>710_夜間対応型訪問介護</t>
  </si>
  <si>
    <t>550_介護医療院</t>
  </si>
  <si>
    <t>540_地域密着型介護老人福祉施設入居者生活介護</t>
  </si>
  <si>
    <t>530_介護療養型医療施設</t>
  </si>
  <si>
    <t>520_介護老人保健施設</t>
  </si>
  <si>
    <t>510_介護老人福祉施設</t>
  </si>
  <si>
    <t>430_居宅介護支援</t>
  </si>
  <si>
    <t>410_特定福祉用具販売</t>
  </si>
  <si>
    <t>364_地域密着型特定施設入居者生活介護（サービス付き高齢者向け住宅）</t>
  </si>
  <si>
    <t>363_地域密着型特定施設入居者生活介護（養護老人ホーム）</t>
  </si>
  <si>
    <t>362_地域密着型特定施設入居者生活介護（軽費老人ホーム）</t>
  </si>
  <si>
    <t>361_地域密着型特定施設入居者生活介護（有料老人ホーム）</t>
  </si>
  <si>
    <t>338_特定施設入居者生活介護（養護老人ホーム・外部サービス利用型）</t>
  </si>
  <si>
    <t>337_特定施設入居者生活介護（サービス付き高齢者向け住宅・外部サービス利用型）</t>
  </si>
  <si>
    <t>336_特定施設入居者生活介護（軽費老人ホーム・外部サービス利用型）</t>
  </si>
  <si>
    <t>335_特定施設入居者生活介護（有料老人ホーム・外部サービス利用型）</t>
  </si>
  <si>
    <t>334_特定施設入居者生活介護（サービス付き高齢者向け住宅）</t>
  </si>
  <si>
    <t>333_特定施設入居者生活介護（養護老人ホーム）</t>
  </si>
  <si>
    <t>332_特定施設入居者生活介護（軽費老人ホーム）</t>
  </si>
  <si>
    <t>331_特定施設入居者生活介護（有料老人ホーム）</t>
  </si>
  <si>
    <t>320_認知症対応型共同生活介護</t>
  </si>
  <si>
    <t>551_短期入所療養介護（介護医療院）</t>
  </si>
  <si>
    <t>230_短期入所療養介護（介護療養型医療施設）</t>
  </si>
  <si>
    <t>220_短期入所療養介護（介護老人保健施設）</t>
  </si>
  <si>
    <t>210_短期入所生活介護</t>
  </si>
  <si>
    <t>170_福祉用具貸与</t>
  </si>
  <si>
    <t>160_通所リハビリテーション</t>
  </si>
  <si>
    <t>155_通所介護（療養通所介護）</t>
  </si>
  <si>
    <t>150_通所介護</t>
  </si>
  <si>
    <t>140_訪問リハビリテーション</t>
  </si>
  <si>
    <t>130_訪問看護</t>
  </si>
  <si>
    <t>120_訪問入浴介護</t>
  </si>
  <si>
    <t>110_訪問介護</t>
  </si>
  <si>
    <t>手順３.（１）介護テクノロジーの導入支援に申請する場合、次のとおり入力</t>
    <rPh sb="0" eb="2">
      <t>テジュン</t>
    </rPh>
    <rPh sb="21" eb="23">
      <t>シンセイ</t>
    </rPh>
    <rPh sb="25" eb="27">
      <t>バアイ</t>
    </rPh>
    <rPh sb="28" eb="29">
      <t>ツギ</t>
    </rPh>
    <rPh sb="33" eb="35">
      <t>ニュウリョク</t>
    </rPh>
    <phoneticPr fontId="20"/>
  </si>
  <si>
    <t xml:space="preserve"> ①エントリーフォームへ添付する見積書が手元にあることを確認のうえ、機器ごとに「導入する場合は選択」をクリック</t>
    <rPh sb="12" eb="14">
      <t>テンプ</t>
    </rPh>
    <rPh sb="16" eb="19">
      <t>ミツモリショ</t>
    </rPh>
    <rPh sb="20" eb="22">
      <t>テモト</t>
    </rPh>
    <rPh sb="28" eb="30">
      <t>カクニン</t>
    </rPh>
    <rPh sb="34" eb="36">
      <t>キキ</t>
    </rPh>
    <phoneticPr fontId="20"/>
  </si>
  <si>
    <t>　　→右側の　　　　 をクリック→表示される「〇」をクリック</t>
    <phoneticPr fontId="20"/>
  </si>
  <si>
    <t xml:space="preserve"> ②見積書を参照し、機器ごとに製品名、台数（介護ソフトの場合は不要）、税抜の機器導入費（対象外経費、付帯経費を除く）を入力</t>
    <rPh sb="2" eb="5">
      <t>ミツモリショ</t>
    </rPh>
    <rPh sb="6" eb="8">
      <t>サンショウ</t>
    </rPh>
    <rPh sb="10" eb="12">
      <t>キキ</t>
    </rPh>
    <rPh sb="15" eb="18">
      <t>セイヒンメイ</t>
    </rPh>
    <rPh sb="19" eb="21">
      <t>ダイスウ</t>
    </rPh>
    <rPh sb="22" eb="24">
      <t>カイゴ</t>
    </rPh>
    <rPh sb="28" eb="30">
      <t>バアイ</t>
    </rPh>
    <rPh sb="31" eb="33">
      <t>フヨウ</t>
    </rPh>
    <rPh sb="35" eb="36">
      <t>ゼイ</t>
    </rPh>
    <rPh sb="36" eb="37">
      <t>ヌ</t>
    </rPh>
    <rPh sb="38" eb="40">
      <t>キキ</t>
    </rPh>
    <rPh sb="40" eb="42">
      <t>ドウニュウ</t>
    </rPh>
    <rPh sb="42" eb="43">
      <t>ヒ</t>
    </rPh>
    <rPh sb="44" eb="49">
      <t>タイショウガイケイヒ</t>
    </rPh>
    <rPh sb="50" eb="52">
      <t>フタイ</t>
    </rPh>
    <rPh sb="52" eb="54">
      <t>ケイヒ</t>
    </rPh>
    <rPh sb="55" eb="56">
      <t>ノゾ</t>
    </rPh>
    <rPh sb="59" eb="61">
      <t>ニュウリョク</t>
    </rPh>
    <phoneticPr fontId="20"/>
  </si>
  <si>
    <t xml:space="preserve"> ③テクノロジーの導入に付帯して必要な経費について申請する場合は、手順５のとおり付帯経費を算出し、</t>
    <rPh sb="16" eb="18">
      <t>ヒツヨウ</t>
    </rPh>
    <rPh sb="19" eb="21">
      <t>ケイヒ</t>
    </rPh>
    <rPh sb="25" eb="27">
      <t>シンセイ</t>
    </rPh>
    <rPh sb="29" eb="31">
      <t>バアイ</t>
    </rPh>
    <rPh sb="33" eb="35">
      <t>テジュン</t>
    </rPh>
    <rPh sb="40" eb="42">
      <t>フタイ</t>
    </rPh>
    <rPh sb="42" eb="44">
      <t>ケイヒ</t>
    </rPh>
    <rPh sb="45" eb="47">
      <t>サンシュツ</t>
    </rPh>
    <phoneticPr fontId="20"/>
  </si>
  <si>
    <t>　　手順５の⑤⑥の経費を、付帯するテクノロジーごとに入力</t>
    <rPh sb="9" eb="11">
      <t>ケイヒ</t>
    </rPh>
    <phoneticPr fontId="20"/>
  </si>
  <si>
    <r>
      <t xml:space="preserve"> ④</t>
    </r>
    <r>
      <rPr>
        <b/>
        <u/>
        <sz val="14"/>
        <color rgb="FF000000"/>
        <rFont val="UD デジタル 教科書体 NK-B"/>
        <family val="1"/>
        <charset val="128"/>
      </rPr>
      <t>（介護ソフトを導入される場合のみ入力）</t>
    </r>
    <r>
      <rPr>
        <b/>
        <sz val="14"/>
        <color rgb="FF000000"/>
        <rFont val="UD デジタル 教科書体 NK-B"/>
        <family val="1"/>
        <charset val="128"/>
      </rPr>
      <t>「契約方法をプルダウンから選択」をクリック→右側の　　　　　をクリック</t>
    </r>
    <rPh sb="41" eb="43">
      <t>ケイヤク</t>
    </rPh>
    <rPh sb="43" eb="45">
      <t>ホウホウ</t>
    </rPh>
    <rPh sb="52" eb="54">
      <t>ナイヨウ</t>
    </rPh>
    <phoneticPr fontId="20"/>
  </si>
  <si>
    <t>　　　　→表示される契約方法から該当の内容をクリックし、次のとおり入力</t>
    <rPh sb="33" eb="35">
      <t>ニュウリョク</t>
    </rPh>
    <phoneticPr fontId="20"/>
  </si>
  <si>
    <t xml:space="preserve">       　　・職員数により合計金額が変動する契約以外</t>
    <rPh sb="27" eb="29">
      <t>イガイ</t>
    </rPh>
    <phoneticPr fontId="20"/>
  </si>
  <si>
    <t xml:space="preserve">              →「職員数に応じて必要なライセンス数が変動しないもの」をクリック</t>
    <phoneticPr fontId="20"/>
  </si>
  <si>
    <t xml:space="preserve">       　　・職員数により合計金額が変動する契約</t>
    <phoneticPr fontId="20"/>
  </si>
  <si>
    <t xml:space="preserve">     　　　　→「職員数に応じて必要なライセンス数が変動するもの」をクリック→「職員数をプルダウンから選択」をクリック</t>
    <phoneticPr fontId="20"/>
  </si>
  <si>
    <t xml:space="preserve">                →右側の　　　　をクリック→表示される項目から該当の職員数をクリック</t>
    <rPh sb="30" eb="32">
      <t>ヒョウジ</t>
    </rPh>
    <rPh sb="35" eb="37">
      <t>コウモク</t>
    </rPh>
    <rPh sb="39" eb="41">
      <t>ガイトウ</t>
    </rPh>
    <rPh sb="42" eb="44">
      <t>ショクイン</t>
    </rPh>
    <rPh sb="44" eb="45">
      <t>スウ</t>
    </rPh>
    <phoneticPr fontId="20"/>
  </si>
  <si>
    <t>　 　　　　・訪問介護事業所等の居宅サービス事業所又は居宅介護支援事業所（介護予防も含む。）であって、</t>
    <phoneticPr fontId="20"/>
  </si>
  <si>
    <t xml:space="preserve">  　　　　　 令和７年度中に「ケアプランデータ連携システム」により５事業所以上とデータ連携を実施する場合</t>
    <rPh sb="8" eb="10">
      <t>レイワ</t>
    </rPh>
    <rPh sb="11" eb="14">
      <t>ネンドチュウ</t>
    </rPh>
    <rPh sb="24" eb="26">
      <t>レンケイ</t>
    </rPh>
    <phoneticPr fontId="20"/>
  </si>
  <si>
    <t xml:space="preserve">  　　　　　  →「ケアプランデータ連携システムで５事業所以上とデータ連携する場合のみ選択」をクリック→右側の　　　　　をクリック</t>
    <rPh sb="19" eb="21">
      <t>レンケイ</t>
    </rPh>
    <rPh sb="27" eb="30">
      <t>ジギョウショ</t>
    </rPh>
    <rPh sb="30" eb="32">
      <t>イジョウ</t>
    </rPh>
    <rPh sb="36" eb="38">
      <t>レンケイ</t>
    </rPh>
    <rPh sb="40" eb="42">
      <t>バアイ</t>
    </rPh>
    <rPh sb="44" eb="46">
      <t>センタク</t>
    </rPh>
    <rPh sb="53" eb="55">
      <t>ミギガワ</t>
    </rPh>
    <phoneticPr fontId="20"/>
  </si>
  <si>
    <t xml:space="preserve">    　　　　　→「5事業所以上と連携する」をクリック</t>
    <rPh sb="12" eb="15">
      <t>ジギョウショ</t>
    </rPh>
    <rPh sb="15" eb="17">
      <t>イジョウ</t>
    </rPh>
    <rPh sb="18" eb="20">
      <t>レンケイ</t>
    </rPh>
    <phoneticPr fontId="20"/>
  </si>
  <si>
    <t>手順４.（２）介護テクノロジーのパッケージ型導入支援に申請する場合、次のとおり入力</t>
    <rPh sb="0" eb="2">
      <t>テジュン</t>
    </rPh>
    <rPh sb="27" eb="29">
      <t>シンセイ</t>
    </rPh>
    <rPh sb="31" eb="33">
      <t>バアイ</t>
    </rPh>
    <rPh sb="34" eb="35">
      <t>ツギ</t>
    </rPh>
    <rPh sb="39" eb="41">
      <t>ニュウリョク</t>
    </rPh>
    <phoneticPr fontId="20"/>
  </si>
  <si>
    <t xml:space="preserve"> ①「介護業務支援と連動するテクノロジーをプルダウンから選択」をクリック→右側の　　　　　をクリック</t>
    <phoneticPr fontId="20"/>
  </si>
  <si>
    <t xml:space="preserve">    →表示される内容から該当の分野をクリック</t>
    <rPh sb="5" eb="7">
      <t>ヒョウジ</t>
    </rPh>
    <rPh sb="10" eb="12">
      <t>ナイヨウ</t>
    </rPh>
    <rPh sb="14" eb="16">
      <t>ガイトウ</t>
    </rPh>
    <rPh sb="17" eb="19">
      <t>ブンヤ</t>
    </rPh>
    <phoneticPr fontId="20"/>
  </si>
  <si>
    <t xml:space="preserve"> ②エントリーフォームへ添付する見積書が手元にあることを確認のうえ、機器ごとに「導入する場合は選択」をクリック</t>
    <rPh sb="12" eb="14">
      <t>テンプ</t>
    </rPh>
    <rPh sb="16" eb="19">
      <t>ミツモリショ</t>
    </rPh>
    <rPh sb="20" eb="22">
      <t>テモト</t>
    </rPh>
    <rPh sb="28" eb="30">
      <t>カクニン</t>
    </rPh>
    <rPh sb="34" eb="36">
      <t>キキ</t>
    </rPh>
    <phoneticPr fontId="20"/>
  </si>
  <si>
    <t>　　→右側の　　　　　 をクリック→表示される「〇」をクリック</t>
    <phoneticPr fontId="20"/>
  </si>
  <si>
    <t xml:space="preserve"> ③見積書を参照し、機器ごとに製品名、台数（介護業務支援（介護ソフト含む）は不要）、税抜きの機器導入費（対象外経費、付帯経費を除く）を入力</t>
    <rPh sb="2" eb="5">
      <t>ミツモリショ</t>
    </rPh>
    <rPh sb="6" eb="8">
      <t>サンショウ</t>
    </rPh>
    <rPh sb="10" eb="12">
      <t>キキ</t>
    </rPh>
    <rPh sb="15" eb="18">
      <t>セイヒンメイ</t>
    </rPh>
    <rPh sb="19" eb="21">
      <t>ダイスウ</t>
    </rPh>
    <rPh sb="42" eb="43">
      <t>ゼイ</t>
    </rPh>
    <rPh sb="43" eb="44">
      <t>ヌ</t>
    </rPh>
    <rPh sb="46" eb="48">
      <t>キキ</t>
    </rPh>
    <rPh sb="48" eb="50">
      <t>ドウニュウ</t>
    </rPh>
    <rPh sb="50" eb="51">
      <t>ヒ</t>
    </rPh>
    <rPh sb="52" eb="55">
      <t>タイショウガイ</t>
    </rPh>
    <rPh sb="55" eb="57">
      <t>ケイヒ</t>
    </rPh>
    <rPh sb="58" eb="60">
      <t>フタイ</t>
    </rPh>
    <rPh sb="60" eb="62">
      <t>ケイヒ</t>
    </rPh>
    <rPh sb="63" eb="64">
      <t>ノゾ</t>
    </rPh>
    <rPh sb="67" eb="69">
      <t>ニュウリョク</t>
    </rPh>
    <phoneticPr fontId="20"/>
  </si>
  <si>
    <t xml:space="preserve"> ④（Wi-Fi環境整備など、重点分野に該当する介護テクノロジーに付帯して必要となる経費について申請する場合のみ入力）</t>
    <rPh sb="8" eb="10">
      <t>カンキョウ</t>
    </rPh>
    <rPh sb="10" eb="12">
      <t>セイビ</t>
    </rPh>
    <rPh sb="15" eb="17">
      <t>ジュウテン</t>
    </rPh>
    <rPh sb="17" eb="19">
      <t>ブンヤ</t>
    </rPh>
    <rPh sb="20" eb="22">
      <t>ガイトウ</t>
    </rPh>
    <rPh sb="24" eb="26">
      <t>カイゴ</t>
    </rPh>
    <rPh sb="33" eb="35">
      <t>フタイ</t>
    </rPh>
    <rPh sb="37" eb="39">
      <t>ヒツヨウ</t>
    </rPh>
    <rPh sb="42" eb="44">
      <t>ケイヒ</t>
    </rPh>
    <rPh sb="48" eb="50">
      <t>シンセイ</t>
    </rPh>
    <rPh sb="52" eb="54">
      <t>バアイ</t>
    </rPh>
    <rPh sb="56" eb="58">
      <t>ニュウリョクバアイテジュンフタイケイヒサンシュツ</t>
    </rPh>
    <phoneticPr fontId="20"/>
  </si>
  <si>
    <t>手順５.介護テクノロジーの導入に係る付帯費用を申請する場合、次のとおり算出</t>
    <rPh sb="0" eb="2">
      <t>テジュン</t>
    </rPh>
    <rPh sb="16" eb="17">
      <t>カカ</t>
    </rPh>
    <rPh sb="18" eb="22">
      <t>フタイヒヨウ</t>
    </rPh>
    <rPh sb="30" eb="31">
      <t>ツギ</t>
    </rPh>
    <rPh sb="35" eb="37">
      <t>サンシュツ</t>
    </rPh>
    <phoneticPr fontId="20"/>
  </si>
  <si>
    <t xml:space="preserve"> ①「どのテクノロジーに付帯するかをプルダウンから選択」をクリック→右側の　　　　　をクリック</t>
    <phoneticPr fontId="20"/>
  </si>
  <si>
    <t xml:space="preserve"> ②（端末を導入される場合のみ入力）「端末の種類をプルダウンから選択」をクリック→右側の　　　　　をクリック→導入する端末を選択</t>
    <rPh sb="3" eb="5">
      <t>タンマツ</t>
    </rPh>
    <rPh sb="55" eb="57">
      <t>ドウニュウ</t>
    </rPh>
    <rPh sb="59" eb="61">
      <t>タンマツ</t>
    </rPh>
    <rPh sb="62" eb="64">
      <t>センタク</t>
    </rPh>
    <phoneticPr fontId="20"/>
  </si>
  <si>
    <r>
      <t xml:space="preserve"> ③エントリーフォームへ添付する見積書が手元にあることを確認のうえ、付帯するテクノロジー</t>
    </r>
    <r>
      <rPr>
        <b/>
        <u/>
        <sz val="14"/>
        <color rgb="FF000000"/>
        <rFont val="UD デジタル 教科書体 NK-B"/>
        <family val="1"/>
        <charset val="128"/>
      </rPr>
      <t>ごと</t>
    </r>
    <r>
      <rPr>
        <b/>
        <sz val="14"/>
        <color rgb="FF000000"/>
        <rFont val="UD デジタル 教科書体 NK-B"/>
        <family val="1"/>
        <charset val="128"/>
      </rPr>
      <t>に「導入する場合は選択」をクリック</t>
    </r>
    <rPh sb="12" eb="14">
      <t>テンプ</t>
    </rPh>
    <rPh sb="16" eb="19">
      <t>ミツモリショ</t>
    </rPh>
    <rPh sb="20" eb="22">
      <t>テモト</t>
    </rPh>
    <rPh sb="28" eb="30">
      <t>カクニン</t>
    </rPh>
    <rPh sb="34" eb="36">
      <t>フタイ</t>
    </rPh>
    <phoneticPr fontId="20"/>
  </si>
  <si>
    <t xml:space="preserve"> ④見積書を参照し、機器ごとに製品名（端末に関しては、台数、端末の単価も）を入力</t>
    <rPh sb="2" eb="5">
      <t>ミツモリショ</t>
    </rPh>
    <rPh sb="6" eb="8">
      <t>サンショウ</t>
    </rPh>
    <rPh sb="10" eb="12">
      <t>キキ</t>
    </rPh>
    <rPh sb="15" eb="18">
      <t>セイヒンメイ</t>
    </rPh>
    <rPh sb="19" eb="21">
      <t>タンマツ</t>
    </rPh>
    <rPh sb="22" eb="23">
      <t>カン</t>
    </rPh>
    <rPh sb="27" eb="29">
      <t>ダイスウ</t>
    </rPh>
    <rPh sb="30" eb="32">
      <t>タンマツ</t>
    </rPh>
    <rPh sb="33" eb="35">
      <t>タンカ</t>
    </rPh>
    <rPh sb="38" eb="40">
      <t>ニュウリョク</t>
    </rPh>
    <phoneticPr fontId="20"/>
  </si>
  <si>
    <r>
      <t>　　　※端末の単価には、PC、タブレット端末の</t>
    </r>
    <r>
      <rPr>
        <b/>
        <sz val="14"/>
        <color rgb="FFFF0000"/>
        <rFont val="UD デジタル 教科書体 NK-B"/>
        <family val="1"/>
        <charset val="128"/>
      </rPr>
      <t>本体のみの金額</t>
    </r>
    <r>
      <rPr>
        <b/>
        <sz val="14"/>
        <color rgb="FF000000"/>
        <rFont val="UD デジタル 教科書体 NK-B"/>
        <family val="1"/>
        <charset val="128"/>
      </rPr>
      <t>を入力。端末に付随して使用に必要なものの経費は、</t>
    </r>
    <rPh sb="4" eb="6">
      <t>タンマツ</t>
    </rPh>
    <rPh sb="7" eb="9">
      <t>タンカ</t>
    </rPh>
    <rPh sb="28" eb="30">
      <t>キンガク</t>
    </rPh>
    <rPh sb="31" eb="33">
      <t>ニュウリョク</t>
    </rPh>
    <phoneticPr fontId="20"/>
  </si>
  <si>
    <t>　　　　 上段の、「Wi-Fi環境整備など、重点分野に該当する介護テクノロジーに付帯して必要となる経費」の計算表に計上。</t>
    <phoneticPr fontId="20"/>
  </si>
  <si>
    <t xml:space="preserve"> ⑤Wi-Fi環境整備など、重点分野に該当する介護テクノロジーに付帯して必要となる経費（税抜）を機器ごとに入力</t>
    <rPh sb="44" eb="45">
      <t>ゼイ</t>
    </rPh>
    <rPh sb="45" eb="46">
      <t>ヌ</t>
    </rPh>
    <rPh sb="48" eb="50">
      <t>キキ</t>
    </rPh>
    <rPh sb="53" eb="55">
      <t>ニュウリョク</t>
    </rPh>
    <phoneticPr fontId="20"/>
  </si>
  <si>
    <t>手順６.（３）導入支援と一体的に行う業務改善支援に申請する場合、次のとおり入力</t>
    <rPh sb="0" eb="2">
      <t>テジュン</t>
    </rPh>
    <rPh sb="25" eb="27">
      <t>シンセイ</t>
    </rPh>
    <rPh sb="29" eb="31">
      <t>バアイ</t>
    </rPh>
    <rPh sb="32" eb="33">
      <t>ツギ</t>
    </rPh>
    <rPh sb="37" eb="39">
      <t>ニュウリョク</t>
    </rPh>
    <phoneticPr fontId="20"/>
  </si>
  <si>
    <t xml:space="preserve"> ①エントリーフォームへ添付する見積書が手元にあることを確認のうえ、「導入する場合は選択」をクリック</t>
    <rPh sb="12" eb="14">
      <t>テンプ</t>
    </rPh>
    <rPh sb="16" eb="19">
      <t>ミツモリショ</t>
    </rPh>
    <rPh sb="20" eb="22">
      <t>テモト</t>
    </rPh>
    <rPh sb="28" eb="30">
      <t>カクニン</t>
    </rPh>
    <phoneticPr fontId="20"/>
  </si>
  <si>
    <t xml:space="preserve"> ②支援者名、支援にかかる経緯合計（税抜）を入力</t>
    <rPh sb="2" eb="6">
      <t>シエンシャメイ</t>
    </rPh>
    <rPh sb="22" eb="24">
      <t>ニュウリョク</t>
    </rPh>
    <phoneticPr fontId="20"/>
  </si>
  <si>
    <t xml:space="preserve"> 　入力内容より自動で算出された補助所要額（各表の合計金額）を、エントリーフォームに入力</t>
    <rPh sb="2" eb="6">
      <t>ニュウリョクナイヨウ</t>
    </rPh>
    <rPh sb="8" eb="10">
      <t>ジドウ</t>
    </rPh>
    <rPh sb="11" eb="13">
      <t>サンシュツ</t>
    </rPh>
    <rPh sb="42" eb="44">
      <t>ニュウリョク</t>
    </rPh>
    <phoneticPr fontId="20"/>
  </si>
  <si>
    <t>（プルダウンから選択）</t>
    <rPh sb="8" eb="10">
      <t>センタク</t>
    </rPh>
    <phoneticPr fontId="20"/>
  </si>
  <si>
    <t>見積書の添付</t>
    <rPh sb="0" eb="3">
      <t>ミツモリショ</t>
    </rPh>
    <rPh sb="4" eb="6">
      <t>テンプ</t>
    </rPh>
    <phoneticPr fontId="20"/>
  </si>
  <si>
    <t>移乗支援（装着、非装着）</t>
    <rPh sb="8" eb="9">
      <t>ヒ</t>
    </rPh>
    <rPh sb="9" eb="11">
      <t>ソウチャク</t>
    </rPh>
    <phoneticPr fontId="20"/>
  </si>
  <si>
    <t>（導入する場合は選択）</t>
    <rPh sb="1" eb="3">
      <t>ドウニュウ</t>
    </rPh>
    <rPh sb="5" eb="7">
      <t>バアイ</t>
    </rPh>
    <rPh sb="8" eb="10">
      <t>センタク</t>
    </rPh>
    <phoneticPr fontId="20"/>
  </si>
  <si>
    <t>移動支援（屋外、屋内、装着）</t>
    <rPh sb="8" eb="10">
      <t>オクナイ</t>
    </rPh>
    <rPh sb="11" eb="13">
      <t>ソウチャク</t>
    </rPh>
    <phoneticPr fontId="20"/>
  </si>
  <si>
    <t>排泄支援（排泄予測・検知、排泄物処理、動作支援）</t>
    <rPh sb="13" eb="18">
      <t>ハイセツブツショリ</t>
    </rPh>
    <rPh sb="19" eb="23">
      <t>ドウサシエン</t>
    </rPh>
    <phoneticPr fontId="20"/>
  </si>
  <si>
    <t>入浴支援</t>
    <rPh sb="0" eb="2">
      <t>ニュウヨク</t>
    </rPh>
    <rPh sb="2" eb="4">
      <t>シエン</t>
    </rPh>
    <phoneticPr fontId="20"/>
  </si>
  <si>
    <t>見守り・コミュニケーション（見守り機器（施設、在宅））</t>
    <rPh sb="14" eb="16">
      <t>ミマモ</t>
    </rPh>
    <rPh sb="17" eb="19">
      <t>キキ</t>
    </rPh>
    <rPh sb="23" eb="25">
      <t>ザイタク</t>
    </rPh>
    <phoneticPr fontId="20"/>
  </si>
  <si>
    <t>機能訓練支援</t>
  </si>
  <si>
    <t>食事・栄養管理支援</t>
  </si>
  <si>
    <t>認知症生活支援・認知症ケア支援</t>
  </si>
  <si>
    <t>（契約方法をプルダウンから選択）</t>
    <rPh sb="1" eb="3">
      <t>ケイヤク</t>
    </rPh>
    <rPh sb="3" eb="5">
      <t>ホウホウ</t>
    </rPh>
    <rPh sb="13" eb="15">
      <t>センタク</t>
    </rPh>
    <phoneticPr fontId="20"/>
  </si>
  <si>
    <t>入力不要</t>
    <rPh sb="0" eb="2">
      <t>ニュウリョク</t>
    </rPh>
    <rPh sb="2" eb="4">
      <t>フヨウ</t>
    </rPh>
    <phoneticPr fontId="20"/>
  </si>
  <si>
    <t>（職員数をプルダウンから選択）</t>
    <rPh sb="12" eb="14">
      <t>センタク</t>
    </rPh>
    <phoneticPr fontId="20"/>
  </si>
  <si>
    <t>（ケアプランデータ連携システムで５事業所以上とデータ連携する場合のみ選択）</t>
    <rPh sb="17" eb="20">
      <t>ジギョウショ</t>
    </rPh>
    <rPh sb="20" eb="22">
      <t>イジョウ</t>
    </rPh>
    <rPh sb="26" eb="28">
      <t>レンケイ</t>
    </rPh>
    <rPh sb="30" eb="32">
      <t>バアイ</t>
    </rPh>
    <rPh sb="34" eb="36">
      <t>センタク</t>
    </rPh>
    <phoneticPr fontId="20"/>
  </si>
  <si>
    <t>対象外</t>
    <rPh sb="0" eb="3">
      <t>タイショウガイ</t>
    </rPh>
    <phoneticPr fontId="20"/>
  </si>
  <si>
    <t>上記以外の機器</t>
    <rPh sb="0" eb="2">
      <t>ジョウキ</t>
    </rPh>
    <rPh sb="2" eb="4">
      <t>イガイ</t>
    </rPh>
    <rPh sb="5" eb="7">
      <t>キキ</t>
    </rPh>
    <phoneticPr fontId="20"/>
  </si>
  <si>
    <t>合計</t>
    <rPh sb="0" eb="2">
      <t>ゴウケイ</t>
    </rPh>
    <phoneticPr fontId="20"/>
  </si>
  <si>
    <t>入力不要</t>
    <rPh sb="0" eb="4">
      <t>ニュウリョクフヨウ</t>
    </rPh>
    <phoneticPr fontId="20"/>
  </si>
  <si>
    <t>（介護業務支援と連動するテクノロジーをプルダウンから選択）</t>
    <rPh sb="1" eb="7">
      <t>カイゴギョウムシエン</t>
    </rPh>
    <rPh sb="8" eb="10">
      <t>レンドウ</t>
    </rPh>
    <rPh sb="26" eb="28">
      <t>センタク</t>
    </rPh>
    <phoneticPr fontId="20"/>
  </si>
  <si>
    <t>付帯するテクノロジー</t>
    <rPh sb="0" eb="2">
      <t>フタイ</t>
    </rPh>
    <phoneticPr fontId="20"/>
  </si>
  <si>
    <r>
      <t xml:space="preserve">製品名等
</t>
    </r>
    <r>
      <rPr>
        <sz val="9"/>
        <color theme="1"/>
        <rFont val="Meiryo UI"/>
        <family val="3"/>
        <charset val="128"/>
      </rPr>
      <t>（付帯経費の種類ごとに一式表示可）</t>
    </r>
    <rPh sb="0" eb="3">
      <t>セイヒンメイ</t>
    </rPh>
    <rPh sb="3" eb="4">
      <t>トウ</t>
    </rPh>
    <rPh sb="6" eb="10">
      <t>フタイケイヒ</t>
    </rPh>
    <rPh sb="11" eb="13">
      <t>シュルイ</t>
    </rPh>
    <rPh sb="16" eb="20">
      <t>イッシキヒョウジ</t>
    </rPh>
    <rPh sb="20" eb="21">
      <t>カ</t>
    </rPh>
    <phoneticPr fontId="20"/>
  </si>
  <si>
    <t>必要な経費
（税抜）※対象外経費を除く</t>
    <rPh sb="0" eb="2">
      <t>ヒツヨウ</t>
    </rPh>
    <rPh sb="3" eb="5">
      <t>ケイヒ</t>
    </rPh>
    <rPh sb="7" eb="9">
      <t>ゼイヌキ</t>
    </rPh>
    <rPh sb="11" eb="14">
      <t>タイショウガイ</t>
    </rPh>
    <rPh sb="14" eb="16">
      <t>ケイヒ</t>
    </rPh>
    <rPh sb="17" eb="18">
      <t>ノゾ</t>
    </rPh>
    <phoneticPr fontId="20"/>
  </si>
  <si>
    <t>（どのテクノロジーに付帯するかをプルダウンから選択）</t>
    <rPh sb="10" eb="12">
      <t>フタイ</t>
    </rPh>
    <rPh sb="23" eb="25">
      <t>センタク</t>
    </rPh>
    <phoneticPr fontId="20"/>
  </si>
  <si>
    <t>（どのテクノロジーに付帯するかをプルダウンから選択）</t>
  </si>
  <si>
    <t>（端末の種類をプルダウンから選択）</t>
    <rPh sb="1" eb="3">
      <t>タンマツ</t>
    </rPh>
    <rPh sb="4" eb="6">
      <t>シュルイ</t>
    </rPh>
    <rPh sb="14" eb="16">
      <t>センタク</t>
    </rPh>
    <phoneticPr fontId="20"/>
  </si>
  <si>
    <t>（業務改善支援の内容をプルダウンから選択）</t>
    <rPh sb="1" eb="3">
      <t>ギョウム</t>
    </rPh>
    <rPh sb="3" eb="5">
      <t>カイゼン</t>
    </rPh>
    <rPh sb="5" eb="7">
      <t>シエン</t>
    </rPh>
    <rPh sb="8" eb="10">
      <t>ナイヨウ</t>
    </rPh>
    <rPh sb="18" eb="20">
      <t>センタク</t>
    </rPh>
    <phoneticPr fontId="20"/>
  </si>
  <si>
    <t>ＰＣ</t>
    <phoneticPr fontId="20"/>
  </si>
  <si>
    <t>職員数に応じて必要なライセンス数が変動するもの</t>
    <phoneticPr fontId="20"/>
  </si>
  <si>
    <t>１名以上10名以下</t>
    <rPh sb="1" eb="2">
      <t>メイ</t>
    </rPh>
    <rPh sb="2" eb="4">
      <t>イジョウ</t>
    </rPh>
    <rPh sb="6" eb="7">
      <t>メイ</t>
    </rPh>
    <rPh sb="7" eb="9">
      <t>イカ</t>
    </rPh>
    <phoneticPr fontId="20"/>
  </si>
  <si>
    <t>5事業所以上と連携する</t>
    <rPh sb="1" eb="4">
      <t>ジギョウショ</t>
    </rPh>
    <rPh sb="4" eb="6">
      <t>イジョウ</t>
    </rPh>
    <rPh sb="7" eb="9">
      <t>レンケイ</t>
    </rPh>
    <phoneticPr fontId="20"/>
  </si>
  <si>
    <t>はい</t>
    <phoneticPr fontId="20"/>
  </si>
  <si>
    <t>〇</t>
    <phoneticPr fontId="20"/>
  </si>
  <si>
    <t>①事前評価（課題抽出）</t>
  </si>
  <si>
    <t>介護老人福祉施設</t>
  </si>
  <si>
    <t>タブレット</t>
    <phoneticPr fontId="20"/>
  </si>
  <si>
    <t>職員数に応じて必要なライセンス数が変動しないもの</t>
    <phoneticPr fontId="20"/>
  </si>
  <si>
    <t>11名以上20名以下</t>
    <rPh sb="2" eb="3">
      <t>メイ</t>
    </rPh>
    <rPh sb="3" eb="5">
      <t>イジョウ</t>
    </rPh>
    <rPh sb="7" eb="8">
      <t>メイ</t>
    </rPh>
    <rPh sb="8" eb="10">
      <t>イカ</t>
    </rPh>
    <phoneticPr fontId="20"/>
  </si>
  <si>
    <t>いいえ</t>
    <phoneticPr fontId="20"/>
  </si>
  <si>
    <t>②業務改善に係る助言・指導等</t>
    <phoneticPr fontId="20"/>
  </si>
  <si>
    <t>介護老人保健施設</t>
  </si>
  <si>
    <t>スマートフォン</t>
    <phoneticPr fontId="20"/>
  </si>
  <si>
    <t>21名以上30名以下</t>
    <rPh sb="2" eb="3">
      <t>メイ</t>
    </rPh>
    <rPh sb="3" eb="5">
      <t>イジョウ</t>
    </rPh>
    <rPh sb="7" eb="8">
      <t>メイ</t>
    </rPh>
    <rPh sb="8" eb="10">
      <t>イカ</t>
    </rPh>
    <phoneticPr fontId="20"/>
  </si>
  <si>
    <t>③事後評価（導入後の定着支援を含む）</t>
    <phoneticPr fontId="20"/>
  </si>
  <si>
    <t>介護医療院</t>
  </si>
  <si>
    <t>31名以上</t>
    <rPh sb="2" eb="3">
      <t>メイ</t>
    </rPh>
    <rPh sb="3" eb="5">
      <t>イジョウ</t>
    </rPh>
    <phoneticPr fontId="20"/>
  </si>
  <si>
    <t>特定施設入居者生活介護</t>
  </si>
  <si>
    <t>地域密着型特定施設入居者生活介護</t>
  </si>
  <si>
    <t>見守り・コミュニケーション（コミュニケーションロボット）</t>
  </si>
  <si>
    <t>認知症対応型共同生活介護</t>
  </si>
  <si>
    <t>複合型サービス（看護小規模多機能型居宅介護）</t>
  </si>
  <si>
    <t>養護老人ホーム</t>
  </si>
  <si>
    <t>軽費老人ホーム</t>
  </si>
  <si>
    <t>訪問介護</t>
  </si>
  <si>
    <t>訪問入浴介護</t>
  </si>
  <si>
    <t>パッケージ型導入支援</t>
    <rPh sb="5" eb="10">
      <t>ガタドウニュウシエン</t>
    </rPh>
    <phoneticPr fontId="20"/>
  </si>
  <si>
    <t>訪問看護</t>
  </si>
  <si>
    <t>訪問リハビリテーション</t>
  </si>
  <si>
    <t>通所介護</t>
  </si>
  <si>
    <t>通所リハビリテーション</t>
  </si>
  <si>
    <t>福祉用具貸与・販売</t>
  </si>
  <si>
    <t>短期入所生活介護</t>
  </si>
  <si>
    <t>居宅療養管理指導</t>
  </si>
  <si>
    <t>夜間対応型訪問介護</t>
  </si>
  <si>
    <t>認知症対応型通所介護</t>
  </si>
  <si>
    <t>小規模多機能型居宅介護</t>
  </si>
  <si>
    <t>定期巡回・随時対応型訪問介護看護</t>
  </si>
  <si>
    <t>地域密着型通所介護</t>
  </si>
  <si>
    <t>居宅介護支援</t>
  </si>
  <si>
    <t>短期入所療養介護</t>
  </si>
  <si>
    <t>地域密着型介護老人福祉施設</t>
  </si>
  <si>
    <t>看護小規模多機能型居宅介護</t>
  </si>
  <si>
    <t>特定施設入居者生活介護（短期利用）</t>
  </si>
  <si>
    <t>地域密着型特定施設入居者生活介護（短期利用）</t>
  </si>
  <si>
    <t>認知症対応型共同生活介護（短期利用）</t>
  </si>
  <si>
    <t>介護予防特定施設入居者生活介護</t>
  </si>
  <si>
    <t>介護予防認知症対応型共同生活介護</t>
  </si>
  <si>
    <t>介護予防訪問入浴介護</t>
  </si>
  <si>
    <t>介護予防訪問看護</t>
  </si>
  <si>
    <t>介護予防訪問リハビリテーション</t>
  </si>
  <si>
    <t>介護予防通所リハビリテーション</t>
  </si>
  <si>
    <t>介護予防福祉用具貸与・販売</t>
  </si>
  <si>
    <t>介護予防短期入所生活介護</t>
  </si>
  <si>
    <t>介護予防短期入所療養介護</t>
    <phoneticPr fontId="20"/>
  </si>
  <si>
    <t>介護予防居宅療養管理指導</t>
  </si>
  <si>
    <t>介護予防認知症対応型通所介護</t>
  </si>
  <si>
    <t>介護予防小規模多機能型居宅介護</t>
  </si>
  <si>
    <t>介護予防小規模多機能型居宅介護（短期利用）</t>
  </si>
  <si>
    <t>介護予防認知症対応型共同生活介護（短期利用）</t>
  </si>
  <si>
    <t>介護予防支援</t>
  </si>
  <si>
    <t>訪問型サービス（みなし）</t>
  </si>
  <si>
    <t>訪問型サービス（独自）</t>
  </si>
  <si>
    <t>訪問型サービス（独自／定率）</t>
  </si>
  <si>
    <t>訪問型サービス（独自／定額）</t>
  </si>
  <si>
    <t>通所型サービス（みなし）</t>
  </si>
  <si>
    <t>通所型サービス（独自）</t>
  </si>
  <si>
    <t>通所型サービス（独自／定率）</t>
  </si>
  <si>
    <t>通所型サービス（独自／定額）</t>
  </si>
  <si>
    <t>施設・居住系サービス</t>
    <rPh sb="0" eb="2">
      <t>シセツ</t>
    </rPh>
    <rPh sb="3" eb="6">
      <t>キョジュウケイ</t>
    </rPh>
    <phoneticPr fontId="6"/>
  </si>
  <si>
    <t>在宅系サービス</t>
    <rPh sb="0" eb="3">
      <t>ザイタクケイ</t>
    </rPh>
    <phoneticPr fontId="6"/>
  </si>
  <si>
    <t>レベル３事業者である</t>
    <rPh sb="4" eb="7">
      <t>ジギョウシャ</t>
    </rPh>
    <phoneticPr fontId="6"/>
  </si>
  <si>
    <t>レベル３事業者ではない</t>
    <rPh sb="4" eb="7">
      <t>ジギョウシャ</t>
    </rPh>
    <phoneticPr fontId="6"/>
  </si>
  <si>
    <t>補助額合計</t>
    <rPh sb="3" eb="5">
      <t>ゴウケイ</t>
    </rPh>
    <phoneticPr fontId="20"/>
  </si>
  <si>
    <t xml:space="preserve">    　　　　　※訪問介護事業所等の居宅サービス事業所又は居宅介護支援事業所（介護予防も含む。）であって、交付申請時には、</t>
    <rPh sb="54" eb="56">
      <t>コウフ</t>
    </rPh>
    <rPh sb="56" eb="58">
      <t>シンセイ</t>
    </rPh>
    <rPh sb="58" eb="59">
      <t>ジ</t>
    </rPh>
    <phoneticPr fontId="20"/>
  </si>
  <si>
    <t>　　　　　　　　　栃木県電子申請システムの申請で、「ケアプランデータ連携システム」により５事業所以上とデータ連係を実施する旨</t>
    <rPh sb="9" eb="12">
      <t>トチギケン</t>
    </rPh>
    <rPh sb="12" eb="14">
      <t>デンシ</t>
    </rPh>
    <rPh sb="14" eb="16">
      <t>シンセイ</t>
    </rPh>
    <rPh sb="21" eb="23">
      <t>シンセイ</t>
    </rPh>
    <rPh sb="34" eb="36">
      <t>レンケイ</t>
    </rPh>
    <rPh sb="45" eb="48">
      <t>ジギョウショ</t>
    </rPh>
    <rPh sb="48" eb="50">
      <t>イジョウ</t>
    </rPh>
    <rPh sb="54" eb="56">
      <t>レンケイ</t>
    </rPh>
    <rPh sb="57" eb="59">
      <t>ジッシ</t>
    </rPh>
    <rPh sb="61" eb="62">
      <t>ムネ</t>
    </rPh>
    <phoneticPr fontId="6"/>
  </si>
  <si>
    <t>手順７.算出された補助所要額は別紙１</t>
    <rPh sb="0" eb="2">
      <t>テジュン</t>
    </rPh>
    <rPh sb="4" eb="6">
      <t>サンシュツ</t>
    </rPh>
    <rPh sb="9" eb="11">
      <t>ホジョ</t>
    </rPh>
    <rPh sb="11" eb="13">
      <t>ショヨウ</t>
    </rPh>
    <rPh sb="13" eb="14">
      <t>ガク</t>
    </rPh>
    <rPh sb="15" eb="17">
      <t>ベッシ</t>
    </rPh>
    <phoneticPr fontId="20"/>
  </si>
  <si>
    <t>(3)</t>
  </si>
  <si>
    <t>(2)</t>
  </si>
  <si>
    <t>（テクノロジーの種類をプルダウンから選択）</t>
    <phoneticPr fontId="20"/>
  </si>
  <si>
    <t>介護業務支援（インカム）</t>
  </si>
  <si>
    <t>介護業務支援（介護ソフト、インカムを除く）</t>
    <rPh sb="7" eb="9">
      <t>カイゴ</t>
    </rPh>
    <rPh sb="18" eb="19">
      <t>ノゾ</t>
    </rPh>
    <phoneticPr fontId="20"/>
  </si>
  <si>
    <t>介護業務支援（介護ソフト）</t>
  </si>
  <si>
    <r>
      <t>「Wi-Fi環境整備や</t>
    </r>
    <r>
      <rPr>
        <sz val="20"/>
        <color rgb="FFFF0000"/>
        <rFont val="Meiryo UI"/>
        <family val="3"/>
        <charset val="128"/>
      </rPr>
      <t>PC,タブレット端末</t>
    </r>
    <r>
      <rPr>
        <sz val="20"/>
        <color theme="1"/>
        <rFont val="Meiryo UI"/>
        <family val="3"/>
        <charset val="128"/>
      </rPr>
      <t>など</t>
    </r>
    <r>
      <rPr>
        <sz val="20"/>
        <color rgb="FFFF0000"/>
        <rFont val="Meiryo UI"/>
        <family val="3"/>
        <charset val="128"/>
      </rPr>
      <t>、介護テクノロジーの導入</t>
    </r>
    <r>
      <rPr>
        <sz val="20"/>
        <color theme="1"/>
        <rFont val="Meiryo UI"/>
        <family val="3"/>
        <charset val="128"/>
      </rPr>
      <t>に付帯して必要となる経費」の計算表</t>
    </r>
    <rPh sb="19" eb="21">
      <t>タンマツ</t>
    </rPh>
    <rPh sb="24" eb="26">
      <t>カイゴ</t>
    </rPh>
    <rPh sb="33" eb="35">
      <t>ドウニュウ</t>
    </rPh>
    <rPh sb="36" eb="38">
      <t>フタイ</t>
    </rPh>
    <rPh sb="40" eb="42">
      <t>ヒツヨウ</t>
    </rPh>
    <rPh sb="45" eb="47">
      <t>ケイヒ</t>
    </rPh>
    <rPh sb="49" eb="51">
      <t>ケイサン</t>
    </rPh>
    <rPh sb="51" eb="52">
      <t>ヒョウ</t>
    </rPh>
    <phoneticPr fontId="20"/>
  </si>
  <si>
    <t>付帯経費の例：
機器の導⼊に付帯して必要となる配送料、Wi-Fi環境整備（設置費、設置に必要な工事費（修繕費は除く）
設定費、機器説明費、保守経費等（クラウドサービス、保守・サポート費、セキュリティ対策費））
介護テクノロジーの導入に伴って導入するPC、タブレット端末　等</t>
    <phoneticPr fontId="20"/>
  </si>
  <si>
    <t>バックオフィスソフト</t>
  </si>
  <si>
    <t>（その他機器等の種類をプルダウンから選択）</t>
    <rPh sb="3" eb="6">
      <t>タキキ</t>
    </rPh>
    <rPh sb="6" eb="7">
      <t>トウ</t>
    </rPh>
    <rPh sb="8" eb="10">
      <t>シュルイ</t>
    </rPh>
    <rPh sb="18" eb="20">
      <t>センタク</t>
    </rPh>
    <phoneticPr fontId="20"/>
  </si>
  <si>
    <t>移乗や移動を支援する機器であり重点分野に該当しない機器（床走行式リフト等）</t>
  </si>
  <si>
    <t>介護施設等における調理支援などの職員の負担を軽減する機器（一括で調理支援を行う機器、加熱・冷蔵機能等を備えた配膳車や配膳ロボット等）</t>
  </si>
  <si>
    <t>生産性向上に資する福祉用具（例えば訪問介護事業所で使用するスライディングボード等）</t>
  </si>
  <si>
    <t xml:space="preserve">バイタル測定が可能なウェアラブル端末 </t>
  </si>
  <si>
    <t>ー</t>
  </si>
  <si>
    <t>ー</t>
    <phoneticPr fontId="20"/>
  </si>
  <si>
    <t>入力不要</t>
    <rPh sb="0" eb="2">
      <t>ニュウリョク</t>
    </rPh>
    <rPh sb="2" eb="4">
      <t>フヨウ</t>
    </rPh>
    <phoneticPr fontId="20"/>
  </si>
  <si>
    <t>（１）介護テクノロジー等の導入支援</t>
    <phoneticPr fontId="20"/>
  </si>
  <si>
    <t>介護業務支援と連動することで効果が高まるテクノロジー</t>
    <rPh sb="0" eb="6">
      <t>カイゴギョウムシエン</t>
    </rPh>
    <rPh sb="7" eb="9">
      <t>レンドウ</t>
    </rPh>
    <rPh sb="14" eb="16">
      <t>コウカ</t>
    </rPh>
    <rPh sb="17" eb="18">
      <t>タカ</t>
    </rPh>
    <phoneticPr fontId="20"/>
  </si>
  <si>
    <t>（介護業務支援の種類をプルダウンから選択）</t>
    <rPh sb="1" eb="7">
      <t>カイゴギョウムシエン</t>
    </rPh>
    <rPh sb="8" eb="10">
      <t>シュルイ</t>
    </rPh>
    <rPh sb="18" eb="20">
      <t>センタク</t>
    </rPh>
    <phoneticPr fontId="20"/>
  </si>
  <si>
    <t>ー</t>
    <phoneticPr fontId="20"/>
  </si>
  <si>
    <t>（２）介護テクノロジーのパッケージ型導入支援</t>
    <phoneticPr fontId="20"/>
  </si>
  <si>
    <t>栃木県介護テクノロジー導入支援事業費補助金　補助額計算書（付帯経費）</t>
    <rPh sb="0" eb="3">
      <t>トチギケン</t>
    </rPh>
    <rPh sb="17" eb="18">
      <t>ヒ</t>
    </rPh>
    <rPh sb="29" eb="33">
      <t>フタイケイヒ</t>
    </rPh>
    <phoneticPr fontId="20"/>
  </si>
  <si>
    <r>
      <t>※パッケージ型導入支援において本計算表を使用する場合、付帯するテクノロジー欄は「</t>
    </r>
    <r>
      <rPr>
        <sz val="11"/>
        <color rgb="FFFF0000"/>
        <rFont val="Meiryo UI"/>
        <family val="3"/>
        <charset val="128"/>
      </rPr>
      <t>パッケージ型導入支援</t>
    </r>
    <r>
      <rPr>
        <sz val="11"/>
        <color theme="1"/>
        <rFont val="Meiryo UI"/>
        <family val="3"/>
        <charset val="128"/>
      </rPr>
      <t>」を選択してください。</t>
    </r>
    <rPh sb="6" eb="7">
      <t>ガタ</t>
    </rPh>
    <rPh sb="27" eb="29">
      <t>フタイ</t>
    </rPh>
    <rPh sb="37" eb="38">
      <t>ラン</t>
    </rPh>
    <phoneticPr fontId="20"/>
  </si>
  <si>
    <t>（テクノロジーの種類をプルダウンから選択）</t>
  </si>
  <si>
    <t>　　※R7まではPC、タブレットを分けていましたが、R8は全て④に集約して「付帯経費」として一本化しました。</t>
    <rPh sb="17" eb="18">
      <t>ワ</t>
    </rPh>
    <rPh sb="29" eb="30">
      <t>スベ</t>
    </rPh>
    <rPh sb="33" eb="35">
      <t>シュウヤク</t>
    </rPh>
    <rPh sb="38" eb="40">
      <t>フタイ</t>
    </rPh>
    <rPh sb="40" eb="42">
      <t>ケイヒ</t>
    </rPh>
    <rPh sb="46" eb="49">
      <t>イッポンカ</t>
    </rPh>
    <phoneticPr fontId="20"/>
  </si>
  <si>
    <t xml:space="preserve">    　　　　   　宣言した事業所は、補助上限額に５万円を加算。</t>
    <rPh sb="12" eb="14">
      <t>センゲン</t>
    </rPh>
    <rPh sb="16" eb="19">
      <t>ジギョウショ</t>
    </rPh>
    <rPh sb="21" eb="23">
      <t>ホジョ</t>
    </rPh>
    <phoneticPr fontId="20"/>
  </si>
  <si>
    <t>（ただし、Ⅱ又はⅢの研修受講をもって補助要件を満たす場合のみ）</t>
    <rPh sb="6" eb="7">
      <t>マタ</t>
    </rPh>
    <rPh sb="10" eb="12">
      <t>ケンシュウ</t>
    </rPh>
    <rPh sb="12" eb="14">
      <t>ジュコウ</t>
    </rPh>
    <rPh sb="18" eb="22">
      <t>ホジョヨウケン</t>
    </rPh>
    <rPh sb="23" eb="24">
      <t>ミ</t>
    </rPh>
    <rPh sb="26" eb="28">
      <t>バアイ</t>
    </rPh>
    <phoneticPr fontId="20"/>
  </si>
  <si>
    <t>(11)</t>
    <phoneticPr fontId="20"/>
  </si>
  <si>
    <t>(10)</t>
    <phoneticPr fontId="20"/>
  </si>
  <si>
    <t>【以下、該当ある場合のみ提出】</t>
    <phoneticPr fontId="20"/>
  </si>
  <si>
    <t>(7)</t>
  </si>
  <si>
    <t>(6)</t>
  </si>
  <si>
    <t>(5)</t>
  </si>
  <si>
    <t>(4)</t>
  </si>
  <si>
    <t>添付資料</t>
    <phoneticPr fontId="20"/>
  </si>
  <si>
    <t>日</t>
    <rPh sb="0" eb="1">
      <t>ニチ</t>
    </rPh>
    <phoneticPr fontId="20"/>
  </si>
  <si>
    <t>月</t>
    <rPh sb="0" eb="1">
      <t>ツキ</t>
    </rPh>
    <phoneticPr fontId="20"/>
  </si>
  <si>
    <t>年</t>
    <rPh sb="0" eb="1">
      <t>ネン</t>
    </rPh>
    <phoneticPr fontId="20"/>
  </si>
  <si>
    <t>円</t>
    <rPh sb="0" eb="1">
      <t>エン</t>
    </rPh>
    <phoneticPr fontId="20"/>
  </si>
  <si>
    <t>金</t>
    <phoneticPr fontId="20"/>
  </si>
  <si>
    <t>記</t>
    <rPh sb="0" eb="1">
      <t>キ</t>
    </rPh>
    <phoneticPr fontId="20"/>
  </si>
  <si>
    <t>代表者職・氏名</t>
    <phoneticPr fontId="20"/>
  </si>
  <si>
    <t>法人名称</t>
    <phoneticPr fontId="20"/>
  </si>
  <si>
    <t>補助金額</t>
    <rPh sb="0" eb="4">
      <t>ホジョキンガク</t>
    </rPh>
    <phoneticPr fontId="20"/>
  </si>
  <si>
    <t>法人所在地</t>
    <phoneticPr fontId="20"/>
  </si>
  <si>
    <t>年度</t>
    <rPh sb="0" eb="2">
      <t>ネンド</t>
    </rPh>
    <phoneticPr fontId="20"/>
  </si>
  <si>
    <t>起算日</t>
    <rPh sb="0" eb="3">
      <t>キサンビ</t>
    </rPh>
    <phoneticPr fontId="20"/>
  </si>
  <si>
    <t>※自動入力</t>
    <rPh sb="1" eb="5">
      <t>ジドウニュウリョク</t>
    </rPh>
    <phoneticPr fontId="20"/>
  </si>
  <si>
    <t>新潟県知事　様</t>
    <phoneticPr fontId="20"/>
  </si>
  <si>
    <t>令和</t>
    <rPh sb="0" eb="2">
      <t>レイワ</t>
    </rPh>
    <phoneticPr fontId="20"/>
  </si>
  <si>
    <t>号</t>
    <rPh sb="0" eb="1">
      <t>ゴウ</t>
    </rPh>
    <phoneticPr fontId="20"/>
  </si>
  <si>
    <t>第</t>
    <rPh sb="0" eb="1">
      <t>ダイ</t>
    </rPh>
    <phoneticPr fontId="20"/>
  </si>
  <si>
    <t>連絡先（電話番号）</t>
    <rPh sb="0" eb="3">
      <t>レンラクサキ</t>
    </rPh>
    <rPh sb="4" eb="8">
      <t>デンワバンゴウ</t>
    </rPh>
    <phoneticPr fontId="20"/>
  </si>
  <si>
    <t>メールアドレス</t>
    <phoneticPr fontId="20"/>
  </si>
  <si>
    <t>（受講研修名）</t>
    <rPh sb="1" eb="3">
      <t>ジュコウ</t>
    </rPh>
    <rPh sb="3" eb="6">
      <t>ケンシュウメイ</t>
    </rPh>
    <phoneticPr fontId="20"/>
  </si>
  <si>
    <t xml:space="preserve"> 生産性向上に係る研修の受講状況</t>
    <rPh sb="1" eb="6">
      <t>セイサンセイコウジョウ</t>
    </rPh>
    <rPh sb="7" eb="8">
      <t>カカ</t>
    </rPh>
    <rPh sb="9" eb="11">
      <t>ケンシュウ</t>
    </rPh>
    <rPh sb="12" eb="14">
      <t>ジュコウ</t>
    </rPh>
    <rPh sb="14" eb="16">
      <t>ジョウキョウ</t>
    </rPh>
    <phoneticPr fontId="20"/>
  </si>
  <si>
    <t>（開始予定日）</t>
    <rPh sb="1" eb="3">
      <t>カイシ</t>
    </rPh>
    <rPh sb="3" eb="5">
      <t>ヨテイ</t>
    </rPh>
    <rPh sb="5" eb="6">
      <t>ビ</t>
    </rPh>
    <phoneticPr fontId="20"/>
  </si>
  <si>
    <t>（理由）</t>
    <phoneticPr fontId="20"/>
  </si>
  <si>
    <t xml:space="preserve"> 開始前</t>
    <rPh sb="1" eb="4">
      <t>カイシマエ</t>
    </rPh>
    <phoneticPr fontId="20"/>
  </si>
  <si>
    <t>開始済</t>
    <rPh sb="0" eb="3">
      <t>カイシズミ</t>
    </rPh>
    <phoneticPr fontId="20"/>
  </si>
  <si>
    <t>（設置予定日）</t>
    <rPh sb="1" eb="3">
      <t>セッチ</t>
    </rPh>
    <rPh sb="3" eb="5">
      <t>ヨテイ</t>
    </rPh>
    <rPh sb="5" eb="6">
      <t>ビ</t>
    </rPh>
    <phoneticPr fontId="20"/>
  </si>
  <si>
    <t xml:space="preserve"> 未設置</t>
    <rPh sb="1" eb="2">
      <t>ミ</t>
    </rPh>
    <rPh sb="2" eb="4">
      <t>セッチ</t>
    </rPh>
    <phoneticPr fontId="20"/>
  </si>
  <si>
    <t>※ 設置状況が確認できる資料をご提出ください。</t>
    <rPh sb="2" eb="6">
      <t>セッチジョウキョウ</t>
    </rPh>
    <rPh sb="7" eb="9">
      <t>カクニン</t>
    </rPh>
    <rPh sb="12" eb="14">
      <t>シリョウ</t>
    </rPh>
    <rPh sb="16" eb="18">
      <t>テイシュツ</t>
    </rPh>
    <phoneticPr fontId="20"/>
  </si>
  <si>
    <t>利用定員数</t>
    <rPh sb="0" eb="5">
      <t>リヨウテインスウ</t>
    </rPh>
    <phoneticPr fontId="6"/>
  </si>
  <si>
    <t>介護サービスの種別</t>
    <rPh sb="0" eb="2">
      <t>カイゴ</t>
    </rPh>
    <rPh sb="7" eb="9">
      <t>シュベツ</t>
    </rPh>
    <phoneticPr fontId="6"/>
  </si>
  <si>
    <t>介護サービス事業所名</t>
    <rPh sb="0" eb="2">
      <t>カイゴ</t>
    </rPh>
    <rPh sb="6" eb="8">
      <t>ジギョウ</t>
    </rPh>
    <rPh sb="8" eb="9">
      <t>ショ</t>
    </rPh>
    <rPh sb="9" eb="10">
      <t>メイ</t>
    </rPh>
    <phoneticPr fontId="6"/>
  </si>
  <si>
    <t>担当者職・氏名</t>
    <rPh sb="0" eb="3">
      <t>タントウシャ</t>
    </rPh>
    <rPh sb="3" eb="4">
      <t>ショク</t>
    </rPh>
    <rPh sb="5" eb="7">
      <t>シメイ</t>
    </rPh>
    <phoneticPr fontId="6"/>
  </si>
  <si>
    <t>連絡先（電話番号）</t>
    <rPh sb="0" eb="3">
      <t>レンラクサキ</t>
    </rPh>
    <rPh sb="4" eb="6">
      <t>デンワ</t>
    </rPh>
    <rPh sb="6" eb="8">
      <t>バンゴウ</t>
    </rPh>
    <phoneticPr fontId="6"/>
  </si>
  <si>
    <t>メールアドレス</t>
    <phoneticPr fontId="6"/>
  </si>
  <si>
    <t>担当者職・氏名</t>
    <rPh sb="0" eb="3">
      <t>タントウシャ</t>
    </rPh>
    <rPh sb="3" eb="4">
      <t>ショク</t>
    </rPh>
    <rPh sb="5" eb="7">
      <t>シメイ</t>
    </rPh>
    <phoneticPr fontId="20"/>
  </si>
  <si>
    <t>事業所所在地</t>
    <rPh sb="0" eb="3">
      <t>ジギョウショ</t>
    </rPh>
    <rPh sb="3" eb="6">
      <t>ショザイチ</t>
    </rPh>
    <phoneticPr fontId="20"/>
  </si>
  <si>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</si>
  <si>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</si>
  <si>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</si>
  <si>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</si>
  <si>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</si>
  <si>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</si>
  <si>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</si>
  <si>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</si>
  <si>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</si>
  <si>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</si>
  <si>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</si>
  <si>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</si>
  <si>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</si>
  <si>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</si>
  <si>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</si>
  <si>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</si>
  <si>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</si>
  <si>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</si>
  <si>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</si>
  <si>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</si>
  <si>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</si>
  <si>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</si>
  <si>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</si>
  <si>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</si>
  <si>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</si>
  <si>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</si>
  <si>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</si>
  <si>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</si>
  <si>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</si>
  <si>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</si>
  <si>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（(１)(２)の合計額）</t>
    <phoneticPr fontId="20"/>
  </si>
  <si>
    <t>（掲載有無を選択）</t>
    <rPh sb="1" eb="3">
      <t>ケイサイ</t>
    </rPh>
    <rPh sb="3" eb="5">
      <t>ウム</t>
    </rPh>
    <rPh sb="6" eb="8">
      <t>センタク</t>
    </rPh>
    <phoneticPr fontId="20"/>
  </si>
  <si>
    <t>×</t>
    <phoneticPr fontId="6"/>
  </si>
  <si>
    <r>
      <t>バックオフィスソフト　　</t>
    </r>
    <r>
      <rPr>
        <b/>
        <sz val="12"/>
        <color rgb="FFFF0000"/>
        <rFont val="Meiryo UI"/>
        <family val="3"/>
        <charset val="128"/>
      </rPr>
      <t>【注意】</t>
    </r>
    <r>
      <rPr>
        <b/>
        <sz val="12"/>
        <color theme="1"/>
        <rFont val="Meiryo UI"/>
        <family val="3"/>
        <charset val="128"/>
      </rPr>
      <t>ケアプランデータ連携システムにより５事業所以上とデータ連携を実施する場合の加算は、</t>
    </r>
    <r>
      <rPr>
        <b/>
        <sz val="12"/>
        <color rgb="FFFF0000"/>
        <rFont val="Meiryo UI"/>
        <family val="3"/>
        <charset val="128"/>
      </rPr>
      <t>「訪問介護事業所等の居宅サービス事業所又は居宅介護支援事業所（介護予防も含む。）」</t>
    </r>
    <r>
      <rPr>
        <b/>
        <sz val="12"/>
        <color theme="1"/>
        <rFont val="Meiryo UI"/>
        <family val="3"/>
        <charset val="128"/>
      </rPr>
      <t>のみ選択可能（施設系サービスの場合は選択不可）。</t>
    </r>
    <phoneticPr fontId="20"/>
  </si>
  <si>
    <t>導入台数</t>
    <rPh sb="0" eb="2">
      <t>ドウニュウ</t>
    </rPh>
    <rPh sb="2" eb="4">
      <t>ダイスウ</t>
    </rPh>
    <phoneticPr fontId="20"/>
  </si>
  <si>
    <t>導入台数</t>
    <rPh sb="0" eb="2">
      <t>ドウニュウ</t>
    </rPh>
    <phoneticPr fontId="20"/>
  </si>
  <si>
    <t>②PC・タブレット端末等経費に係る所要額</t>
    <phoneticPr fontId="20"/>
  </si>
  <si>
    <t>（介護ソフト定着促進支援の有無をプルダウンから選択）</t>
    <rPh sb="1" eb="3">
      <t>カイゴ</t>
    </rPh>
    <rPh sb="6" eb="10">
      <t>テイチャクソクシン</t>
    </rPh>
    <rPh sb="10" eb="12">
      <t>シエン</t>
    </rPh>
    <rPh sb="13" eb="15">
      <t>ウム</t>
    </rPh>
    <rPh sb="23" eb="25">
      <t>センタク</t>
    </rPh>
    <phoneticPr fontId="6"/>
  </si>
  <si>
    <t>介護テクノロジー（TAIS掲載または機能等が同水準の機器等。なお、介護ソフト・バックオフィスソフトを除く。）</t>
    <rPh sb="33" eb="35">
      <t>カイゴ</t>
    </rPh>
    <rPh sb="50" eb="51">
      <t>ノゾ</t>
    </rPh>
    <phoneticPr fontId="20"/>
  </si>
  <si>
    <r>
      <t>介護ソフト（TAIS掲載または機能等が同水準の機器等）　　</t>
    </r>
    <r>
      <rPr>
        <b/>
        <sz val="12"/>
        <color rgb="FFFF0000"/>
        <rFont val="Meiryo UI"/>
        <family val="3"/>
        <charset val="128"/>
      </rPr>
      <t>【注意】</t>
    </r>
    <r>
      <rPr>
        <b/>
        <sz val="12"/>
        <color theme="1"/>
        <rFont val="Meiryo UI"/>
        <family val="3"/>
        <charset val="128"/>
      </rPr>
      <t>ケアプランデータ連携システムにより５事業所以上とデータ連携を実施する場合の加算は、</t>
    </r>
    <r>
      <rPr>
        <b/>
        <sz val="12"/>
        <color rgb="FFFF0000"/>
        <rFont val="Meiryo UI"/>
        <family val="3"/>
        <charset val="128"/>
      </rPr>
      <t>「訪問介護事業所等の居宅サービス事業所又は居宅介護支援事業所（介護予防も含む。）」</t>
    </r>
    <r>
      <rPr>
        <b/>
        <sz val="12"/>
        <color theme="1"/>
        <rFont val="Meiryo UI"/>
        <family val="3"/>
        <charset val="128"/>
      </rPr>
      <t>のみ選択可能（施設系サービスの場合は選択不可）。</t>
    </r>
    <rPh sb="0" eb="2">
      <t>カイゴ</t>
    </rPh>
    <rPh sb="30" eb="32">
      <t>チュウイ</t>
    </rPh>
    <rPh sb="41" eb="43">
      <t>レンケイ</t>
    </rPh>
    <rPh sb="51" eb="54">
      <t>ジギョウショ</t>
    </rPh>
    <rPh sb="54" eb="56">
      <t>イジョウ</t>
    </rPh>
    <rPh sb="60" eb="62">
      <t>レンケイ</t>
    </rPh>
    <rPh sb="63" eb="65">
      <t>ジッシ</t>
    </rPh>
    <rPh sb="67" eb="69">
      <t>バアイ</t>
    </rPh>
    <rPh sb="70" eb="72">
      <t>カサン</t>
    </rPh>
    <rPh sb="117" eb="119">
      <t>センタク</t>
    </rPh>
    <rPh sb="119" eb="121">
      <t>カノウ</t>
    </rPh>
    <rPh sb="122" eb="124">
      <t>シセツ</t>
    </rPh>
    <rPh sb="124" eb="125">
      <t>ケイ</t>
    </rPh>
    <rPh sb="130" eb="132">
      <t>バアイ</t>
    </rPh>
    <rPh sb="133" eb="135">
      <t>センタク</t>
    </rPh>
    <rPh sb="135" eb="137">
      <t>フカ</t>
    </rPh>
    <phoneticPr fontId="20"/>
  </si>
  <si>
    <t>上記以外の機器</t>
    <rPh sb="0" eb="2">
      <t>ジョウキ</t>
    </rPh>
    <rPh sb="2" eb="4">
      <t>イガイ</t>
    </rPh>
    <rPh sb="5" eb="7">
      <t>キキ</t>
    </rPh>
    <phoneticPr fontId="22"/>
  </si>
  <si>
    <r>
      <t>上記以外のその他機器(県交付要綱第３（１）ウ ②に該当するもの（バックオフィスソフトを除く））　　</t>
    </r>
    <r>
      <rPr>
        <b/>
        <sz val="12"/>
        <color rgb="FFFF0000"/>
        <rFont val="Meiryo UI"/>
        <family val="3"/>
        <charset val="128"/>
      </rPr>
      <t>【注意】</t>
    </r>
    <r>
      <rPr>
        <b/>
        <sz val="12"/>
        <color theme="1"/>
        <rFont val="Meiryo UI"/>
        <family val="3"/>
        <charset val="128"/>
      </rPr>
      <t>別途、申請機器に係るカタログ等を確認の上、県で補助対象可否を判断します。</t>
    </r>
    <rPh sb="0" eb="2">
      <t>ジョウキ</t>
    </rPh>
    <rPh sb="2" eb="4">
      <t>イガイ</t>
    </rPh>
    <rPh sb="7" eb="8">
      <t>タ</t>
    </rPh>
    <rPh sb="8" eb="10">
      <t>キキ</t>
    </rPh>
    <rPh sb="11" eb="12">
      <t>ケン</t>
    </rPh>
    <rPh sb="12" eb="14">
      <t>コウフ</t>
    </rPh>
    <rPh sb="14" eb="16">
      <t>ヨウコウ</t>
    </rPh>
    <rPh sb="16" eb="17">
      <t>ダイ</t>
    </rPh>
    <rPh sb="25" eb="27">
      <t>ガイトウ</t>
    </rPh>
    <rPh sb="43" eb="44">
      <t>ノゾ</t>
    </rPh>
    <rPh sb="50" eb="52">
      <t>チュウイ</t>
    </rPh>
    <rPh sb="53" eb="55">
      <t>ベット</t>
    </rPh>
    <rPh sb="56" eb="58">
      <t>シンセイ</t>
    </rPh>
    <rPh sb="58" eb="60">
      <t>キキ</t>
    </rPh>
    <rPh sb="61" eb="62">
      <t>カカ</t>
    </rPh>
    <rPh sb="67" eb="68">
      <t>トウ</t>
    </rPh>
    <rPh sb="69" eb="71">
      <t>カクニン</t>
    </rPh>
    <rPh sb="72" eb="73">
      <t>ウエ</t>
    </rPh>
    <rPh sb="74" eb="75">
      <t>ケン</t>
    </rPh>
    <rPh sb="76" eb="82">
      <t>ホジョタイショウカヒ</t>
    </rPh>
    <rPh sb="83" eb="85">
      <t>ハンダン</t>
    </rPh>
    <phoneticPr fontId="20"/>
  </si>
  <si>
    <t>サービス種別</t>
    <rPh sb="4" eb="6">
      <t>シュベツ</t>
    </rPh>
    <phoneticPr fontId="20"/>
  </si>
  <si>
    <t>事業所名</t>
    <rPh sb="0" eb="4">
      <t>ジギョウショメイ</t>
    </rPh>
    <phoneticPr fontId="20"/>
  </si>
  <si>
    <t>利用定員数</t>
    <phoneticPr fontId="20"/>
  </si>
  <si>
    <t>職員数</t>
    <phoneticPr fontId="20"/>
  </si>
  <si>
    <t>（プルダウンから選択）</t>
    <phoneticPr fontId="6"/>
  </si>
  <si>
    <t>TAISコード
【00001－000010】
※ない場合は記載不要</t>
    <phoneticPr fontId="20"/>
  </si>
  <si>
    <t>No</t>
    <phoneticPr fontId="20"/>
  </si>
  <si>
    <t>介護保険事業所番号</t>
    <rPh sb="0" eb="4">
      <t>カイゴホケン</t>
    </rPh>
    <rPh sb="4" eb="7">
      <t>ジギョウショ</t>
    </rPh>
    <rPh sb="7" eb="9">
      <t>バンゴウ</t>
    </rPh>
    <phoneticPr fontId="20"/>
  </si>
  <si>
    <t>利用定員</t>
    <rPh sb="0" eb="4">
      <t>リヨウテイイン</t>
    </rPh>
    <phoneticPr fontId="20"/>
  </si>
  <si>
    <t>職員数</t>
    <rPh sb="0" eb="3">
      <t>ショクインスウ</t>
    </rPh>
    <phoneticPr fontId="20"/>
  </si>
  <si>
    <t>補助メニュー</t>
    <rPh sb="0" eb="2">
      <t>ホジョ</t>
    </rPh>
    <phoneticPr fontId="20"/>
  </si>
  <si>
    <t>（プルダウンから選択）</t>
    <rPh sb="8" eb="10">
      <t>センタク</t>
    </rPh>
    <phoneticPr fontId="6"/>
  </si>
  <si>
    <t>介護テクノロジー等の導入支援</t>
    <phoneticPr fontId="6"/>
  </si>
  <si>
    <t>パッケージ型導入支援</t>
    <rPh sb="5" eb="6">
      <t>ガタ</t>
    </rPh>
    <rPh sb="6" eb="10">
      <t>ドウニュウシエン</t>
    </rPh>
    <phoneticPr fontId="6"/>
  </si>
  <si>
    <t>令和８年度介護テクノロジー定着支援事業補助金額</t>
    <phoneticPr fontId="61"/>
  </si>
  <si>
    <t>代表者職・氏名</t>
    <rPh sb="0" eb="3">
      <t>ダイヒョウシャ</t>
    </rPh>
    <rPh sb="3" eb="4">
      <t>ショク</t>
    </rPh>
    <rPh sb="5" eb="7">
      <t>シメイ</t>
    </rPh>
    <phoneticPr fontId="20"/>
  </si>
  <si>
    <t>連絡先（電話番号）</t>
    <phoneticPr fontId="20"/>
  </si>
  <si>
    <t>法人所在地</t>
    <rPh sb="0" eb="2">
      <t>ホウジン</t>
    </rPh>
    <rPh sb="2" eb="5">
      <t>ショザイチ</t>
    </rPh>
    <phoneticPr fontId="20"/>
  </si>
  <si>
    <t>法人名称</t>
    <phoneticPr fontId="61"/>
  </si>
  <si>
    <t>担当者職・氏名</t>
    <phoneticPr fontId="20"/>
  </si>
  <si>
    <t>事業所概要</t>
    <rPh sb="0" eb="3">
      <t>ジギョウショ</t>
    </rPh>
    <rPh sb="3" eb="5">
      <t>ガイヨウ</t>
    </rPh>
    <phoneticPr fontId="20"/>
  </si>
  <si>
    <t>令和　　年　　月　　日</t>
    <rPh sb="0" eb="2">
      <t>レイワ</t>
    </rPh>
    <rPh sb="4" eb="5">
      <t>ネン</t>
    </rPh>
    <rPh sb="7" eb="8">
      <t>ガツ</t>
    </rPh>
    <rPh sb="10" eb="11">
      <t>ニチ</t>
    </rPh>
    <phoneticPr fontId="20"/>
  </si>
  <si>
    <t>令和　　年　　月　　日から
令和　　年　　月　　日まで</t>
    <rPh sb="0" eb="2">
      <t>レイワ</t>
    </rPh>
    <rPh sb="4" eb="5">
      <t>ネン</t>
    </rPh>
    <rPh sb="7" eb="8">
      <t>ガツ</t>
    </rPh>
    <rPh sb="10" eb="11">
      <t>ニチ</t>
    </rPh>
    <phoneticPr fontId="20"/>
  </si>
  <si>
    <t>令和　　年　　月　　日</t>
    <phoneticPr fontId="20"/>
  </si>
  <si>
    <t>令和　　年　　月　　日から
令和　　年　　月　　日まで</t>
    <phoneticPr fontId="20"/>
  </si>
  <si>
    <t xml:space="preserve"> </t>
    <phoneticPr fontId="6"/>
  </si>
  <si>
    <t>ⅰ 第１回「介護ロボット機器選定およびＩＣＴ利活用の秘訣について」（R8.7.22開催）</t>
    <rPh sb="41" eb="43">
      <t>カイサイ</t>
    </rPh>
    <phoneticPr fontId="20"/>
  </si>
  <si>
    <t>Ⅰ　新潟県介護職場DX・業務改善サポートセンターが実施する研修</t>
    <phoneticPr fontId="20"/>
  </si>
  <si>
    <t>Ⅱ　厚生労働省委託事業「都道府県における生産性向上の取組に関する調査及び普及支援（中央
　管理事業）並びに2025年日本国際博覧会設営等事業（P）」の相談窓口が実施する研修
　※ 研修を受講したことが確認できる資料等をご提出ください。</t>
    <phoneticPr fontId="20"/>
  </si>
  <si>
    <t>※ 利用開始状況及び連携実績が確認できる資料をご提出ください。</t>
    <rPh sb="2" eb="4">
      <t>リヨウ</t>
    </rPh>
    <rPh sb="4" eb="6">
      <t>カイシ</t>
    </rPh>
    <rPh sb="6" eb="8">
      <t>ジョウキョウ</t>
    </rPh>
    <rPh sb="8" eb="9">
      <t>オヨ</t>
    </rPh>
    <rPh sb="10" eb="14">
      <t>レンケイジッセキ</t>
    </rPh>
    <rPh sb="15" eb="17">
      <t>カクニン</t>
    </rPh>
    <rPh sb="20" eb="22">
      <t>シリョウ</t>
    </rPh>
    <rPh sb="24" eb="26">
      <t>テイシュツ</t>
    </rPh>
    <phoneticPr fontId="20"/>
  </si>
  <si>
    <t>はい</t>
    <phoneticPr fontId="6"/>
  </si>
  <si>
    <t>いいえ</t>
    <phoneticPr fontId="6"/>
  </si>
  <si>
    <t>（単位：円）</t>
    <rPh sb="1" eb="3">
      <t>タンイ</t>
    </rPh>
    <rPh sb="4" eb="5">
      <t>エン</t>
    </rPh>
    <phoneticPr fontId="20"/>
  </si>
  <si>
    <t>（単位：円）</t>
    <rPh sb="1" eb="3">
      <t>タンイ</t>
    </rPh>
    <phoneticPr fontId="20"/>
  </si>
  <si>
    <t>介護保険事業所番号</t>
    <phoneticPr fontId="20"/>
  </si>
  <si>
    <t>　　　入力またはプルダウンから選択ください　➡</t>
    <rPh sb="3" eb="5">
      <t>ニュウリョク</t>
    </rPh>
    <rPh sb="15" eb="17">
      <t>センタク</t>
    </rPh>
    <phoneticPr fontId="20"/>
  </si>
  <si>
    <t>　はい　　　いいえ</t>
    <phoneticPr fontId="6"/>
  </si>
  <si>
    <t xml:space="preserve"> 利用者の安全並びに介護サービスの質の確保及び職員の負担軽減に資する方策を検討するため
の委員会（名称は問わない。）設置状況
 ※ 県交付要綱「第５（交付の条件）」（２）に記載のあるサービスのみ回答</t>
    <rPh sb="60" eb="62">
      <t>ジョウキョウ</t>
    </rPh>
    <rPh sb="66" eb="71">
      <t>ケンコウフヨウコウ</t>
    </rPh>
    <rPh sb="72" eb="73">
      <t>ダイ</t>
    </rPh>
    <rPh sb="75" eb="77">
      <t>コウフ</t>
    </rPh>
    <rPh sb="78" eb="80">
      <t>ジョウケン</t>
    </rPh>
    <rPh sb="86" eb="88">
      <t>キサイ</t>
    </rPh>
    <rPh sb="97" eb="99">
      <t>カイトウ</t>
    </rPh>
    <phoneticPr fontId="20"/>
  </si>
  <si>
    <t>Ⅲ　厚生労働省委託事業による「生産性向上ビギナーセミナー」及び「生産性向上フォロー
　アップセミナー（講義形式・ワーク形式）」、または「デジタル中核人材養成研修」 
　※ 研修を受講したことが確認できる資料等をご提出ください。</t>
    <phoneticPr fontId="20"/>
  </si>
  <si>
    <t xml:space="preserve"> 設置済</t>
    <rPh sb="1" eb="3">
      <t>セッチ</t>
    </rPh>
    <rPh sb="3" eb="4">
      <t>ズ</t>
    </rPh>
    <phoneticPr fontId="20"/>
  </si>
  <si>
    <t xml:space="preserve"> Ⅱ 従前の介護職員等の人員体制の効率化を行っているか。</t>
    <rPh sb="3" eb="5">
      <t>ジュウゼン</t>
    </rPh>
    <rPh sb="6" eb="11">
      <t>カイゴショクイントウ</t>
    </rPh>
    <rPh sb="12" eb="16">
      <t>ジンインタイセイ</t>
    </rPh>
    <rPh sb="17" eb="20">
      <t>コウリツカ</t>
    </rPh>
    <rPh sb="21" eb="22">
      <t>オコナ</t>
    </rPh>
    <phoneticPr fontId="20"/>
  </si>
  <si>
    <t>　 従前の介護職員等の人員体制</t>
    <rPh sb="2" eb="4">
      <t>ジュウゼン</t>
    </rPh>
    <rPh sb="5" eb="7">
      <t>カイゴ</t>
    </rPh>
    <rPh sb="7" eb="9">
      <t>ショクイン</t>
    </rPh>
    <rPh sb="9" eb="10">
      <t>トウ</t>
    </rPh>
    <rPh sb="11" eb="13">
      <t>ジンイン</t>
    </rPh>
    <rPh sb="13" eb="15">
      <t>タイセイ</t>
    </rPh>
    <phoneticPr fontId="20"/>
  </si>
  <si>
    <t>(1)</t>
  </si>
  <si>
    <t>　←法人本部の職員、または介護テクノロジー等を導入する各事業所の職員が受講することで要件を満たします。</t>
    <rPh sb="2" eb="4">
      <t>ホウジン</t>
    </rPh>
    <rPh sb="4" eb="6">
      <t>ホンブ</t>
    </rPh>
    <rPh sb="7" eb="9">
      <t>ショクイン</t>
    </rPh>
    <rPh sb="13" eb="15">
      <t>カイゴ</t>
    </rPh>
    <rPh sb="21" eb="22">
      <t>トウ</t>
    </rPh>
    <rPh sb="23" eb="25">
      <t>ドウニュウ</t>
    </rPh>
    <rPh sb="27" eb="28">
      <t>カク</t>
    </rPh>
    <rPh sb="28" eb="31">
      <t>ジギョウショ</t>
    </rPh>
    <rPh sb="32" eb="34">
      <t>ショクイン</t>
    </rPh>
    <rPh sb="35" eb="37">
      <t>ジュコウ</t>
    </rPh>
    <rPh sb="42" eb="44">
      <t>ヨウケン</t>
    </rPh>
    <rPh sb="45" eb="46">
      <t>ミ</t>
    </rPh>
    <phoneticPr fontId="6"/>
  </si>
  <si>
    <r>
      <t xml:space="preserve"> 「ケアプランデータ連携システム」（「介護保険資格確認等WEBサービス」に統合された場合は
当該サービス）の利用開始状況（令和８年度内に利用開始すること）
</t>
    </r>
    <r>
      <rPr>
        <u/>
        <sz val="12"/>
        <color rgb="FFFF0000"/>
        <rFont val="ＭＳ 明朝"/>
        <family val="1"/>
        <charset val="128"/>
      </rPr>
      <t xml:space="preserve"> ※ なお、今年度より、データ連携の実績があることを要件とする（実績件数の要件なし）</t>
    </r>
    <r>
      <rPr>
        <sz val="12"/>
        <rFont val="ＭＳ 明朝"/>
        <family val="1"/>
        <charset val="128"/>
      </rPr>
      <t xml:space="preserve">
 ※ 県交付要綱「第５（交付の条件）」（３）に記載のあるサービスのみ回答</t>
    </r>
    <rPh sb="58" eb="60">
      <t>ジョウキョウ</t>
    </rPh>
    <rPh sb="61" eb="63">
      <t>レイワ</t>
    </rPh>
    <rPh sb="64" eb="67">
      <t>ネンドナイ</t>
    </rPh>
    <rPh sb="68" eb="72">
      <t>リヨウカイシ</t>
    </rPh>
    <rPh sb="110" eb="112">
      <t>ジッセキ</t>
    </rPh>
    <rPh sb="115" eb="117">
      <t>ヨウケン</t>
    </rPh>
    <rPh sb="123" eb="128">
      <t>ケンコウフヨウコウ</t>
    </rPh>
    <rPh sb="129" eb="130">
      <t>ダイ</t>
    </rPh>
    <rPh sb="132" eb="134">
      <t>コウフ</t>
    </rPh>
    <rPh sb="135" eb="137">
      <t>ジョウケン</t>
    </rPh>
    <rPh sb="143" eb="145">
      <t>キサイ</t>
    </rPh>
    <rPh sb="154" eb="156">
      <t>カイトウ</t>
    </rPh>
    <phoneticPr fontId="20"/>
  </si>
  <si>
    <t>(8)</t>
  </si>
  <si>
    <t>月</t>
    <rPh sb="0" eb="1">
      <t>ガツ</t>
    </rPh>
    <phoneticPr fontId="20"/>
  </si>
  <si>
    <t>計</t>
    <rPh sb="0" eb="1">
      <t>ケイ</t>
    </rPh>
    <phoneticPr fontId="20"/>
  </si>
  <si>
    <t>項目</t>
    <rPh sb="0" eb="2">
      <t>コウモク</t>
    </rPh>
    <phoneticPr fontId="20"/>
  </si>
  <si>
    <t>（単位：円）</t>
    <rPh sb="1" eb="3">
      <t>タンイ</t>
    </rPh>
    <rPh sb="4" eb="5">
      <t>エン</t>
    </rPh>
    <phoneticPr fontId="6"/>
  </si>
  <si>
    <t>１　収入</t>
    <rPh sb="2" eb="4">
      <t>シュウニュウ</t>
    </rPh>
    <phoneticPr fontId="6"/>
  </si>
  <si>
    <t>新潟県補助金</t>
    <rPh sb="0" eb="2">
      <t>ニイガタ</t>
    </rPh>
    <rPh sb="2" eb="3">
      <t>ケン</t>
    </rPh>
    <rPh sb="3" eb="6">
      <t>ホジョキン</t>
    </rPh>
    <phoneticPr fontId="6"/>
  </si>
  <si>
    <t>自己資金</t>
    <rPh sb="0" eb="2">
      <t>ジコ</t>
    </rPh>
    <rPh sb="2" eb="4">
      <t>シキン</t>
    </rPh>
    <phoneticPr fontId="6"/>
  </si>
  <si>
    <t>その他</t>
    <rPh sb="2" eb="3">
      <t>タ</t>
    </rPh>
    <phoneticPr fontId="6"/>
  </si>
  <si>
    <t>２　支出</t>
    <rPh sb="2" eb="4">
      <t>シシュツ</t>
    </rPh>
    <phoneticPr fontId="6"/>
  </si>
  <si>
    <t>（２）介護テクノロジーのパッケージ型導入支援</t>
    <rPh sb="3" eb="5">
      <t>カイゴ</t>
    </rPh>
    <rPh sb="17" eb="18">
      <t>ガタ</t>
    </rPh>
    <rPh sb="18" eb="20">
      <t>ドウニュウ</t>
    </rPh>
    <rPh sb="20" eb="22">
      <t>シエン</t>
    </rPh>
    <phoneticPr fontId="20"/>
  </si>
  <si>
    <t>バックオフィスソフト</t>
    <phoneticPr fontId="6"/>
  </si>
  <si>
    <t>介護テクノロジー</t>
    <phoneticPr fontId="6"/>
  </si>
  <si>
    <t>介護ソフト等</t>
    <phoneticPr fontId="6"/>
  </si>
  <si>
    <t>上記以外のその他機器</t>
    <phoneticPr fontId="6"/>
  </si>
  <si>
    <t>（１）介護テクノロジー等の
　　 導入支援</t>
    <phoneticPr fontId="6"/>
  </si>
  <si>
    <t>（注）本紙は、申請年度の実施事業に係る予算額について記入すること。</t>
    <phoneticPr fontId="6"/>
  </si>
  <si>
    <t>法人名称　</t>
    <rPh sb="0" eb="1">
      <t>ホウ</t>
    </rPh>
    <rPh sb="1" eb="2">
      <t>ニン</t>
    </rPh>
    <rPh sb="2" eb="3">
      <t>メイ</t>
    </rPh>
    <rPh sb="3" eb="4">
      <t>ショウ</t>
    </rPh>
    <phoneticPr fontId="20"/>
  </si>
  <si>
    <t>代表者職・氏名　</t>
    <rPh sb="0" eb="3">
      <t>ダイヒョウシャ</t>
    </rPh>
    <rPh sb="3" eb="4">
      <t>ショク</t>
    </rPh>
    <rPh sb="5" eb="7">
      <t>シメイ</t>
    </rPh>
    <phoneticPr fontId="20"/>
  </si>
  <si>
    <t>　←該当するサービスについては、県交付要綱第５（２）を参照</t>
    <rPh sb="2" eb="4">
      <t>ガイトウ</t>
    </rPh>
    <rPh sb="16" eb="17">
      <t>ケン</t>
    </rPh>
    <rPh sb="17" eb="21">
      <t>コウフヨウコウ</t>
    </rPh>
    <rPh sb="21" eb="22">
      <t>ダイ</t>
    </rPh>
    <rPh sb="27" eb="29">
      <t>サンショウ</t>
    </rPh>
    <phoneticPr fontId="6"/>
  </si>
  <si>
    <t>利用者の安全・介護サービスの質の確保及び職員の負担軽減に資する方策を検討する</t>
    <phoneticPr fontId="20"/>
  </si>
  <si>
    <t>ための委員会を設置したことがわかる書類（設置要綱、議事録等）</t>
    <phoneticPr fontId="20"/>
  </si>
  <si>
    <t>・「ケアプランデータ連携システム」の利用開始状況が確認できる資料（ケアプランデータ</t>
    <phoneticPr fontId="20"/>
  </si>
  <si>
    <t>　連携システムと同等の機能とセキュリティを有するシステムとして認められたものを含む）</t>
    <rPh sb="39" eb="40">
      <t>フク</t>
    </rPh>
    <phoneticPr fontId="6"/>
  </si>
  <si>
    <t>・データ連携の実績を確認できる資料（実績件数は問わない）</t>
    <rPh sb="4" eb="6">
      <t>レンケイ</t>
    </rPh>
    <rPh sb="7" eb="9">
      <t>ジッセキ</t>
    </rPh>
    <rPh sb="10" eb="12">
      <t>カクニン</t>
    </rPh>
    <rPh sb="15" eb="17">
      <t>シリョウ</t>
    </rPh>
    <rPh sb="18" eb="20">
      <t>ジッセキ</t>
    </rPh>
    <rPh sb="20" eb="22">
      <t>ケンスウ</t>
    </rPh>
    <rPh sb="23" eb="24">
      <t>ト</t>
    </rPh>
    <phoneticPr fontId="6"/>
  </si>
  <si>
    <t>県交付要綱第５（１）に掲げる研修等の受講状況が確認できる資料</t>
    <rPh sb="0" eb="1">
      <t>ケン</t>
    </rPh>
    <rPh sb="1" eb="3">
      <t>コウフ</t>
    </rPh>
    <rPh sb="3" eb="5">
      <t>ヨウコウ</t>
    </rPh>
    <rPh sb="5" eb="6">
      <t>ダイ</t>
    </rPh>
    <rPh sb="11" eb="12">
      <t>カカ</t>
    </rPh>
    <rPh sb="14" eb="17">
      <t>ケンシュウトウ</t>
    </rPh>
    <phoneticPr fontId="20"/>
  </si>
  <si>
    <t>　←「Ⅰ 新潟県介護職場DX・業務改善サポートセンターが実施する研修」を受講する場合は、提出不要</t>
    <phoneticPr fontId="6"/>
  </si>
  <si>
    <t>　←該当するサービスについては、県交付要綱第５（３）を参照</t>
    <phoneticPr fontId="6"/>
  </si>
  <si>
    <t>・
・
・
・
・</t>
    <phoneticPr fontId="6"/>
  </si>
  <si>
    <t>　←Ⅰについて、「ⅱ 第２回」又は「ⅲ 第３回」の受講を予定している場合は、当該項目へのチェックをもって受講の誓約がなされたものとみなし、</t>
    <phoneticPr fontId="6"/>
  </si>
  <si>
    <t>　　交付申請時点において要件を満たしているものとして取り扱います。</t>
    <phoneticPr fontId="6"/>
  </si>
  <si>
    <t>　　※なお、受講状況については、県で別途確認します。</t>
    <phoneticPr fontId="6"/>
  </si>
  <si>
    <t>　←該当サービスのみ回答</t>
    <rPh sb="2" eb="4">
      <t>ガイトウ</t>
    </rPh>
    <rPh sb="10" eb="12">
      <t>カイトウ</t>
    </rPh>
    <phoneticPr fontId="6"/>
  </si>
  <si>
    <t>　←該当サービスのみ回答</t>
    <phoneticPr fontId="6"/>
  </si>
  <si>
    <t xml:space="preserve"> ①黄色セル：直接入力してください。</t>
    <rPh sb="2" eb="4">
      <t>キイロ</t>
    </rPh>
    <rPh sb="7" eb="9">
      <t>チョクセツ</t>
    </rPh>
    <rPh sb="9" eb="11">
      <t>ニュウリョク</t>
    </rPh>
    <phoneticPr fontId="20"/>
  </si>
  <si>
    <t xml:space="preserve"> ②緑色セル：「プルダウンから選択」をクリック→右側の　　　　をクリック→あてはまるものを選択</t>
    <rPh sb="2" eb="4">
      <t>ミドリイロ</t>
    </rPh>
    <rPh sb="45" eb="47">
      <t>センタク</t>
    </rPh>
    <phoneticPr fontId="20"/>
  </si>
  <si>
    <t>手順１.事業所情報等を入力</t>
    <rPh sb="0" eb="2">
      <t>テジュン</t>
    </rPh>
    <rPh sb="4" eb="7">
      <t>ジギョウショ</t>
    </rPh>
    <rPh sb="7" eb="10">
      <t>ジョウホウトウ</t>
    </rPh>
    <rPh sb="11" eb="13">
      <t>ニュウリョク</t>
    </rPh>
    <phoneticPr fontId="20"/>
  </si>
  <si>
    <t>（プルダウンから選択）</t>
  </si>
  <si>
    <t>○　　※「付帯経費（L～S列）」について入力</t>
    <rPh sb="13" eb="14">
      <t>レツ</t>
    </rPh>
    <rPh sb="20" eb="22">
      <t>ニュウリョク</t>
    </rPh>
    <phoneticPr fontId="6"/>
  </si>
  <si>
    <t>補助対象経費 
（C=A+B）</t>
    <rPh sb="0" eb="2">
      <t>ホジョ</t>
    </rPh>
    <rPh sb="2" eb="4">
      <t>タイショウ</t>
    </rPh>
    <rPh sb="4" eb="6">
      <t>ケイヒ</t>
    </rPh>
    <phoneticPr fontId="20"/>
  </si>
  <si>
    <t>対象経費に
補助率４／５を乗じた額
（D=C*4/5）</t>
    <rPh sb="0" eb="4">
      <t>タイショウケイヒ</t>
    </rPh>
    <rPh sb="6" eb="9">
      <t>ホジョリツ</t>
    </rPh>
    <rPh sb="13" eb="14">
      <t>ジョウ</t>
    </rPh>
    <rPh sb="16" eb="17">
      <t>ガク</t>
    </rPh>
    <phoneticPr fontId="20"/>
  </si>
  <si>
    <t>上限額
（E）</t>
    <phoneticPr fontId="20"/>
  </si>
  <si>
    <t>（単位：円）</t>
    <phoneticPr fontId="61"/>
  </si>
  <si>
    <t>1法人当たりの
補助上限額（B）</t>
    <rPh sb="1" eb="4">
      <t>ホウジンア</t>
    </rPh>
    <rPh sb="8" eb="10">
      <t>ホジョ</t>
    </rPh>
    <rPh sb="10" eb="13">
      <t>ジョウゲンガク</t>
    </rPh>
    <phoneticPr fontId="61"/>
  </si>
  <si>
    <t>導入経費合計</t>
    <rPh sb="0" eb="4">
      <t>ドウニュウケイヒ</t>
    </rPh>
    <rPh sb="4" eb="6">
      <t>ゴウケイ</t>
    </rPh>
    <phoneticPr fontId="20"/>
  </si>
  <si>
    <t xml:space="preserve">　入力またはプルダウンから選択ください　➡ </t>
    <rPh sb="1" eb="3">
      <t>ニュウリョク</t>
    </rPh>
    <rPh sb="13" eb="15">
      <t>センタク</t>
    </rPh>
    <phoneticPr fontId="20"/>
  </si>
  <si>
    <t>別記第４号様式（第12関係）</t>
    <phoneticPr fontId="20"/>
  </si>
  <si>
    <t>新潟県補助金等交付規則第12条の規定により、関係書類を添えて報告します。</t>
    <phoneticPr fontId="20"/>
  </si>
  <si>
    <t>　令和　年　月　日付け高齢第　　　号で交付決定通知のあった標記補助事業の実績について、</t>
    <phoneticPr fontId="20"/>
  </si>
  <si>
    <t>事業完了年月日</t>
    <phoneticPr fontId="20"/>
  </si>
  <si>
    <t>　　令和</t>
    <phoneticPr fontId="20"/>
  </si>
  <si>
    <t>　別紙８－１（第12関係）</t>
    <phoneticPr fontId="61"/>
  </si>
  <si>
    <t>　別紙８－２（第12関係）</t>
    <phoneticPr fontId="20"/>
  </si>
  <si>
    <t>別紙９（第12関係）</t>
    <rPh sb="0" eb="2">
      <t>ベッシ</t>
    </rPh>
    <rPh sb="4" eb="5">
      <t>ダイ</t>
    </rPh>
    <rPh sb="7" eb="9">
      <t>カンケイ</t>
    </rPh>
    <phoneticPr fontId="6"/>
  </si>
  <si>
    <t>導入実績　※別紙９のとおり</t>
    <rPh sb="2" eb="4">
      <t>ジッセキ</t>
    </rPh>
    <rPh sb="6" eb="8">
      <t>ベッシ</t>
    </rPh>
    <phoneticPr fontId="20"/>
  </si>
  <si>
    <t>収支決算書</t>
    <rPh sb="0" eb="2">
      <t>シュウシ</t>
    </rPh>
    <rPh sb="2" eb="4">
      <t>ケッサン</t>
    </rPh>
    <rPh sb="4" eb="5">
      <t>ショ</t>
    </rPh>
    <phoneticPr fontId="6"/>
  </si>
  <si>
    <t>決算額</t>
    <rPh sb="0" eb="3">
      <t>ケッサンガク</t>
    </rPh>
    <phoneticPr fontId="6"/>
  </si>
  <si>
    <t>　別紙10（第12関係）</t>
    <phoneticPr fontId="6"/>
  </si>
  <si>
    <t>この収支決算書は、原本と相違ないことを証明する。</t>
    <rPh sb="2" eb="4">
      <t>シュウシ</t>
    </rPh>
    <rPh sb="4" eb="6">
      <t>ケッサン</t>
    </rPh>
    <rPh sb="6" eb="7">
      <t>ショ</t>
    </rPh>
    <rPh sb="9" eb="11">
      <t>ゲンポン</t>
    </rPh>
    <rPh sb="12" eb="14">
      <t>ソウイ</t>
    </rPh>
    <rPh sb="19" eb="21">
      <t>ショウメイ</t>
    </rPh>
    <phoneticPr fontId="6"/>
  </si>
  <si>
    <t>収支決算書　※別紙10のとおり</t>
    <rPh sb="2" eb="5">
      <t>ケッサンショ</t>
    </rPh>
    <rPh sb="7" eb="9">
      <t>ベッシ</t>
    </rPh>
    <phoneticPr fontId="20"/>
  </si>
  <si>
    <t>契約書の写し</t>
    <rPh sb="0" eb="3">
      <t>ケイヤクショ</t>
    </rPh>
    <rPh sb="4" eb="5">
      <t>ウツ</t>
    </rPh>
    <phoneticPr fontId="20"/>
  </si>
  <si>
    <t>納品書の写し</t>
    <phoneticPr fontId="20"/>
  </si>
  <si>
    <t>領収書の写し</t>
    <phoneticPr fontId="20"/>
  </si>
  <si>
    <t>導入した機器の写真</t>
    <phoneticPr fontId="20"/>
  </si>
  <si>
    <t>(9)</t>
    <phoneticPr fontId="20"/>
  </si>
  <si>
    <t>所要額精算調書（総表）　※別紙８－１のとおり</t>
    <rPh sb="0" eb="3">
      <t>ショヨウガク</t>
    </rPh>
    <rPh sb="3" eb="5">
      <t>セイサン</t>
    </rPh>
    <rPh sb="5" eb="7">
      <t>チョウショ</t>
    </rPh>
    <rPh sb="8" eb="10">
      <t>ソウヒョウ</t>
    </rPh>
    <rPh sb="12" eb="15">
      <t>コメジルシベッシ</t>
    </rPh>
    <phoneticPr fontId="6"/>
  </si>
  <si>
    <t>所要額精算調書（個票）　※別紙８－２のとおり</t>
    <rPh sb="0" eb="2">
      <t>ショヨウ</t>
    </rPh>
    <rPh sb="2" eb="3">
      <t>ガク</t>
    </rPh>
    <rPh sb="3" eb="5">
      <t>セイサン</t>
    </rPh>
    <rPh sb="5" eb="7">
      <t>チョウショ</t>
    </rPh>
    <rPh sb="8" eb="10">
      <t>コヒョウ</t>
    </rPh>
    <rPh sb="13" eb="15">
      <t>ベッシ</t>
    </rPh>
    <phoneticPr fontId="6"/>
  </si>
  <si>
    <t>新潟県介護テクノロジー定着支援事業補助金　所要額精算調書（総表）</t>
    <rPh sb="24" eb="26">
      <t>セイサン</t>
    </rPh>
    <phoneticPr fontId="61"/>
  </si>
  <si>
    <t>新潟県介護テクノロジー定着支援事業補助金　所要額精算調書（個票①）</t>
    <rPh sb="0" eb="3">
      <t>ニイガタケン</t>
    </rPh>
    <rPh sb="3" eb="5">
      <t>カイゴ</t>
    </rPh>
    <rPh sb="11" eb="13">
      <t>テイチャク</t>
    </rPh>
    <rPh sb="21" eb="23">
      <t>ショヨウ</t>
    </rPh>
    <rPh sb="23" eb="24">
      <t>ガク</t>
    </rPh>
    <rPh sb="24" eb="26">
      <t>セイサン</t>
    </rPh>
    <rPh sb="26" eb="28">
      <t>チョウショ</t>
    </rPh>
    <rPh sb="29" eb="31">
      <t>コヒョウ</t>
    </rPh>
    <phoneticPr fontId="20"/>
  </si>
  <si>
    <t>導入した製品名
（１セルあたり１製品名のみ記載）</t>
    <rPh sb="0" eb="2">
      <t>ドウニュウ</t>
    </rPh>
    <rPh sb="4" eb="6">
      <t>セイヒン</t>
    </rPh>
    <rPh sb="6" eb="7">
      <t>メイ</t>
    </rPh>
    <rPh sb="16" eb="18">
      <t>セイヒン</t>
    </rPh>
    <rPh sb="18" eb="19">
      <t>メイ</t>
    </rPh>
    <rPh sb="21" eb="23">
      <t>キサイ</t>
    </rPh>
    <phoneticPr fontId="20"/>
  </si>
  <si>
    <t>購入（契約）日</t>
    <rPh sb="0" eb="2">
      <t>コウニュウ</t>
    </rPh>
    <rPh sb="3" eb="5">
      <t>ケイヤク</t>
    </rPh>
    <rPh sb="6" eb="7">
      <t>ニチ</t>
    </rPh>
    <phoneticPr fontId="20"/>
  </si>
  <si>
    <t>導入（納品）時期</t>
    <rPh sb="0" eb="2">
      <t>ドウニュウ</t>
    </rPh>
    <rPh sb="3" eb="5">
      <t>ノウヒン</t>
    </rPh>
    <rPh sb="6" eb="8">
      <t>ジキ</t>
    </rPh>
    <phoneticPr fontId="20"/>
  </si>
  <si>
    <t>リース・レンタルの
契約期間</t>
    <rPh sb="10" eb="12">
      <t>ケイヤク</t>
    </rPh>
    <rPh sb="12" eb="14">
      <t>キカン</t>
    </rPh>
    <phoneticPr fontId="20"/>
  </si>
  <si>
    <t>１台当たりの導入に
要した経費（導入実績）</t>
    <rPh sb="1" eb="2">
      <t>ダイ</t>
    </rPh>
    <rPh sb="2" eb="3">
      <t>ア</t>
    </rPh>
    <rPh sb="6" eb="8">
      <t>ドウニュウ</t>
    </rPh>
    <rPh sb="10" eb="11">
      <t>ヨウ</t>
    </rPh>
    <rPh sb="13" eb="15">
      <t>ケイヒ</t>
    </rPh>
    <rPh sb="16" eb="20">
      <t>ドウニュウジッセキ</t>
    </rPh>
    <phoneticPr fontId="20"/>
  </si>
  <si>
    <t>整備（納品）時期</t>
    <rPh sb="0" eb="2">
      <t>セイビ</t>
    </rPh>
    <rPh sb="3" eb="5">
      <t>ノウヒン</t>
    </rPh>
    <rPh sb="6" eb="8">
      <t>ジキ</t>
    </rPh>
    <phoneticPr fontId="20"/>
  </si>
  <si>
    <t>導入に要した経費合計
（A）</t>
    <rPh sb="0" eb="2">
      <t>ドウニュウ</t>
    </rPh>
    <rPh sb="3" eb="4">
      <t>ヨウ</t>
    </rPh>
    <rPh sb="6" eb="8">
      <t>ケイヒ</t>
    </rPh>
    <rPh sb="8" eb="10">
      <t>ゴウケイ</t>
    </rPh>
    <phoneticPr fontId="20"/>
  </si>
  <si>
    <t>①通信環境整備費
に要した経費</t>
    <rPh sb="1" eb="3">
      <t>ツウシン</t>
    </rPh>
    <rPh sb="10" eb="11">
      <t>ヨウ</t>
    </rPh>
    <rPh sb="13" eb="15">
      <t>ケイヒ</t>
    </rPh>
    <phoneticPr fontId="20"/>
  </si>
  <si>
    <t>②PC・タブレット端末等経費に要した経費</t>
    <rPh sb="15" eb="16">
      <t>ヨウ</t>
    </rPh>
    <rPh sb="18" eb="20">
      <t>ケイヒ</t>
    </rPh>
    <phoneticPr fontId="20"/>
  </si>
  <si>
    <t>１台当たりの導入に
要した経費（税込）</t>
    <phoneticPr fontId="20"/>
  </si>
  <si>
    <t>１台当たりの導入に
要した経費（導入実績）</t>
    <rPh sb="16" eb="20">
      <t>ドウニュウジッセキ</t>
    </rPh>
    <phoneticPr fontId="20"/>
  </si>
  <si>
    <t>精算額計</t>
    <rPh sb="0" eb="3">
      <t>セイサンガク</t>
    </rPh>
    <rPh sb="3" eb="4">
      <t>ケイ</t>
    </rPh>
    <phoneticPr fontId="20"/>
  </si>
  <si>
    <t>付帯経費精算額計
（B）</t>
    <rPh sb="0" eb="4">
      <t>フタイケイヒ</t>
    </rPh>
    <rPh sb="4" eb="6">
      <t>セイサン</t>
    </rPh>
    <rPh sb="6" eb="7">
      <t>ガク</t>
    </rPh>
    <rPh sb="7" eb="8">
      <t>ケイ</t>
    </rPh>
    <phoneticPr fontId="20"/>
  </si>
  <si>
    <t>精算額
（F=DorEの小さい額）</t>
    <rPh sb="0" eb="3">
      <t>セイサンガク</t>
    </rPh>
    <rPh sb="12" eb="13">
      <t>チイ</t>
    </rPh>
    <rPh sb="15" eb="16">
      <t>ガク</t>
    </rPh>
    <phoneticPr fontId="20"/>
  </si>
  <si>
    <t>導入したテクノロジーの種類</t>
    <rPh sb="0" eb="2">
      <t>ドウニュウ</t>
    </rPh>
    <rPh sb="11" eb="13">
      <t>シュルイ</t>
    </rPh>
    <phoneticPr fontId="20"/>
  </si>
  <si>
    <t>導入した製品名
（１セルあたり１製品名のみ記載）</t>
    <rPh sb="0" eb="2">
      <t>ドウニュウ</t>
    </rPh>
    <rPh sb="4" eb="6">
      <t>セイヒン</t>
    </rPh>
    <rPh sb="6" eb="7">
      <t>メイ</t>
    </rPh>
    <phoneticPr fontId="20"/>
  </si>
  <si>
    <t>導入した介護テクノロジー等　　※対象外経費を除くこと</t>
    <rPh sb="0" eb="2">
      <t>ドウニュウ</t>
    </rPh>
    <rPh sb="4" eb="6">
      <t>カイゴ</t>
    </rPh>
    <rPh sb="12" eb="13">
      <t>トウ</t>
    </rPh>
    <phoneticPr fontId="20"/>
  </si>
  <si>
    <t>導入した介護テクノロジー等の「付帯経費」　　※対象外経費を除くこと</t>
    <rPh sb="15" eb="17">
      <t>フタイ</t>
    </rPh>
    <rPh sb="17" eb="19">
      <t>ケイヒ</t>
    </rPh>
    <rPh sb="23" eb="26">
      <t>タイショウガイ</t>
    </rPh>
    <rPh sb="26" eb="28">
      <t>ケイヒ</t>
    </rPh>
    <rPh sb="29" eb="30">
      <t>ノゾ</t>
    </rPh>
    <phoneticPr fontId="20"/>
  </si>
  <si>
    <t>パッケージ型として導入した介護テクノロジー等　　※対象外経費を除くこと</t>
    <rPh sb="5" eb="6">
      <t>ガタ</t>
    </rPh>
    <rPh sb="9" eb="11">
      <t>ドウニュウ</t>
    </rPh>
    <rPh sb="13" eb="15">
      <t>カイゴ</t>
    </rPh>
    <rPh sb="21" eb="22">
      <t>トウ</t>
    </rPh>
    <rPh sb="25" eb="30">
      <t>タイショウガイケイヒ</t>
    </rPh>
    <rPh sb="31" eb="32">
      <t>ノゾ</t>
    </rPh>
    <phoneticPr fontId="20"/>
  </si>
  <si>
    <t>左記と併せて、介護ソフトの定着促進支援を対象とした場合のみ入力
（介護業務支援（介護ソフトのみ）の導入に伴い、一体的に使用するためのタブレット端末の購入費用やWi-Fi環境整備に必要な経費等）</t>
    <rPh sb="0" eb="2">
      <t>サキ</t>
    </rPh>
    <rPh sb="3" eb="4">
      <t>アワ</t>
    </rPh>
    <rPh sb="7" eb="9">
      <t>カイゴ</t>
    </rPh>
    <rPh sb="13" eb="15">
      <t>テイチャク</t>
    </rPh>
    <rPh sb="15" eb="17">
      <t>ソクシン</t>
    </rPh>
    <rPh sb="17" eb="19">
      <t>シエン</t>
    </rPh>
    <rPh sb="20" eb="22">
      <t>タイショウ</t>
    </rPh>
    <rPh sb="25" eb="27">
      <t>バアイ</t>
    </rPh>
    <rPh sb="29" eb="31">
      <t>ニュウリョク</t>
    </rPh>
    <rPh sb="94" eb="95">
      <t>トウ</t>
    </rPh>
    <phoneticPr fontId="20"/>
  </si>
  <si>
    <t>①通信環境整備費
に要した経費</t>
    <rPh sb="10" eb="11">
      <t>ヨウ</t>
    </rPh>
    <rPh sb="13" eb="15">
      <t>ケイヒ</t>
    </rPh>
    <phoneticPr fontId="20"/>
  </si>
  <si>
    <t>付帯経費精算額計
（B）</t>
    <rPh sb="4" eb="6">
      <t>セイサン</t>
    </rPh>
    <phoneticPr fontId="20"/>
  </si>
  <si>
    <t>精算額
（F=DorEの小さい額）</t>
    <rPh sb="0" eb="3">
      <t>セイサンガク</t>
    </rPh>
    <phoneticPr fontId="20"/>
  </si>
  <si>
    <t>各事業所精算額（A）</t>
    <rPh sb="0" eb="4">
      <t>カクジギョウショ</t>
    </rPh>
    <rPh sb="4" eb="6">
      <t>セイサン</t>
    </rPh>
    <rPh sb="6" eb="7">
      <t>ガク</t>
    </rPh>
    <phoneticPr fontId="20"/>
  </si>
  <si>
    <t>法人精算額
（C=AorBの小さい額）</t>
    <rPh sb="0" eb="2">
      <t>ホウジン</t>
    </rPh>
    <rPh sb="2" eb="5">
      <t>セイサンガク</t>
    </rPh>
    <phoneticPr fontId="61"/>
  </si>
  <si>
    <t>既交付決定額
（D）</t>
    <rPh sb="0" eb="1">
      <t>キ</t>
    </rPh>
    <rPh sb="1" eb="3">
      <t>コウフ</t>
    </rPh>
    <rPh sb="3" eb="5">
      <t>ケッテイ</t>
    </rPh>
    <rPh sb="5" eb="6">
      <t>ガク</t>
    </rPh>
    <phoneticPr fontId="61"/>
  </si>
  <si>
    <t>精算額</t>
    <rPh sb="0" eb="3">
      <t>セイサンガク</t>
    </rPh>
    <phoneticPr fontId="20"/>
  </si>
  <si>
    <t>新潟県介護テクノロジー定着支援事業補助金　導入実績①</t>
    <rPh sb="23" eb="25">
      <t>ジッセキ</t>
    </rPh>
    <phoneticPr fontId="6"/>
  </si>
  <si>
    <t>新潟県介護テクノロジー定着支援事業補助金　所要額精算調書（個票②）</t>
    <rPh sb="0" eb="3">
      <t>ニイガタケン</t>
    </rPh>
    <rPh sb="3" eb="5">
      <t>カイゴ</t>
    </rPh>
    <rPh sb="11" eb="13">
      <t>テイチャク</t>
    </rPh>
    <rPh sb="21" eb="23">
      <t>ショヨウ</t>
    </rPh>
    <rPh sb="23" eb="24">
      <t>ガク</t>
    </rPh>
    <rPh sb="24" eb="26">
      <t>セイサン</t>
    </rPh>
    <rPh sb="26" eb="28">
      <t>チョウショ</t>
    </rPh>
    <rPh sb="29" eb="31">
      <t>コヒョウ</t>
    </rPh>
    <phoneticPr fontId="20"/>
  </si>
  <si>
    <t>新潟県介護テクノロジー定着支援事業補助金　導入実績②</t>
    <rPh sb="23" eb="25">
      <t>ジッセキ</t>
    </rPh>
    <phoneticPr fontId="6"/>
  </si>
  <si>
    <t>新潟県介護テクノロジー定着支援事業補助金　所要額精算調書（個票③）</t>
    <rPh sb="0" eb="3">
      <t>ニイガタケン</t>
    </rPh>
    <rPh sb="3" eb="5">
      <t>カイゴ</t>
    </rPh>
    <rPh sb="11" eb="13">
      <t>テイチャク</t>
    </rPh>
    <rPh sb="21" eb="23">
      <t>ショヨウ</t>
    </rPh>
    <rPh sb="23" eb="24">
      <t>ガク</t>
    </rPh>
    <rPh sb="24" eb="26">
      <t>セイサン</t>
    </rPh>
    <rPh sb="26" eb="28">
      <t>チョウショ</t>
    </rPh>
    <rPh sb="29" eb="31">
      <t>コヒョウ</t>
    </rPh>
    <phoneticPr fontId="20"/>
  </si>
  <si>
    <t>新潟県介護テクノロジー定着支援事業補助金　導入実績③</t>
    <rPh sb="23" eb="25">
      <t>ジッセキ</t>
    </rPh>
    <phoneticPr fontId="6"/>
  </si>
  <si>
    <t>新潟県介護テクノロジー定着支援事業補助金　所要額精算調書（個票④）</t>
    <rPh sb="0" eb="3">
      <t>ニイガタケン</t>
    </rPh>
    <rPh sb="3" eb="5">
      <t>カイゴ</t>
    </rPh>
    <rPh sb="11" eb="13">
      <t>テイチャク</t>
    </rPh>
    <rPh sb="21" eb="23">
      <t>ショヨウ</t>
    </rPh>
    <rPh sb="23" eb="24">
      <t>ガク</t>
    </rPh>
    <rPh sb="24" eb="26">
      <t>セイサン</t>
    </rPh>
    <rPh sb="26" eb="28">
      <t>チョウショ</t>
    </rPh>
    <rPh sb="29" eb="31">
      <t>コヒョウ</t>
    </rPh>
    <phoneticPr fontId="20"/>
  </si>
  <si>
    <t>新潟県介護テクノロジー定着支援事業補助金　導入実績④</t>
    <rPh sb="23" eb="25">
      <t>ジッセキ</t>
    </rPh>
    <phoneticPr fontId="6"/>
  </si>
  <si>
    <t>新潟県介護テクノロジー定着支援事業補助金　所要額精算調書（個票⑤）</t>
    <rPh sb="0" eb="3">
      <t>ニイガタケン</t>
    </rPh>
    <rPh sb="3" eb="5">
      <t>カイゴ</t>
    </rPh>
    <rPh sb="11" eb="13">
      <t>テイチャク</t>
    </rPh>
    <rPh sb="21" eb="23">
      <t>ショヨウ</t>
    </rPh>
    <rPh sb="23" eb="24">
      <t>ガク</t>
    </rPh>
    <rPh sb="24" eb="26">
      <t>セイサン</t>
    </rPh>
    <rPh sb="26" eb="28">
      <t>チョウショ</t>
    </rPh>
    <rPh sb="29" eb="31">
      <t>コヒョウ</t>
    </rPh>
    <phoneticPr fontId="20"/>
  </si>
  <si>
    <t>新潟県介護テクノロジー定着支援事業補助金　導入実績⑤</t>
    <rPh sb="23" eb="25">
      <t>ジッセキ</t>
    </rPh>
    <phoneticPr fontId="6"/>
  </si>
  <si>
    <t>ⅱ 第２回「生産性向上委員会のすすめ方について」（R8.10.9開催）</t>
    <phoneticPr fontId="20"/>
  </si>
  <si>
    <t>ⅲ 第３回「人材定着及び事業収益確保に資する取り組みについて」（R8.12.11開催）</t>
    <phoneticPr fontId="20"/>
  </si>
  <si>
    <t>【事業の効果】</t>
    <rPh sb="1" eb="3">
      <t>ジギョウ</t>
    </rPh>
    <rPh sb="4" eb="6">
      <t>コウカ</t>
    </rPh>
    <phoneticPr fontId="6"/>
  </si>
  <si>
    <t>【導入達成目標に対する進捗状況】</t>
    <rPh sb="1" eb="7">
      <t>ドウニュウタッセイモクヒョウ</t>
    </rPh>
    <rPh sb="8" eb="9">
      <t>タイ</t>
    </rPh>
    <rPh sb="11" eb="15">
      <t>シンチョクジョウキョウ</t>
    </rPh>
    <phoneticPr fontId="6"/>
  </si>
  <si>
    <t>　←交付申請時に定めた【導入により達成すべき目標】について、実績報告時点での進捗状況を記載してください。</t>
    <rPh sb="2" eb="7">
      <t>コウフシンセイジ</t>
    </rPh>
    <rPh sb="8" eb="9">
      <t>サダ</t>
    </rPh>
    <rPh sb="30" eb="36">
      <t>ジッセキホウコクジテン</t>
    </rPh>
    <rPh sb="38" eb="40">
      <t>シンチョク</t>
    </rPh>
    <rPh sb="40" eb="42">
      <t>ジョウキョウ</t>
    </rPh>
    <rPh sb="43" eb="45">
      <t>キサイ</t>
    </rPh>
    <phoneticPr fontId="6"/>
  </si>
  <si>
    <t>【今後の活用方針・計画】</t>
    <rPh sb="1" eb="3">
      <t>コンゴ</t>
    </rPh>
    <rPh sb="4" eb="6">
      <t>カツヨウ</t>
    </rPh>
    <rPh sb="6" eb="8">
      <t>ホウシン</t>
    </rPh>
    <rPh sb="9" eb="11">
      <t>ケイカク</t>
    </rPh>
    <phoneticPr fontId="6"/>
  </si>
  <si>
    <t>　できた　　 できなかった</t>
    <phoneticPr fontId="6"/>
  </si>
  <si>
    <t>　介護テクノロジーの導入・活用の結果、収支の改善が図られ、職員の賃金への還元ができたか。</t>
    <rPh sb="16" eb="18">
      <t>ケッカ</t>
    </rPh>
    <phoneticPr fontId="20"/>
  </si>
  <si>
    <t>　令和８年度中に「ケアプランデータ連携システム」により５事業所
以上とデータ連携を実施した。
【対象サービス】
　・訪問介護事業所等の居宅サービス事業所（介護予防も含む）
　・居宅介護支援事業所（介護予防も含む）</t>
    <rPh sb="1" eb="3">
      <t>レイワ</t>
    </rPh>
    <rPh sb="4" eb="7">
      <t>ネンドチュウ</t>
    </rPh>
    <rPh sb="41" eb="43">
      <t>ジッシ</t>
    </rPh>
    <rPh sb="48" eb="50">
      <t>タイショウ</t>
    </rPh>
    <phoneticPr fontId="6"/>
  </si>
  <si>
    <t>　 上記で☑はいと回答した場合、
 連携先事業所の名称</t>
    <rPh sb="2" eb="4">
      <t>ジョウキ</t>
    </rPh>
    <rPh sb="9" eb="11">
      <t>カイトウ</t>
    </rPh>
    <rPh sb="13" eb="15">
      <t>バアイ</t>
    </rPh>
    <rPh sb="18" eb="21">
      <t>レンケイサキ</t>
    </rPh>
    <rPh sb="21" eb="24">
      <t>ジギョウショ</t>
    </rPh>
    <rPh sb="25" eb="27">
      <t>メイショウ</t>
    </rPh>
    <phoneticPr fontId="6"/>
  </si>
  <si>
    <t>間接業務時間が減少（例:情報の二重入力の削減や夜間の定期巡視時間の合理化）した</t>
    <phoneticPr fontId="6"/>
  </si>
  <si>
    <t>職員間での情報共有が容易になった</t>
    <phoneticPr fontId="6"/>
  </si>
  <si>
    <t>移動中や訪問先においても情報を確認できるようになった</t>
    <phoneticPr fontId="6"/>
  </si>
  <si>
    <t>過去の文書（データ）の検索性が向上した</t>
    <phoneticPr fontId="6"/>
  </si>
  <si>
    <t>職員の精神的・肉体的負担の軽減につながった</t>
    <phoneticPr fontId="6"/>
  </si>
  <si>
    <t>総業務時間及び当該時間に含まれる超過勤務時間が短縮した</t>
    <phoneticPr fontId="6"/>
  </si>
  <si>
    <t>職員の確保・離職防止・定着につながった</t>
    <phoneticPr fontId="6"/>
  </si>
  <si>
    <t>利用者と接する時間が増加した</t>
    <phoneticPr fontId="6"/>
  </si>
  <si>
    <t>集約した情報を利用者のケアに活かせるようになった</t>
    <phoneticPr fontId="6"/>
  </si>
  <si>
    <t>ヒヤリハット・介護事故の防止につながった</t>
    <phoneticPr fontId="6"/>
  </si>
  <si>
    <t>その他（以下に記載してください。）</t>
    <rPh sb="2" eb="3">
      <t>タ</t>
    </rPh>
    <rPh sb="4" eb="6">
      <t>イカ</t>
    </rPh>
    <rPh sb="7" eb="9">
      <t>キサイ</t>
    </rPh>
    <phoneticPr fontId="6"/>
  </si>
  <si>
    <t>【①賃金還元に係る職員等への周知】</t>
    <rPh sb="2" eb="4">
      <t>チンギン</t>
    </rPh>
    <rPh sb="4" eb="6">
      <t>カンゲン</t>
    </rPh>
    <rPh sb="7" eb="8">
      <t>カカ</t>
    </rPh>
    <rPh sb="9" eb="11">
      <t>ショクイン</t>
    </rPh>
    <rPh sb="11" eb="12">
      <t>トウ</t>
    </rPh>
    <rPh sb="14" eb="16">
      <t>シュウチ</t>
    </rPh>
    <phoneticPr fontId="6"/>
  </si>
  <si>
    <t>【②テクノロジー導入前と比較して、現時点で感じることをすべて選択してください】</t>
    <rPh sb="8" eb="10">
      <t>ドウニュウ</t>
    </rPh>
    <rPh sb="10" eb="11">
      <t>マエ</t>
    </rPh>
    <rPh sb="12" eb="14">
      <t>ヒカク</t>
    </rPh>
    <rPh sb="17" eb="20">
      <t>ゲンジテン</t>
    </rPh>
    <rPh sb="21" eb="22">
      <t>カン</t>
    </rPh>
    <rPh sb="30" eb="32">
      <t>センタク</t>
    </rPh>
    <phoneticPr fontId="6"/>
  </si>
  <si>
    <t>【③－１テクノロジー導入前と比較して減少した間接業務時間（職員１人あたりの1ヶ月平均）】</t>
    <phoneticPr fontId="6"/>
  </si>
  <si>
    <t>0～30分　　　30分～60分　　　60分～90分　　　90分～120分　　　120分～　　　変化なし</t>
    <rPh sb="4" eb="5">
      <t>フン</t>
    </rPh>
    <rPh sb="10" eb="11">
      <t>フン</t>
    </rPh>
    <rPh sb="14" eb="15">
      <t>フン</t>
    </rPh>
    <rPh sb="20" eb="21">
      <t>フン</t>
    </rPh>
    <rPh sb="24" eb="25">
      <t>フン</t>
    </rPh>
    <rPh sb="30" eb="31">
      <t>フン</t>
    </rPh>
    <rPh sb="35" eb="36">
      <t>フン</t>
    </rPh>
    <rPh sb="42" eb="43">
      <t>フン</t>
    </rPh>
    <rPh sb="47" eb="49">
      <t>ヘンカ</t>
    </rPh>
    <phoneticPr fontId="6"/>
  </si>
  <si>
    <t>【③－２減少した時間の活用先について、該当するものをすべて選択してください】
　※上記③ー１で「変化なし」を選択した場合は回答不要。</t>
    <rPh sb="4" eb="6">
      <t>ゲンショウ</t>
    </rPh>
    <rPh sb="8" eb="10">
      <t>ジカン</t>
    </rPh>
    <rPh sb="11" eb="13">
      <t>カツヨウ</t>
    </rPh>
    <rPh sb="13" eb="14">
      <t>サキ</t>
    </rPh>
    <rPh sb="19" eb="21">
      <t>ガイトウ</t>
    </rPh>
    <rPh sb="29" eb="31">
      <t>センタク</t>
    </rPh>
    <rPh sb="41" eb="43">
      <t>ジョウキ</t>
    </rPh>
    <rPh sb="48" eb="50">
      <t>ヘンカ</t>
    </rPh>
    <rPh sb="54" eb="56">
      <t>センタク</t>
    </rPh>
    <rPh sb="58" eb="60">
      <t>バアイ</t>
    </rPh>
    <rPh sb="61" eb="65">
      <t>カイトウフヨウ</t>
    </rPh>
    <phoneticPr fontId="6"/>
  </si>
  <si>
    <t>利用者とコミュニケーションする時間</t>
    <phoneticPr fontId="6"/>
  </si>
  <si>
    <t>利用者の直接ケアの時間</t>
    <phoneticPr fontId="6"/>
  </si>
  <si>
    <t>職員間でコミュニケーションする時間</t>
    <phoneticPr fontId="6"/>
  </si>
  <si>
    <t>ケアマネジャー等他の事業所職員とやりとり、または訪問する時間</t>
    <phoneticPr fontId="6"/>
  </si>
  <si>
    <t>関連機関とやり取りする時間</t>
    <phoneticPr fontId="6"/>
  </si>
  <si>
    <t>職員の残業時間の削減や休憩時間の確保</t>
    <phoneticPr fontId="6"/>
  </si>
  <si>
    <t>事業所内のサービスの質の向上や生産性向上のための議論・会議</t>
    <phoneticPr fontId="6"/>
  </si>
  <si>
    <t>サービスの質の向上や生産性向上のための研修</t>
    <phoneticPr fontId="6"/>
  </si>
  <si>
    <t>その他（以下に記載してください。）</t>
    <phoneticPr fontId="6"/>
  </si>
  <si>
    <t>【④介護テクノロジーの活用について、課題と感じる点をすべて選択してください】</t>
    <rPh sb="2" eb="4">
      <t>カイゴ</t>
    </rPh>
    <rPh sb="11" eb="13">
      <t>カツヨウ</t>
    </rPh>
    <rPh sb="18" eb="20">
      <t>カダイ</t>
    </rPh>
    <rPh sb="21" eb="22">
      <t>カン</t>
    </rPh>
    <rPh sb="24" eb="25">
      <t>テン</t>
    </rPh>
    <rPh sb="29" eb="31">
      <t>センタク</t>
    </rPh>
    <phoneticPr fontId="6"/>
  </si>
  <si>
    <t>経営者の理解・法人の方針</t>
    <phoneticPr fontId="6"/>
  </si>
  <si>
    <t>職員の苦手意識や抵抗感の解消、職員への研修等</t>
    <rPh sb="0" eb="2">
      <t>ショクイン</t>
    </rPh>
    <phoneticPr fontId="6"/>
  </si>
  <si>
    <t>利用者や家族の理解</t>
    <phoneticPr fontId="6"/>
  </si>
  <si>
    <t>物理的環境（Wi-Fi環境など）の整備</t>
    <phoneticPr fontId="6"/>
  </si>
  <si>
    <t>事業所の課題に応じたテクノロジーの選定</t>
    <phoneticPr fontId="6"/>
  </si>
  <si>
    <t>現場の多様なニーズを踏まえたテクノロジー（例:UIの改善なども含む。）が少ない</t>
    <phoneticPr fontId="6"/>
  </si>
  <si>
    <t>テクノロジーの導入費用</t>
    <phoneticPr fontId="6"/>
  </si>
  <si>
    <t>テクノロジーの継続活用のための維持管理費</t>
    <phoneticPr fontId="6"/>
  </si>
  <si>
    <t>テクノロジー活用に精通した人材の確保</t>
    <phoneticPr fontId="6"/>
  </si>
  <si>
    <t>テクノロジー活用に伴うオペレーション変更の定着</t>
    <phoneticPr fontId="6"/>
  </si>
  <si>
    <t>他の事業所の介護ソフトの種類にかかわらず、データ連携ができる環境整備</t>
    <phoneticPr fontId="6"/>
  </si>
  <si>
    <t>行政と事業所で文書授受するための共通のプラットフォーム</t>
    <phoneticPr fontId="6"/>
  </si>
  <si>
    <t>　←介護従事者の負担軽減等の事業効果がわかるように記載すること。</t>
    <rPh sb="12" eb="13">
      <t>トウ</t>
    </rPh>
    <rPh sb="14" eb="16">
      <t>ジギョウ</t>
    </rPh>
    <rPh sb="16" eb="18">
      <t>コウカ</t>
    </rPh>
    <phoneticPr fontId="6"/>
  </si>
  <si>
    <t xml:space="preserve"> 以下は、介護テクノロジー等のパッケージ型導入支援を受けた場合のみ記入すること。</t>
    <rPh sb="5" eb="7">
      <t>カイゴ</t>
    </rPh>
    <rPh sb="13" eb="14">
      <t>トウ</t>
    </rPh>
    <rPh sb="20" eb="21">
      <t>ガタ</t>
    </rPh>
    <phoneticPr fontId="20"/>
  </si>
  <si>
    <t>　←「パッケージ型導入支援」を受けた場合のみ記載してください。</t>
    <rPh sb="8" eb="13">
      <t>ガタドウニュウシエン</t>
    </rPh>
    <rPh sb="15" eb="16">
      <t>ウ</t>
    </rPh>
    <rPh sb="18" eb="20">
      <t>バアイ</t>
    </rPh>
    <rPh sb="22" eb="24">
      <t>キサイ</t>
    </rPh>
    <phoneticPr fontId="20"/>
  </si>
  <si>
    <t xml:space="preserve"> Ⅰ 導入した介護テクノロジー等について、連動することで得られた効果について</t>
    <rPh sb="3" eb="5">
      <t>ドウニュウ</t>
    </rPh>
    <rPh sb="7" eb="9">
      <t>カイゴ</t>
    </rPh>
    <rPh sb="15" eb="16">
      <t>トウ</t>
    </rPh>
    <rPh sb="28" eb="29">
      <t>エ</t>
    </rPh>
    <rPh sb="32" eb="34">
      <t>コウカ</t>
    </rPh>
    <phoneticPr fontId="20"/>
  </si>
  <si>
    <t>　 パッケージ型導入支援後の
　 介護職員等の人員体制
　（実績を記載すること）</t>
    <rPh sb="7" eb="12">
      <t>ガタドウニュウシエン</t>
    </rPh>
    <rPh sb="12" eb="13">
      <t>アト</t>
    </rPh>
    <rPh sb="17" eb="21">
      <t>カイゴショクイン</t>
    </rPh>
    <rPh sb="21" eb="22">
      <t>トウ</t>
    </rPh>
    <rPh sb="23" eb="25">
      <t>ジンイン</t>
    </rPh>
    <rPh sb="25" eb="27">
      <t>タイセイ</t>
    </rPh>
    <rPh sb="30" eb="32">
      <t>ジッセキ</t>
    </rPh>
    <rPh sb="33" eb="35">
      <t>キサイ</t>
    </rPh>
    <phoneticPr fontId="20"/>
  </si>
  <si>
    <t>　 人員体制を効率化するための
   具体的な取組
　（実績を記載すること）</t>
    <rPh sb="2" eb="4">
      <t>ジンイン</t>
    </rPh>
    <rPh sb="4" eb="6">
      <t>タイセイ</t>
    </rPh>
    <rPh sb="7" eb="10">
      <t>コウリツカ</t>
    </rPh>
    <rPh sb="19" eb="20">
      <t>グ</t>
    </rPh>
    <rPh sb="20" eb="21">
      <t>カラダ</t>
    </rPh>
    <rPh sb="21" eb="22">
      <t>テキ</t>
    </rPh>
    <rPh sb="23" eb="25">
      <t>トリクミ</t>
    </rPh>
    <rPh sb="28" eb="30">
      <t>ジッセキ</t>
    </rPh>
    <rPh sb="31" eb="33">
      <t>キサイ</t>
    </rPh>
    <phoneticPr fontId="20"/>
  </si>
  <si>
    <t xml:space="preserve"> 導入実績の内容①</t>
    <rPh sb="1" eb="3">
      <t>ドウニュウ</t>
    </rPh>
    <rPh sb="3" eb="5">
      <t>ジッセキ</t>
    </rPh>
    <rPh sb="6" eb="8">
      <t>ナイヨウ</t>
    </rPh>
    <phoneticPr fontId="20"/>
  </si>
  <si>
    <t xml:space="preserve"> 導入実績の内容②</t>
    <rPh sb="1" eb="3">
      <t>ドウニュウ</t>
    </rPh>
    <rPh sb="3" eb="5">
      <t>ジッセキ</t>
    </rPh>
    <rPh sb="6" eb="8">
      <t>ナイヨウ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</si>
</sst>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e"/>
    <numFmt numFmtId="178" formatCode="0_);[Red]\(0\)"/>
    <numFmt numFmtId="179" formatCode="#"/>
  </numFmts>
  <fonts count="7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0.5"/>
      <name val="ＭＳ 明朝"/>
      <family val="1"/>
      <charset val="128"/>
    </font>
    <font>
      <sz val="11"/>
      <color theme="1"/>
      <name val="ＭＳ Ｐゴシック"/>
      <family val="3"/>
      <charset val="128"/>
      <scheme val="minor"/>
    </font>
    <font>
      <sz val="12"/>
      <color theme="1"/>
      <name val="ＭＳ 明朝"/>
      <family val="1"/>
      <charset val="128"/>
    </font>
    <font>
      <sz val="12"/>
      <name val="ＭＳ ゴシック"/>
      <family val="3"/>
      <charset val="128"/>
    </font>
    <font>
      <sz val="10"/>
      <name val="MS UI Gothic"/>
      <family val="3"/>
      <charset val="128"/>
    </font>
    <font>
      <sz val="12"/>
      <color theme="1"/>
      <name val="ＭＳ 明朝"/>
      <family val="2"/>
      <charset val="128"/>
    </font>
    <font>
      <sz val="11"/>
      <color theme="1"/>
      <name val="ＭＳ Ｐゴシック"/>
      <family val="3"/>
      <charset val="128"/>
    </font>
    <font>
      <sz val="12"/>
      <color theme="1"/>
      <name val="ＭＳ Ｐゴシック"/>
      <family val="3"/>
      <charset val="128"/>
    </font>
    <font>
      <sz val="11"/>
      <color rgb="FFFF0000"/>
      <name val="ＭＳ Ｐゴシック"/>
      <family val="2"/>
      <charset val="128"/>
      <scheme val="minor"/>
    </font>
    <font>
      <b/>
      <u/>
      <sz val="14"/>
      <color rgb="FF000000"/>
      <name val="UD デジタル 教科書体 NK-B"/>
      <family val="1"/>
      <charset val="128"/>
    </font>
    <font>
      <sz val="6"/>
      <name val="ＭＳ Ｐゴシック"/>
      <family val="2"/>
      <charset val="128"/>
      <scheme val="minor"/>
    </font>
    <font>
      <b/>
      <sz val="14"/>
      <color rgb="FF000000"/>
      <name val="UD デジタル 教科書体 NK-B"/>
      <family val="1"/>
      <charset val="128"/>
    </font>
    <font>
      <b/>
      <sz val="14"/>
      <color theme="1"/>
      <name val="UD デジタル 教科書体 NK-B"/>
      <family val="1"/>
      <charset val="128"/>
    </font>
    <font>
      <sz val="11"/>
      <color rgb="FF000000"/>
      <name val="Meiryo UI"/>
      <family val="3"/>
      <charset val="128"/>
    </font>
    <font>
      <b/>
      <sz val="14"/>
      <color rgb="FFFF0000"/>
      <name val="UD デジタル 教科書体 NK-B"/>
      <family val="1"/>
      <charset val="128"/>
    </font>
    <font>
      <sz val="22"/>
      <color theme="1"/>
      <name val="Meiryo UI"/>
      <family val="3"/>
      <charset val="128"/>
    </font>
    <font>
      <sz val="11"/>
      <color theme="1"/>
      <name val="Meiryo UI"/>
      <family val="3"/>
      <charset val="128"/>
    </font>
    <font>
      <sz val="20"/>
      <color theme="1"/>
      <name val="Meiryo UI"/>
      <family val="3"/>
      <charset val="128"/>
    </font>
    <font>
      <sz val="16"/>
      <color theme="1"/>
      <name val="Meiryo UI"/>
      <family val="3"/>
      <charset val="128"/>
    </font>
    <font>
      <b/>
      <sz val="16"/>
      <color theme="1"/>
      <name val="Meiryo UI"/>
      <family val="3"/>
      <charset val="128"/>
    </font>
    <font>
      <sz val="14"/>
      <color theme="1"/>
      <name val="Meiryo UI"/>
      <family val="3"/>
      <charset val="128"/>
    </font>
    <font>
      <sz val="11"/>
      <color rgb="FFFF0000"/>
      <name val="Meiryo UI"/>
      <family val="3"/>
      <charset val="128"/>
    </font>
    <font>
      <b/>
      <sz val="13"/>
      <color theme="1"/>
      <name val="Meiryo UI"/>
      <family val="3"/>
      <charset val="128"/>
    </font>
    <font>
      <b/>
      <sz val="20"/>
      <color theme="1"/>
      <name val="Meiryo UI"/>
      <family val="3"/>
      <charset val="128"/>
    </font>
    <font>
      <b/>
      <sz val="11"/>
      <color theme="1"/>
      <name val="Meiryo UI"/>
      <family val="3"/>
      <charset val="128"/>
    </font>
    <font>
      <b/>
      <sz val="12"/>
      <color theme="1"/>
      <name val="Meiryo UI"/>
      <family val="3"/>
      <charset val="128"/>
    </font>
    <font>
      <sz val="12"/>
      <color theme="1"/>
      <name val="Meiryo UI"/>
      <family val="3"/>
      <charset val="128"/>
    </font>
    <font>
      <sz val="11"/>
      <name val="Meiryo UI"/>
      <family val="3"/>
      <charset val="128"/>
    </font>
    <font>
      <b/>
      <sz val="15"/>
      <color theme="1"/>
      <name val="Meiryo UI"/>
      <family val="3"/>
      <charset val="128"/>
    </font>
    <font>
      <sz val="13"/>
      <color theme="1"/>
      <name val="Meiryo UI"/>
      <family val="3"/>
      <charset val="128"/>
    </font>
    <font>
      <b/>
      <sz val="22"/>
      <color theme="1"/>
      <name val="Meiryo UI"/>
      <family val="3"/>
      <charset val="128"/>
    </font>
    <font>
      <b/>
      <sz val="28"/>
      <color theme="1"/>
      <name val="Meiryo UI"/>
      <family val="3"/>
      <charset val="128"/>
    </font>
    <font>
      <sz val="20"/>
      <color rgb="FFFF0000"/>
      <name val="Meiryo UI"/>
      <family val="3"/>
      <charset val="128"/>
    </font>
    <font>
      <sz val="9"/>
      <color theme="1"/>
      <name val="Meiryo UI"/>
      <family val="3"/>
      <charset val="128"/>
    </font>
    <font>
      <b/>
      <sz val="11"/>
      <color rgb="FFFF0000"/>
      <name val="Meiryo UI"/>
      <family val="3"/>
      <charset val="128"/>
    </font>
    <font>
      <b/>
      <sz val="13"/>
      <color rgb="FFFF0000"/>
      <name val="Meiryo UI"/>
      <family val="3"/>
      <charset val="128"/>
    </font>
    <font>
      <sz val="10"/>
      <color theme="1"/>
      <name val="Meiryo UI"/>
      <family val="3"/>
      <charset val="128"/>
    </font>
    <font>
      <b/>
      <sz val="24"/>
      <color theme="1"/>
      <name val="Meiryo UI"/>
      <family val="3"/>
      <charset val="128"/>
    </font>
    <font>
      <b/>
      <sz val="12"/>
      <color rgb="FFFF0000"/>
      <name val="Meiryo UI"/>
      <family val="3"/>
      <charset val="128"/>
    </font>
    <font>
      <sz val="12"/>
      <color theme="1"/>
      <name val="ＭＳ Ｐ明朝"/>
      <family val="1"/>
      <charset val="128"/>
    </font>
    <font>
      <sz val="12"/>
      <name val="ＭＳ Ｐ明朝"/>
      <family val="1"/>
      <charset val="128"/>
    </font>
    <font>
      <sz val="12"/>
      <color theme="0" tint="-0.14999847407452621"/>
      <name val="ＭＳ Ｐ明朝"/>
      <family val="1"/>
      <charset val="128"/>
    </font>
    <font>
      <sz val="10"/>
      <color theme="1"/>
      <name val="ＭＳ Ｐ明朝"/>
      <family val="1"/>
      <charset val="128"/>
    </font>
    <font>
      <b/>
      <sz val="12"/>
      <color theme="1"/>
      <name val="ＭＳ Ｐ明朝"/>
      <family val="1"/>
      <charset val="128"/>
    </font>
    <font>
      <sz val="9"/>
      <color indexed="81"/>
      <name val="MS P ゴシック"/>
      <family val="3"/>
      <charset val="128"/>
    </font>
    <font>
      <sz val="11"/>
      <name val="ＭＳ Ｐゴシック"/>
      <family val="2"/>
      <charset val="128"/>
      <scheme val="minor"/>
    </font>
    <font>
      <b/>
      <sz val="11"/>
      <name val="ＭＳ 明朝"/>
      <family val="1"/>
      <charset val="128"/>
    </font>
    <font>
      <b/>
      <sz val="11"/>
      <color theme="1"/>
      <name val="ＭＳ 明朝"/>
      <family val="1"/>
      <charset val="128"/>
    </font>
    <font>
      <sz val="10"/>
      <name val="ＭＳ Ｐゴシック"/>
      <family val="2"/>
      <charset val="128"/>
      <scheme val="minor"/>
    </font>
    <font>
      <b/>
      <sz val="12"/>
      <name val="ＭＳ 明朝"/>
      <family val="1"/>
      <charset val="128"/>
    </font>
    <font>
      <sz val="14"/>
      <color theme="1"/>
      <name val="游ゴシック"/>
      <family val="3"/>
      <charset val="128"/>
    </font>
    <font>
      <sz val="6"/>
      <name val="ＭＳ Ｐゴシック"/>
      <family val="3"/>
      <charset val="128"/>
      <scheme val="minor"/>
    </font>
    <font>
      <b/>
      <sz val="14"/>
      <color rgb="FFFF0000"/>
      <name val="Meiryo UI"/>
      <family val="3"/>
      <charset val="128"/>
    </font>
    <font>
      <u/>
      <sz val="12"/>
      <color rgb="FFFF0000"/>
      <name val="ＭＳ 明朝"/>
      <family val="1"/>
      <charset val="128"/>
    </font>
    <font>
      <sz val="14"/>
      <name val="ＭＳ Ｐゴシック"/>
      <family val="3"/>
      <charset val="128"/>
    </font>
    <font>
      <sz val="11"/>
      <name val="ＭＳ Ｐ明朝"/>
      <family val="1"/>
      <charset val="128"/>
    </font>
    <font>
      <sz val="24"/>
      <color theme="1"/>
      <name val="Meiryo UI"/>
      <family val="3"/>
      <charset val="128"/>
    </font>
    <font>
      <sz val="24"/>
      <color theme="1"/>
      <name val="ＭＳ Ｐ明朝"/>
      <family val="1"/>
      <charset val="128"/>
    </font>
    <font>
      <b/>
      <sz val="28"/>
      <color theme="1"/>
      <name val="ＭＳ 明朝"/>
      <family val="1"/>
      <charset val="128"/>
    </font>
    <font>
      <b/>
      <sz val="12"/>
      <color theme="1"/>
      <name val="ＭＳ 明朝"/>
      <family val="1"/>
      <charset val="128"/>
    </font>
    <font>
      <b/>
      <sz val="14"/>
      <name val="ＭＳ 明朝"/>
      <family val="1"/>
      <charset val="128"/>
    </font>
    <font>
      <sz val="14"/>
      <color indexed="81"/>
      <name val="MS P ゴシック"/>
      <family val="3"/>
      <charset val="128"/>
    </font>
    <font>
      <sz val="10"/>
      <color theme="1"/>
      <name val="游ゴシック"/>
      <family val="3"/>
      <charset val="128"/>
    </font>
    <font>
      <sz val="10"/>
      <name val="游ゴシック"/>
      <family val="3"/>
      <charset val="128"/>
    </font>
    <font>
      <b/>
      <sz val="10"/>
      <color theme="1"/>
      <name val="游ゴシック"/>
      <family val="3"/>
      <charset val="128"/>
    </font>
    <font>
      <sz val="9"/>
      <color theme="1"/>
      <name val="游ゴシック"/>
      <family val="3"/>
      <charset val="128"/>
    </font>
  </fonts>
  <fills count="11">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CCFFCC"/>
        <bgColor indexed="64"/>
      </patternFill>
    </fill>
    <fill>
      <patternFill patternType="solid">
        <fgColor theme="9" tint="0.59999389629810485"/>
        <bgColor indexed="64"/>
      </patternFill>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thick">
        <color indexed="64"/>
      </left>
      <right style="thick">
        <color indexed="64"/>
      </right>
      <top style="thick">
        <color indexed="64"/>
      </top>
      <bottom/>
      <diagonal/>
    </border>
    <border>
      <left style="medium">
        <color indexed="64"/>
      </left>
      <right/>
      <top/>
      <bottom/>
      <diagonal/>
    </border>
    <border>
      <left style="thick">
        <color indexed="64"/>
      </left>
      <right style="thick">
        <color indexed="64"/>
      </right>
      <top/>
      <bottom/>
      <diagonal/>
    </border>
    <border>
      <left style="medium">
        <color indexed="64"/>
      </left>
      <right/>
      <top/>
      <bottom style="medium">
        <color indexed="64"/>
      </bottom>
      <diagonal/>
    </border>
    <border>
      <left/>
      <right/>
      <top/>
      <bottom style="medium">
        <color indexed="64"/>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ck">
        <color indexed="64"/>
      </left>
      <right/>
      <top/>
      <bottom/>
      <diagonal/>
    </border>
    <border>
      <left style="thick">
        <color indexed="64"/>
      </left>
      <right/>
      <top/>
      <bottom style="thick">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style="medium">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hair">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thin">
        <color indexed="64"/>
      </left>
      <right style="medium">
        <color indexed="64"/>
      </right>
      <top/>
      <bottom/>
      <diagonal/>
    </border>
    <border>
      <left style="medium">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thin">
        <color indexed="64"/>
      </right>
      <top style="hair">
        <color indexed="64"/>
      </top>
      <bottom/>
      <diagonal/>
    </border>
    <border>
      <left style="thin">
        <color indexed="64"/>
      </left>
      <right style="thick">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top style="hair">
        <color indexed="64"/>
      </top>
      <bottom/>
      <diagonal/>
    </border>
    <border>
      <left/>
      <right style="medium">
        <color indexed="64"/>
      </right>
      <top style="hair">
        <color indexed="64"/>
      </top>
      <bottom/>
      <diagonal/>
    </border>
  </borders>
  <cellStyleXfs count="16">
    <xf numFmtId="0" fontId="0" fillId="0" borderId="0"/>
    <xf numFmtId="38" fontId="5" fillId="0" borderId="0" applyFont="0" applyFill="0" applyBorder="0" applyAlignment="0" applyProtection="0"/>
    <xf numFmtId="0" fontId="11" fillId="0" borderId="0">
      <alignment vertical="center"/>
    </xf>
    <xf numFmtId="0" fontId="14" fillId="0" borderId="0">
      <alignment vertical="center"/>
    </xf>
    <xf numFmtId="0" fontId="15" fillId="0" borderId="0">
      <alignment vertical="center"/>
    </xf>
    <xf numFmtId="0" fontId="10" fillId="0" borderId="0">
      <alignment vertical="center"/>
    </xf>
    <xf numFmtId="38" fontId="10"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1" fillId="0" borderId="0">
      <alignment vertical="center"/>
    </xf>
    <xf numFmtId="0" fontId="1" fillId="0" borderId="0">
      <alignment vertical="center"/>
    </xf>
    <xf numFmtId="0" fontId="5" fillId="0" borderId="0"/>
  </cellStyleXfs>
  <cellXfs count="689">
    <xf numFmtId="0" fontId="0" fillId="0" borderId="0" xfId="0"/>
    <xf numFmtId="0" fontId="16" fillId="0" borderId="0" xfId="0" applyFont="1"/>
    <xf numFmtId="0" fontId="17" fillId="0" borderId="0" xfId="0" applyFont="1" applyAlignment="1">
      <alignment horizontal="justify" vertical="center"/>
    </xf>
    <xf numFmtId="0" fontId="19" fillId="0" borderId="0" xfId="8" applyFont="1" applyAlignment="1">
      <alignment horizontal="left" vertical="center"/>
    </xf>
    <xf numFmtId="0" fontId="4" fillId="0" borderId="0" xfId="8">
      <alignment vertical="center"/>
    </xf>
    <xf numFmtId="0" fontId="21" fillId="0" borderId="0" xfId="8" applyFont="1" applyAlignment="1">
      <alignment horizontal="left" vertical="center"/>
    </xf>
    <xf numFmtId="0" fontId="22" fillId="0" borderId="0" xfId="8" applyFont="1">
      <alignment vertical="center"/>
    </xf>
    <xf numFmtId="0" fontId="23" fillId="0" borderId="0" xfId="8" applyFont="1">
      <alignment vertical="center"/>
    </xf>
    <xf numFmtId="0" fontId="24" fillId="0" borderId="0" xfId="8" applyFont="1" applyAlignment="1">
      <alignment horizontal="left" vertical="center"/>
    </xf>
    <xf numFmtId="0" fontId="18" fillId="0" borderId="0" xfId="8" applyFont="1">
      <alignment vertical="center"/>
    </xf>
    <xf numFmtId="0" fontId="26" fillId="0" borderId="0" xfId="8" applyFont="1">
      <alignment vertical="center"/>
    </xf>
    <xf numFmtId="0" fontId="33" fillId="0" borderId="0" xfId="8" applyFont="1">
      <alignment vertical="center"/>
    </xf>
    <xf numFmtId="0" fontId="28" fillId="0" borderId="0" xfId="8" applyFont="1" applyAlignment="1">
      <alignment horizontal="right" vertical="center"/>
    </xf>
    <xf numFmtId="0" fontId="36" fillId="0" borderId="30" xfId="8" applyFont="1" applyBorder="1" applyAlignment="1">
      <alignment vertical="center" wrapText="1"/>
    </xf>
    <xf numFmtId="0" fontId="26" fillId="0" borderId="0" xfId="8" applyFont="1" applyAlignment="1">
      <alignment vertical="center" wrapText="1"/>
    </xf>
    <xf numFmtId="38" fontId="26" fillId="0" borderId="0" xfId="8" applyNumberFormat="1" applyFont="1">
      <alignment vertical="center"/>
    </xf>
    <xf numFmtId="0" fontId="27" fillId="0" borderId="0" xfId="8" applyFont="1">
      <alignment vertical="center"/>
    </xf>
    <xf numFmtId="38" fontId="26" fillId="4" borderId="43" xfId="9" applyFont="1" applyFill="1" applyBorder="1" applyAlignment="1">
      <alignment vertical="center" wrapText="1"/>
    </xf>
    <xf numFmtId="38" fontId="26" fillId="4" borderId="26" xfId="9" applyFont="1" applyFill="1" applyBorder="1" applyAlignment="1">
      <alignment vertical="center" wrapText="1"/>
    </xf>
    <xf numFmtId="38" fontId="26" fillId="4" borderId="27" xfId="9" applyFont="1" applyFill="1" applyBorder="1" applyAlignment="1">
      <alignment vertical="center" wrapText="1"/>
    </xf>
    <xf numFmtId="38" fontId="26" fillId="4" borderId="46" xfId="9" applyFont="1" applyFill="1" applyBorder="1" applyAlignment="1">
      <alignment vertical="center" wrapText="1"/>
    </xf>
    <xf numFmtId="38" fontId="26" fillId="4" borderId="33" xfId="9" applyFont="1" applyFill="1" applyBorder="1" applyAlignment="1">
      <alignment vertical="center" wrapText="1"/>
    </xf>
    <xf numFmtId="38" fontId="26" fillId="4" borderId="47" xfId="9" applyFont="1" applyFill="1" applyBorder="1" applyAlignment="1">
      <alignment vertical="center" wrapText="1"/>
    </xf>
    <xf numFmtId="38" fontId="26" fillId="3" borderId="31" xfId="9" applyFont="1" applyFill="1" applyBorder="1" applyAlignment="1">
      <alignment vertical="center" wrapText="1"/>
    </xf>
    <xf numFmtId="38" fontId="26" fillId="3" borderId="30" xfId="9" applyFont="1" applyFill="1" applyBorder="1" applyAlignment="1">
      <alignment vertical="center" wrapText="1"/>
    </xf>
    <xf numFmtId="0" fontId="38" fillId="0" borderId="22" xfId="8" applyFont="1" applyBorder="1">
      <alignment vertical="center"/>
    </xf>
    <xf numFmtId="0" fontId="26" fillId="0" borderId="49" xfId="8" applyFont="1" applyBorder="1">
      <alignment vertical="center"/>
    </xf>
    <xf numFmtId="38" fontId="26" fillId="0" borderId="39" xfId="9" applyFont="1" applyFill="1" applyBorder="1">
      <alignment vertical="center"/>
    </xf>
    <xf numFmtId="38" fontId="36" fillId="0" borderId="0" xfId="9" applyFont="1" applyFill="1" applyBorder="1" applyAlignment="1">
      <alignment horizontal="left" vertical="center"/>
    </xf>
    <xf numFmtId="38" fontId="25" fillId="0" borderId="0" xfId="9" applyFont="1" applyFill="1" applyBorder="1">
      <alignment vertical="center"/>
    </xf>
    <xf numFmtId="38" fontId="26" fillId="0" borderId="0" xfId="9" applyFont="1" applyFill="1" applyBorder="1">
      <alignment vertical="center"/>
    </xf>
    <xf numFmtId="38" fontId="27" fillId="0" borderId="0" xfId="9" applyFont="1" applyFill="1" applyBorder="1">
      <alignment vertical="center"/>
    </xf>
    <xf numFmtId="38" fontId="30" fillId="0" borderId="0" xfId="9" applyFont="1" applyFill="1" applyBorder="1" applyAlignment="1">
      <alignment horizontal="right" vertical="center"/>
    </xf>
    <xf numFmtId="38" fontId="26" fillId="0" borderId="53" xfId="9" applyFont="1" applyFill="1" applyBorder="1" applyAlignment="1">
      <alignment horizontal="left" vertical="center" wrapText="1"/>
    </xf>
    <xf numFmtId="38" fontId="26" fillId="0" borderId="39" xfId="9" applyFont="1" applyFill="1" applyBorder="1" applyAlignment="1">
      <alignment horizontal="left" vertical="center" wrapText="1"/>
    </xf>
    <xf numFmtId="38" fontId="26" fillId="0" borderId="43" xfId="9" applyFont="1" applyFill="1" applyBorder="1" applyAlignment="1">
      <alignment horizontal="left" vertical="center" wrapText="1"/>
    </xf>
    <xf numFmtId="38" fontId="26" fillId="0" borderId="27" xfId="9" applyFont="1" applyFill="1" applyBorder="1" applyAlignment="1">
      <alignment vertical="center" wrapText="1"/>
    </xf>
    <xf numFmtId="38" fontId="26" fillId="3" borderId="57" xfId="9" applyFont="1" applyFill="1" applyBorder="1" applyAlignment="1">
      <alignment vertical="center" wrapText="1"/>
    </xf>
    <xf numFmtId="0" fontId="26" fillId="3" borderId="33" xfId="8" applyFont="1" applyFill="1" applyBorder="1" applyAlignment="1">
      <alignment horizontal="center" vertical="center" shrinkToFit="1"/>
    </xf>
    <xf numFmtId="38" fontId="26" fillId="3" borderId="58" xfId="9" applyFont="1" applyFill="1" applyBorder="1" applyAlignment="1">
      <alignment vertical="center" wrapText="1"/>
    </xf>
    <xf numFmtId="38" fontId="26" fillId="3" borderId="59" xfId="9" applyFont="1" applyFill="1" applyBorder="1" applyAlignment="1">
      <alignment vertical="center" wrapText="1"/>
    </xf>
    <xf numFmtId="38" fontId="26" fillId="3" borderId="46" xfId="9" applyFont="1" applyFill="1" applyBorder="1" applyAlignment="1">
      <alignment vertical="center" wrapText="1"/>
    </xf>
    <xf numFmtId="38" fontId="26" fillId="3" borderId="47" xfId="9" applyFont="1" applyFill="1" applyBorder="1">
      <alignment vertical="center"/>
    </xf>
    <xf numFmtId="38" fontId="26" fillId="3" borderId="60" xfId="9" applyFont="1" applyFill="1" applyBorder="1" applyAlignment="1">
      <alignment vertical="center" wrapText="1"/>
    </xf>
    <xf numFmtId="0" fontId="26" fillId="3" borderId="31" xfId="8" applyFont="1" applyFill="1" applyBorder="1" applyAlignment="1">
      <alignment horizontal="center" vertical="center" shrinkToFit="1"/>
    </xf>
    <xf numFmtId="38" fontId="26" fillId="3" borderId="38" xfId="9" applyFont="1" applyFill="1" applyBorder="1" applyAlignment="1">
      <alignment vertical="center" wrapText="1"/>
    </xf>
    <xf numFmtId="38" fontId="26" fillId="3" borderId="32" xfId="9" applyFont="1" applyFill="1" applyBorder="1">
      <alignment vertical="center"/>
    </xf>
    <xf numFmtId="38" fontId="26" fillId="0" borderId="53" xfId="9" applyFont="1" applyFill="1" applyBorder="1">
      <alignment vertical="center"/>
    </xf>
    <xf numFmtId="38" fontId="26" fillId="0" borderId="61" xfId="9" applyFont="1" applyFill="1" applyBorder="1">
      <alignment vertical="center"/>
    </xf>
    <xf numFmtId="38" fontId="26" fillId="0" borderId="41" xfId="9" applyFont="1" applyFill="1" applyBorder="1">
      <alignment vertical="center"/>
    </xf>
    <xf numFmtId="0" fontId="26" fillId="0" borderId="0" xfId="8" applyFont="1" applyAlignment="1">
      <alignment vertical="center" shrinkToFit="1"/>
    </xf>
    <xf numFmtId="0" fontId="37" fillId="0" borderId="0" xfId="8" applyFont="1" applyAlignment="1">
      <alignment vertical="center" shrinkToFit="1"/>
    </xf>
    <xf numFmtId="38" fontId="26" fillId="0" borderId="0" xfId="9" applyFont="1" applyFill="1" applyBorder="1" applyAlignment="1">
      <alignment vertical="center" wrapText="1"/>
    </xf>
    <xf numFmtId="38" fontId="45" fillId="3" borderId="40" xfId="8" applyNumberFormat="1" applyFont="1" applyFill="1" applyBorder="1">
      <alignment vertical="center"/>
    </xf>
    <xf numFmtId="38" fontId="31" fillId="0" borderId="39" xfId="9" applyFont="1" applyFill="1" applyBorder="1">
      <alignment vertical="center"/>
    </xf>
    <xf numFmtId="0" fontId="26" fillId="0" borderId="0" xfId="0" applyFont="1" applyAlignment="1">
      <alignment vertical="center" shrinkToFit="1"/>
    </xf>
    <xf numFmtId="0" fontId="26" fillId="0" borderId="0" xfId="0" applyFont="1" applyAlignment="1">
      <alignment vertical="center"/>
    </xf>
    <xf numFmtId="0" fontId="36" fillId="3" borderId="33" xfId="8" applyFont="1" applyFill="1" applyBorder="1" applyAlignment="1">
      <alignment horizontal="center" vertical="center" shrinkToFit="1"/>
    </xf>
    <xf numFmtId="0" fontId="36" fillId="3" borderId="31" xfId="8" applyFont="1" applyFill="1" applyBorder="1" applyAlignment="1">
      <alignment horizontal="center" vertical="center" shrinkToFit="1"/>
    </xf>
    <xf numFmtId="38" fontId="26" fillId="3" borderId="33" xfId="9" applyFont="1" applyFill="1" applyBorder="1" applyAlignment="1">
      <alignment horizontal="center" vertical="center" shrinkToFit="1"/>
    </xf>
    <xf numFmtId="38" fontId="26" fillId="3" borderId="47" xfId="9" applyFont="1" applyFill="1" applyBorder="1" applyAlignment="1">
      <alignment vertical="center" wrapText="1"/>
    </xf>
    <xf numFmtId="0" fontId="26" fillId="0" borderId="0" xfId="10" applyFont="1" applyAlignment="1">
      <alignment vertical="center" wrapText="1"/>
    </xf>
    <xf numFmtId="0" fontId="26" fillId="0" borderId="0" xfId="10" applyFont="1" applyAlignment="1">
      <alignment vertical="center" wrapText="1" shrinkToFit="1"/>
    </xf>
    <xf numFmtId="0" fontId="46" fillId="0" borderId="0" xfId="10" applyFont="1" applyAlignment="1">
      <alignment vertical="center" wrapText="1"/>
    </xf>
    <xf numFmtId="0" fontId="30" fillId="0" borderId="0" xfId="8" applyFont="1">
      <alignment vertical="center"/>
    </xf>
    <xf numFmtId="0" fontId="47" fillId="0" borderId="0" xfId="8" applyFont="1">
      <alignment vertical="center"/>
    </xf>
    <xf numFmtId="0" fontId="34" fillId="0" borderId="0" xfId="8" applyFont="1">
      <alignment vertical="center"/>
    </xf>
    <xf numFmtId="0" fontId="49" fillId="0" borderId="0" xfId="12" applyFont="1">
      <alignment vertical="center"/>
    </xf>
    <xf numFmtId="0" fontId="49" fillId="0" borderId="0" xfId="12" applyFont="1" applyAlignment="1">
      <alignment horizontal="center" vertical="center"/>
    </xf>
    <xf numFmtId="0" fontId="49" fillId="0" borderId="0" xfId="12" quotePrefix="1" applyFont="1" applyAlignment="1">
      <alignment horizontal="center" vertical="center"/>
    </xf>
    <xf numFmtId="0" fontId="49" fillId="0" borderId="0" xfId="12" applyFont="1" applyAlignment="1">
      <alignment horizontal="left" vertical="center"/>
    </xf>
    <xf numFmtId="0" fontId="50" fillId="0" borderId="0" xfId="12" applyFont="1">
      <alignment vertical="center"/>
    </xf>
    <xf numFmtId="0" fontId="49" fillId="0" borderId="0" xfId="12" quotePrefix="1" applyFont="1">
      <alignment vertical="center"/>
    </xf>
    <xf numFmtId="0" fontId="49" fillId="0" borderId="0" xfId="12" applyFont="1" applyAlignment="1">
      <alignment horizontal="distributed" vertical="center"/>
    </xf>
    <xf numFmtId="0" fontId="49" fillId="0" borderId="0" xfId="12" applyFont="1" applyAlignment="1">
      <alignment vertical="top" wrapText="1"/>
    </xf>
    <xf numFmtId="0" fontId="12" fillId="0" borderId="0" xfId="12" applyFont="1" applyAlignment="1">
      <alignment horizontal="center" vertical="center"/>
    </xf>
    <xf numFmtId="0" fontId="12" fillId="0" borderId="0" xfId="12" applyFont="1">
      <alignment vertical="center"/>
    </xf>
    <xf numFmtId="0" fontId="49" fillId="0" borderId="0" xfId="12" applyFont="1" applyAlignment="1" applyProtection="1">
      <alignment horizontal="left" vertical="center"/>
      <protection locked="0"/>
    </xf>
    <xf numFmtId="0" fontId="49" fillId="0" borderId="0" xfId="12" applyFont="1" applyAlignment="1">
      <alignment horizontal="right" vertical="center"/>
    </xf>
    <xf numFmtId="38" fontId="51" fillId="0" borderId="1" xfId="12" applyNumberFormat="1" applyFont="1" applyBorder="1">
      <alignment vertical="center"/>
    </xf>
    <xf numFmtId="0" fontId="51" fillId="0" borderId="1" xfId="12" applyFont="1" applyBorder="1">
      <alignment vertical="center"/>
    </xf>
    <xf numFmtId="177" fontId="51" fillId="0" borderId="1" xfId="12" applyNumberFormat="1" applyFont="1" applyBorder="1">
      <alignment vertical="center"/>
    </xf>
    <xf numFmtId="0" fontId="53" fillId="0" borderId="0" xfId="12" applyFont="1" applyAlignment="1">
      <alignment vertical="center" wrapText="1"/>
    </xf>
    <xf numFmtId="0" fontId="53" fillId="0" borderId="0" xfId="12" applyFont="1">
      <alignment vertical="center"/>
    </xf>
    <xf numFmtId="0" fontId="50" fillId="0" borderId="0" xfId="12" applyFont="1" applyAlignment="1">
      <alignment horizontal="right" vertical="center"/>
    </xf>
    <xf numFmtId="14" fontId="51" fillId="0" borderId="1" xfId="12" applyNumberFormat="1" applyFont="1" applyBorder="1">
      <alignment vertical="center"/>
    </xf>
    <xf numFmtId="0" fontId="51" fillId="0" borderId="0" xfId="12" applyFont="1">
      <alignment vertical="center"/>
    </xf>
    <xf numFmtId="0" fontId="49" fillId="0" borderId="0" xfId="12" applyFont="1" applyAlignment="1" applyProtection="1">
      <alignment horizontal="right" vertical="center"/>
      <protection locked="0"/>
    </xf>
    <xf numFmtId="0" fontId="49" fillId="0" borderId="0" xfId="12" applyFont="1" applyProtection="1">
      <alignment vertical="center"/>
      <protection locked="0"/>
    </xf>
    <xf numFmtId="0" fontId="52" fillId="0" borderId="0" xfId="12" applyFont="1" applyAlignment="1">
      <alignment horizontal="distributed" vertical="center"/>
    </xf>
    <xf numFmtId="0" fontId="7" fillId="0" borderId="0" xfId="13" applyFont="1" applyProtection="1">
      <alignment vertical="center"/>
      <protection locked="0"/>
    </xf>
    <xf numFmtId="0" fontId="57" fillId="0" borderId="0" xfId="13" applyFont="1" applyProtection="1">
      <alignment vertical="center"/>
      <protection locked="0"/>
    </xf>
    <xf numFmtId="0" fontId="57" fillId="0" borderId="0" xfId="13" applyFont="1" applyAlignment="1" applyProtection="1">
      <protection locked="0"/>
    </xf>
    <xf numFmtId="0" fontId="58" fillId="0" borderId="0" xfId="12" applyFont="1" applyAlignment="1" applyProtection="1">
      <alignment vertical="center" wrapText="1" shrinkToFit="1"/>
      <protection locked="0"/>
    </xf>
    <xf numFmtId="0" fontId="7" fillId="6" borderId="0" xfId="13" applyFont="1" applyFill="1" applyProtection="1">
      <alignment vertical="center"/>
      <protection locked="0"/>
    </xf>
    <xf numFmtId="0" fontId="8" fillId="6" borderId="83" xfId="13" applyFont="1" applyFill="1" applyBorder="1" applyAlignment="1" applyProtection="1">
      <alignment vertical="center" wrapText="1"/>
      <protection locked="0"/>
    </xf>
    <xf numFmtId="0" fontId="8" fillId="6" borderId="84" xfId="13" applyFont="1" applyFill="1" applyBorder="1" applyAlignment="1" applyProtection="1">
      <alignment vertical="center" wrapText="1"/>
      <protection locked="0"/>
    </xf>
    <xf numFmtId="0" fontId="8" fillId="6" borderId="83" xfId="13" applyFont="1" applyFill="1" applyBorder="1" applyAlignment="1" applyProtection="1">
      <alignment vertical="center" shrinkToFit="1"/>
      <protection locked="0"/>
    </xf>
    <xf numFmtId="0" fontId="8" fillId="6" borderId="84" xfId="13" applyFont="1" applyFill="1" applyBorder="1" applyAlignment="1" applyProtection="1">
      <alignment vertical="center" shrinkToFit="1"/>
      <protection locked="0"/>
    </xf>
    <xf numFmtId="0" fontId="8" fillId="6" borderId="72" xfId="13" applyFont="1" applyFill="1" applyBorder="1" applyAlignment="1" applyProtection="1">
      <alignment vertical="center" shrinkToFit="1"/>
      <protection locked="0"/>
    </xf>
    <xf numFmtId="0" fontId="8" fillId="6" borderId="73" xfId="13" applyFont="1" applyFill="1" applyBorder="1" applyAlignment="1" applyProtection="1">
      <alignment vertical="center" shrinkToFit="1"/>
      <protection locked="0"/>
    </xf>
    <xf numFmtId="0" fontId="8" fillId="6" borderId="72" xfId="13" applyFont="1" applyFill="1" applyBorder="1" applyProtection="1">
      <alignment vertical="center"/>
      <protection locked="0"/>
    </xf>
    <xf numFmtId="0" fontId="8" fillId="6" borderId="73" xfId="13" applyFont="1" applyFill="1" applyBorder="1" applyProtection="1">
      <alignment vertical="center"/>
      <protection locked="0"/>
    </xf>
    <xf numFmtId="0" fontId="13" fillId="6" borderId="0" xfId="13" applyFont="1" applyFill="1" applyAlignment="1" applyProtection="1">
      <alignment horizontal="center" vertical="center" wrapText="1"/>
      <protection locked="0"/>
    </xf>
    <xf numFmtId="0" fontId="8" fillId="6" borderId="0" xfId="13" applyFont="1" applyFill="1" applyAlignment="1" applyProtection="1">
      <alignment vertical="center" wrapText="1"/>
      <protection locked="0"/>
    </xf>
    <xf numFmtId="0" fontId="8" fillId="6" borderId="0" xfId="13" applyFont="1" applyFill="1" applyAlignment="1" applyProtection="1">
      <alignment horizontal="center" vertical="center" wrapText="1"/>
      <protection locked="0"/>
    </xf>
    <xf numFmtId="0" fontId="8" fillId="0" borderId="0" xfId="13" applyFont="1" applyProtection="1">
      <alignment vertical="center"/>
      <protection locked="0"/>
    </xf>
    <xf numFmtId="0" fontId="59" fillId="6" borderId="0" xfId="13" applyFont="1" applyFill="1" applyProtection="1">
      <alignment vertical="center"/>
      <protection locked="0"/>
    </xf>
    <xf numFmtId="38" fontId="35" fillId="0" borderId="0" xfId="9" applyFont="1" applyFill="1" applyBorder="1" applyAlignment="1">
      <alignment horizontal="center" vertical="center" wrapText="1"/>
    </xf>
    <xf numFmtId="38" fontId="35" fillId="0" borderId="0" xfId="9" applyFont="1" applyFill="1" applyBorder="1" applyAlignment="1">
      <alignment vertical="center" wrapText="1"/>
    </xf>
    <xf numFmtId="38" fontId="35" fillId="0" borderId="0" xfId="9" applyFont="1" applyFill="1" applyBorder="1" applyAlignment="1">
      <alignment vertical="center" wrapText="1" shrinkToFit="1"/>
    </xf>
    <xf numFmtId="38" fontId="31" fillId="0" borderId="0" xfId="9" applyFont="1" applyFill="1" applyBorder="1" applyAlignment="1">
      <alignment vertical="center" wrapText="1"/>
    </xf>
    <xf numFmtId="38" fontId="26" fillId="3" borderId="97" xfId="9" applyFont="1" applyFill="1" applyBorder="1">
      <alignment vertical="center"/>
    </xf>
    <xf numFmtId="38" fontId="26" fillId="3" borderId="98" xfId="9" applyFont="1" applyFill="1" applyBorder="1">
      <alignment vertical="center"/>
    </xf>
    <xf numFmtId="0" fontId="46" fillId="0" borderId="0" xfId="8" applyFont="1" applyAlignment="1">
      <alignment vertical="center" wrapText="1" shrinkToFit="1"/>
    </xf>
    <xf numFmtId="0" fontId="46" fillId="0" borderId="0" xfId="10" applyFont="1" applyAlignment="1">
      <alignment vertical="center" wrapText="1" shrinkToFit="1"/>
    </xf>
    <xf numFmtId="176" fontId="26" fillId="3" borderId="30" xfId="9" applyNumberFormat="1" applyFont="1" applyFill="1" applyBorder="1">
      <alignment vertical="center"/>
    </xf>
    <xf numFmtId="3" fontId="26" fillId="3" borderId="31" xfId="8" applyNumberFormat="1" applyFont="1" applyFill="1" applyBorder="1" applyAlignment="1">
      <alignment vertical="center" wrapText="1"/>
    </xf>
    <xf numFmtId="38" fontId="26" fillId="3" borderId="1" xfId="9" applyFont="1" applyFill="1" applyBorder="1" applyAlignment="1">
      <alignment vertical="center" wrapText="1"/>
    </xf>
    <xf numFmtId="38" fontId="26" fillId="3" borderId="11" xfId="9" applyFont="1" applyFill="1" applyBorder="1" applyAlignment="1">
      <alignment horizontal="center" vertical="center" shrinkToFit="1"/>
    </xf>
    <xf numFmtId="38" fontId="26" fillId="3" borderId="103" xfId="9" applyFont="1" applyFill="1" applyBorder="1" applyAlignment="1">
      <alignment vertical="center" wrapText="1"/>
    </xf>
    <xf numFmtId="38" fontId="26" fillId="3" borderId="130" xfId="9" applyFont="1" applyFill="1" applyBorder="1" applyAlignment="1">
      <alignment vertical="center" wrapText="1"/>
    </xf>
    <xf numFmtId="38" fontId="26" fillId="3" borderId="131" xfId="9" applyFont="1" applyFill="1" applyBorder="1" applyAlignment="1">
      <alignment vertical="center" wrapText="1"/>
    </xf>
    <xf numFmtId="38" fontId="26" fillId="3" borderId="104" xfId="9" applyFont="1" applyFill="1" applyBorder="1" applyAlignment="1">
      <alignment vertical="center" wrapText="1"/>
    </xf>
    <xf numFmtId="38" fontId="26" fillId="3" borderId="105" xfId="9" applyFont="1" applyFill="1" applyBorder="1" applyAlignment="1">
      <alignment vertical="center" wrapText="1"/>
    </xf>
    <xf numFmtId="38" fontId="26" fillId="3" borderId="97" xfId="9" applyFont="1" applyFill="1" applyBorder="1" applyAlignment="1">
      <alignment vertical="center" wrapText="1"/>
    </xf>
    <xf numFmtId="38" fontId="26" fillId="3" borderId="98" xfId="9" applyFont="1" applyFill="1" applyBorder="1" applyAlignment="1">
      <alignment vertical="center" wrapText="1"/>
    </xf>
    <xf numFmtId="0" fontId="49" fillId="3" borderId="0" xfId="12" applyFont="1" applyFill="1" applyAlignment="1">
      <alignment horizontal="right" vertical="center"/>
    </xf>
    <xf numFmtId="0" fontId="49" fillId="3" borderId="0" xfId="12" applyFont="1" applyFill="1">
      <alignment vertical="center"/>
    </xf>
    <xf numFmtId="176" fontId="31" fillId="5" borderId="31" xfId="9" applyNumberFormat="1" applyFont="1" applyFill="1" applyBorder="1" applyAlignment="1">
      <alignment vertical="center" wrapText="1"/>
    </xf>
    <xf numFmtId="176" fontId="31" fillId="5" borderId="31" xfId="9" applyNumberFormat="1" applyFont="1" applyFill="1" applyBorder="1" applyAlignment="1">
      <alignment horizontal="right" vertical="center"/>
    </xf>
    <xf numFmtId="176" fontId="31" fillId="5" borderId="32" xfId="8" applyNumberFormat="1" applyFont="1" applyFill="1" applyBorder="1">
      <alignment vertical="center"/>
    </xf>
    <xf numFmtId="176" fontId="31" fillId="5" borderId="33" xfId="9" applyNumberFormat="1" applyFont="1" applyFill="1" applyBorder="1" applyAlignment="1">
      <alignment horizontal="right" vertical="center"/>
    </xf>
    <xf numFmtId="38" fontId="31" fillId="5" borderId="31" xfId="9" applyFont="1" applyFill="1" applyBorder="1">
      <alignment vertical="center"/>
    </xf>
    <xf numFmtId="38" fontId="31" fillId="5" borderId="99" xfId="9" applyFont="1" applyFill="1" applyBorder="1">
      <alignment vertical="center"/>
    </xf>
    <xf numFmtId="38" fontId="31" fillId="5" borderId="30" xfId="9" applyFont="1" applyFill="1" applyBorder="1">
      <alignment vertical="center"/>
    </xf>
    <xf numFmtId="0" fontId="26" fillId="3" borderId="31" xfId="8" applyFont="1" applyFill="1" applyBorder="1">
      <alignment vertical="center"/>
    </xf>
    <xf numFmtId="176" fontId="31" fillId="5" borderId="33" xfId="9" applyNumberFormat="1" applyFont="1" applyFill="1" applyBorder="1" applyAlignment="1">
      <alignment vertical="center" wrapText="1"/>
    </xf>
    <xf numFmtId="176" fontId="31" fillId="5" borderId="59" xfId="9" applyNumberFormat="1" applyFont="1" applyFill="1" applyBorder="1">
      <alignment vertical="center"/>
    </xf>
    <xf numFmtId="176" fontId="31" fillId="5" borderId="30" xfId="9" applyNumberFormat="1" applyFont="1" applyFill="1" applyBorder="1" applyAlignment="1">
      <alignment horizontal="right" vertical="center"/>
    </xf>
    <xf numFmtId="176" fontId="31" fillId="5" borderId="32" xfId="9" applyNumberFormat="1" applyFont="1" applyFill="1" applyBorder="1">
      <alignment vertical="center"/>
    </xf>
    <xf numFmtId="38" fontId="44" fillId="5" borderId="22" xfId="8" applyNumberFormat="1" applyFont="1" applyFill="1" applyBorder="1">
      <alignment vertical="center"/>
    </xf>
    <xf numFmtId="38" fontId="45" fillId="5" borderId="40" xfId="8" applyNumberFormat="1" applyFont="1" applyFill="1" applyBorder="1">
      <alignment vertical="center"/>
    </xf>
    <xf numFmtId="38" fontId="44" fillId="0" borderId="49" xfId="9" applyFont="1" applyFill="1" applyBorder="1">
      <alignment vertical="center"/>
    </xf>
    <xf numFmtId="0" fontId="44" fillId="0" borderId="23" xfId="8" applyFont="1" applyBorder="1">
      <alignment vertical="center"/>
    </xf>
    <xf numFmtId="0" fontId="26" fillId="3" borderId="33" xfId="8" applyFont="1" applyFill="1" applyBorder="1">
      <alignment vertical="center"/>
    </xf>
    <xf numFmtId="38" fontId="31" fillId="5" borderId="48" xfId="9" applyFont="1" applyFill="1" applyBorder="1">
      <alignment vertical="center"/>
    </xf>
    <xf numFmtId="38" fontId="31" fillId="5" borderId="29" xfId="9" applyFont="1" applyFill="1" applyBorder="1" applyAlignment="1">
      <alignment vertical="center" wrapText="1"/>
    </xf>
    <xf numFmtId="38" fontId="31" fillId="5" borderId="30" xfId="9" applyFont="1" applyFill="1" applyBorder="1" applyAlignment="1">
      <alignment vertical="center" wrapText="1"/>
    </xf>
    <xf numFmtId="38" fontId="31" fillId="5" borderId="133" xfId="9" applyFont="1" applyFill="1" applyBorder="1" applyAlignment="1">
      <alignment vertical="center" wrapText="1"/>
    </xf>
    <xf numFmtId="38" fontId="31" fillId="5" borderId="134" xfId="9" applyFont="1" applyFill="1" applyBorder="1" applyAlignment="1">
      <alignment vertical="center" wrapText="1"/>
    </xf>
    <xf numFmtId="38" fontId="31" fillId="5" borderId="31" xfId="9" applyFont="1" applyFill="1" applyBorder="1" applyAlignment="1">
      <alignment vertical="center" wrapText="1"/>
    </xf>
    <xf numFmtId="38" fontId="31" fillId="5" borderId="111" xfId="9" applyFont="1" applyFill="1" applyBorder="1" applyAlignment="1">
      <alignment vertical="center" wrapText="1"/>
    </xf>
    <xf numFmtId="38" fontId="31" fillId="5" borderId="132" xfId="9" applyFont="1" applyFill="1" applyBorder="1" applyAlignment="1">
      <alignment vertical="center" wrapText="1"/>
    </xf>
    <xf numFmtId="38" fontId="31" fillId="5" borderId="103" xfId="9" applyFont="1" applyFill="1" applyBorder="1" applyAlignment="1">
      <alignment vertical="center" wrapText="1"/>
    </xf>
    <xf numFmtId="0" fontId="60" fillId="0" borderId="0" xfId="3" applyFont="1">
      <alignment vertical="center"/>
    </xf>
    <xf numFmtId="0" fontId="60" fillId="0" borderId="0" xfId="3" applyFont="1" applyAlignment="1">
      <alignment vertical="center" shrinkToFit="1"/>
    </xf>
    <xf numFmtId="0" fontId="60" fillId="0" borderId="20" xfId="3" applyFont="1" applyBorder="1" applyAlignment="1">
      <alignment horizontal="center" vertical="center"/>
    </xf>
    <xf numFmtId="0" fontId="60" fillId="0" borderId="0" xfId="3" applyFont="1" applyAlignment="1">
      <alignment horizontal="center" vertical="center"/>
    </xf>
    <xf numFmtId="0" fontId="35" fillId="4" borderId="31" xfId="8" applyFont="1" applyFill="1" applyBorder="1" applyAlignment="1">
      <alignment horizontal="center" vertical="center" shrinkToFit="1"/>
    </xf>
    <xf numFmtId="0" fontId="26" fillId="3" borderId="31" xfId="8" applyFont="1" applyFill="1" applyBorder="1" applyAlignment="1">
      <alignment horizontal="center" vertical="center" wrapText="1"/>
    </xf>
    <xf numFmtId="176" fontId="26" fillId="3" borderId="31" xfId="8" applyNumberFormat="1" applyFont="1" applyFill="1" applyBorder="1" applyAlignment="1">
      <alignment horizontal="center" vertical="center" wrapText="1"/>
    </xf>
    <xf numFmtId="38" fontId="31" fillId="5" borderId="60" xfId="9" applyFont="1" applyFill="1" applyBorder="1">
      <alignment vertical="center"/>
    </xf>
    <xf numFmtId="38" fontId="31" fillId="5" borderId="139" xfId="9" applyFont="1" applyFill="1" applyBorder="1">
      <alignment vertical="center"/>
    </xf>
    <xf numFmtId="38" fontId="31" fillId="5" borderId="140" xfId="9" applyFont="1" applyFill="1" applyBorder="1">
      <alignment vertical="center"/>
    </xf>
    <xf numFmtId="38" fontId="31" fillId="5" borderId="22" xfId="8" applyNumberFormat="1" applyFont="1" applyFill="1" applyBorder="1">
      <alignment vertical="center"/>
    </xf>
    <xf numFmtId="38" fontId="26" fillId="3" borderId="8" xfId="9" applyFont="1" applyFill="1" applyBorder="1" applyAlignment="1">
      <alignment horizontal="center" vertical="center" shrinkToFit="1"/>
    </xf>
    <xf numFmtId="38" fontId="26" fillId="3" borderId="111" xfId="9" applyFont="1" applyFill="1" applyBorder="1" applyAlignment="1">
      <alignment vertical="center" wrapText="1"/>
    </xf>
    <xf numFmtId="38" fontId="31" fillId="5" borderId="95" xfId="9" applyFont="1" applyFill="1" applyBorder="1" applyAlignment="1">
      <alignment vertical="center" wrapText="1"/>
    </xf>
    <xf numFmtId="38" fontId="26" fillId="3" borderId="100" xfId="9" applyFont="1" applyFill="1" applyBorder="1" applyAlignment="1">
      <alignment vertical="center" wrapText="1"/>
    </xf>
    <xf numFmtId="38" fontId="26" fillId="3" borderId="101" xfId="9" applyFont="1" applyFill="1" applyBorder="1" applyAlignment="1">
      <alignment vertical="center" wrapText="1"/>
    </xf>
    <xf numFmtId="38" fontId="31" fillId="5" borderId="141" xfId="9" applyFont="1" applyFill="1" applyBorder="1" applyAlignment="1">
      <alignment vertical="center" wrapText="1"/>
    </xf>
    <xf numFmtId="38" fontId="26" fillId="4" borderId="112" xfId="9" applyFont="1" applyFill="1" applyBorder="1" applyAlignment="1">
      <alignment vertical="center" wrapText="1"/>
    </xf>
    <xf numFmtId="38" fontId="26" fillId="4" borderId="8" xfId="9" applyFont="1" applyFill="1" applyBorder="1" applyAlignment="1">
      <alignment vertical="center" wrapText="1"/>
    </xf>
    <xf numFmtId="0" fontId="26" fillId="0" borderId="39" xfId="8" applyFont="1" applyBorder="1">
      <alignment vertical="center"/>
    </xf>
    <xf numFmtId="38" fontId="44" fillId="0" borderId="39" xfId="9" applyFont="1" applyFill="1" applyBorder="1">
      <alignment vertical="center"/>
    </xf>
    <xf numFmtId="38" fontId="31" fillId="0" borderId="142" xfId="9" applyFont="1" applyFill="1" applyBorder="1">
      <alignment vertical="center"/>
    </xf>
    <xf numFmtId="0" fontId="26" fillId="3" borderId="33" xfId="8" applyFont="1" applyFill="1" applyBorder="1" applyAlignment="1">
      <alignment horizontal="center" vertical="center" wrapText="1"/>
    </xf>
    <xf numFmtId="176" fontId="26" fillId="3" borderId="33" xfId="8" applyNumberFormat="1" applyFont="1" applyFill="1" applyBorder="1" applyAlignment="1">
      <alignment horizontal="center" vertical="center" wrapText="1"/>
    </xf>
    <xf numFmtId="38" fontId="31" fillId="5" borderId="33" xfId="9" applyFont="1" applyFill="1" applyBorder="1">
      <alignment vertical="center"/>
    </xf>
    <xf numFmtId="176" fontId="26" fillId="3" borderId="48" xfId="9" applyNumberFormat="1" applyFont="1" applyFill="1" applyBorder="1">
      <alignment vertical="center"/>
    </xf>
    <xf numFmtId="38" fontId="26" fillId="3" borderId="143" xfId="9" applyFont="1" applyFill="1" applyBorder="1">
      <alignment vertical="center"/>
    </xf>
    <xf numFmtId="38" fontId="26" fillId="3" borderId="144" xfId="9" applyFont="1" applyFill="1" applyBorder="1">
      <alignment vertical="center"/>
    </xf>
    <xf numFmtId="38" fontId="31" fillId="5" borderId="145" xfId="9" applyFont="1" applyFill="1" applyBorder="1">
      <alignment vertical="center"/>
    </xf>
    <xf numFmtId="38" fontId="31" fillId="5" borderId="57" xfId="9" applyFont="1" applyFill="1" applyBorder="1">
      <alignment vertical="center"/>
    </xf>
    <xf numFmtId="176" fontId="31" fillId="5" borderId="8" xfId="9" applyNumberFormat="1" applyFont="1" applyFill="1" applyBorder="1" applyAlignment="1">
      <alignment horizontal="right" vertical="center"/>
    </xf>
    <xf numFmtId="176" fontId="31" fillId="5" borderId="47" xfId="8" applyNumberFormat="1" applyFont="1" applyFill="1" applyBorder="1">
      <alignment vertical="center"/>
    </xf>
    <xf numFmtId="0" fontId="35" fillId="4" borderId="149" xfId="8" applyFont="1" applyFill="1" applyBorder="1" applyAlignment="1">
      <alignment horizontal="center" vertical="center" shrinkToFit="1"/>
    </xf>
    <xf numFmtId="3" fontId="26" fillId="3" borderId="149" xfId="8" applyNumberFormat="1" applyFont="1" applyFill="1" applyBorder="1" applyAlignment="1">
      <alignment vertical="center" wrapText="1"/>
    </xf>
    <xf numFmtId="0" fontId="26" fillId="3" borderId="149" xfId="8" applyFont="1" applyFill="1" applyBorder="1">
      <alignment vertical="center"/>
    </xf>
    <xf numFmtId="38" fontId="31" fillId="5" borderId="150" xfId="9" applyFont="1" applyFill="1" applyBorder="1">
      <alignment vertical="center"/>
    </xf>
    <xf numFmtId="176" fontId="31" fillId="5" borderId="149" xfId="9" applyNumberFormat="1" applyFont="1" applyFill="1" applyBorder="1" applyAlignment="1">
      <alignment vertical="center" wrapText="1"/>
    </xf>
    <xf numFmtId="176" fontId="31" fillId="5" borderId="150" xfId="9" applyNumberFormat="1" applyFont="1" applyFill="1" applyBorder="1" applyAlignment="1">
      <alignment horizontal="right" vertical="center"/>
    </xf>
    <xf numFmtId="38" fontId="26" fillId="3" borderId="8" xfId="9" applyFont="1" applyFill="1" applyBorder="1" applyAlignment="1">
      <alignment horizontal="center" vertical="center" wrapText="1"/>
    </xf>
    <xf numFmtId="0" fontId="26" fillId="3" borderId="149" xfId="8" applyFont="1" applyFill="1" applyBorder="1" applyAlignment="1">
      <alignment horizontal="center" vertical="center" wrapText="1"/>
    </xf>
    <xf numFmtId="38" fontId="26" fillId="3" borderId="11" xfId="9" applyFont="1" applyFill="1" applyBorder="1" applyAlignment="1">
      <alignment horizontal="center" vertical="center" wrapText="1"/>
    </xf>
    <xf numFmtId="38" fontId="26" fillId="3" borderId="33" xfId="9" applyFont="1" applyFill="1" applyBorder="1" applyAlignment="1">
      <alignment horizontal="center" vertical="center" wrapText="1"/>
    </xf>
    <xf numFmtId="0" fontId="26" fillId="3" borderId="149" xfId="8" applyFont="1" applyFill="1" applyBorder="1" applyAlignment="1">
      <alignment vertical="center" shrinkToFit="1"/>
    </xf>
    <xf numFmtId="0" fontId="26" fillId="3" borderId="31" xfId="8" applyFont="1" applyFill="1" applyBorder="1" applyAlignment="1">
      <alignment vertical="center" shrinkToFit="1"/>
    </xf>
    <xf numFmtId="38" fontId="26" fillId="3" borderId="2" xfId="9" applyFont="1" applyFill="1" applyBorder="1" applyAlignment="1">
      <alignment vertical="center" shrinkToFit="1"/>
    </xf>
    <xf numFmtId="38" fontId="26" fillId="3" borderId="33" xfId="9" applyFont="1" applyFill="1" applyBorder="1" applyAlignment="1">
      <alignment vertical="center" shrinkToFit="1"/>
    </xf>
    <xf numFmtId="38" fontId="26" fillId="3" borderId="8" xfId="9" applyFont="1" applyFill="1" applyBorder="1" applyAlignment="1">
      <alignment vertical="center" shrinkToFit="1"/>
    </xf>
    <xf numFmtId="0" fontId="36" fillId="9" borderId="140" xfId="8" applyFont="1" applyFill="1" applyBorder="1" applyAlignment="1">
      <alignment vertical="center" shrinkToFit="1"/>
    </xf>
    <xf numFmtId="0" fontId="36" fillId="9" borderId="60" xfId="8" applyFont="1" applyFill="1" applyBorder="1" applyAlignment="1">
      <alignment vertical="center" shrinkToFit="1"/>
    </xf>
    <xf numFmtId="0" fontId="36" fillId="9" borderId="139" xfId="8" applyFont="1" applyFill="1" applyBorder="1" applyAlignment="1">
      <alignment vertical="center" shrinkToFit="1"/>
    </xf>
    <xf numFmtId="38" fontId="36" fillId="9" borderId="118" xfId="9" applyFont="1" applyFill="1" applyBorder="1" applyAlignment="1">
      <alignment vertical="center" wrapText="1"/>
    </xf>
    <xf numFmtId="38" fontId="36" fillId="9" borderId="119" xfId="9" applyFont="1" applyFill="1" applyBorder="1" applyAlignment="1">
      <alignment vertical="center" wrapText="1"/>
    </xf>
    <xf numFmtId="38" fontId="36" fillId="9" borderId="119" xfId="9" applyFont="1" applyFill="1" applyBorder="1" applyAlignment="1">
      <alignment vertical="center" wrapText="1" shrinkToFit="1"/>
    </xf>
    <xf numFmtId="38" fontId="36" fillId="9" borderId="121" xfId="9" applyFont="1" applyFill="1" applyBorder="1" applyAlignment="1">
      <alignment vertical="center" wrapText="1"/>
    </xf>
    <xf numFmtId="0" fontId="36" fillId="9" borderId="140" xfId="8" applyFont="1" applyFill="1" applyBorder="1" applyAlignment="1">
      <alignment vertical="center" wrapText="1"/>
    </xf>
    <xf numFmtId="0" fontId="36" fillId="9" borderId="60" xfId="8" applyFont="1" applyFill="1" applyBorder="1" applyAlignment="1">
      <alignment vertical="center" wrapText="1"/>
    </xf>
    <xf numFmtId="0" fontId="36" fillId="9" borderId="139" xfId="8" applyFont="1" applyFill="1" applyBorder="1" applyAlignment="1">
      <alignment vertical="center" wrapText="1"/>
    </xf>
    <xf numFmtId="38" fontId="39" fillId="9" borderId="29" xfId="9" applyFont="1" applyFill="1" applyBorder="1" applyAlignment="1">
      <alignment vertical="center" shrinkToFit="1"/>
    </xf>
    <xf numFmtId="38" fontId="39" fillId="9" borderId="48" xfId="9" applyFont="1" applyFill="1" applyBorder="1" applyAlignment="1">
      <alignment vertical="center" shrinkToFit="1"/>
    </xf>
    <xf numFmtId="38" fontId="39" fillId="9" borderId="34" xfId="9" applyFont="1" applyFill="1" applyBorder="1" applyAlignment="1">
      <alignment vertical="center" shrinkToFit="1"/>
    </xf>
    <xf numFmtId="38" fontId="35" fillId="0" borderId="14" xfId="9" applyFont="1" applyFill="1" applyBorder="1" applyAlignment="1">
      <alignment horizontal="left" vertical="center"/>
    </xf>
    <xf numFmtId="38" fontId="36" fillId="0" borderId="49" xfId="9" applyFont="1" applyFill="1" applyBorder="1" applyAlignment="1">
      <alignment vertical="center" wrapText="1"/>
    </xf>
    <xf numFmtId="38" fontId="26" fillId="0" borderId="49" xfId="9" applyFont="1" applyFill="1" applyBorder="1" applyAlignment="1">
      <alignment vertical="center" wrapText="1"/>
    </xf>
    <xf numFmtId="38" fontId="26" fillId="0" borderId="146" xfId="9" applyFont="1" applyFill="1" applyBorder="1" applyAlignment="1">
      <alignment vertical="center" wrapText="1"/>
    </xf>
    <xf numFmtId="38" fontId="26" fillId="0" borderId="147" xfId="9" applyFont="1" applyFill="1" applyBorder="1" applyAlignment="1">
      <alignment vertical="center" wrapText="1"/>
    </xf>
    <xf numFmtId="38" fontId="26" fillId="0" borderId="148" xfId="9" applyFont="1" applyFill="1" applyBorder="1" applyAlignment="1">
      <alignment vertical="center" wrapText="1"/>
    </xf>
    <xf numFmtId="38" fontId="26" fillId="0" borderId="23" xfId="9" applyFont="1" applyFill="1" applyBorder="1" applyAlignment="1">
      <alignment vertical="center" wrapText="1"/>
    </xf>
    <xf numFmtId="0" fontId="36" fillId="0" borderId="17" xfId="8" applyFont="1" applyBorder="1" applyAlignment="1">
      <alignment horizontal="center" vertical="center" wrapText="1"/>
    </xf>
    <xf numFmtId="0" fontId="36" fillId="0" borderId="17" xfId="8" applyFont="1" applyBorder="1" applyAlignment="1">
      <alignment horizontal="center" vertical="center"/>
    </xf>
    <xf numFmtId="0" fontId="35" fillId="0" borderId="14" xfId="8" applyFont="1" applyBorder="1" applyAlignment="1">
      <alignment horizontal="left" vertical="center"/>
    </xf>
    <xf numFmtId="38" fontId="36" fillId="0" borderId="17" xfId="9" applyFont="1" applyFill="1" applyBorder="1" applyAlignment="1">
      <alignment horizontal="left" vertical="center"/>
    </xf>
    <xf numFmtId="0" fontId="35" fillId="0" borderId="17" xfId="8" applyFont="1" applyBorder="1" applyAlignment="1">
      <alignment horizontal="left" vertical="center"/>
    </xf>
    <xf numFmtId="0" fontId="36" fillId="0" borderId="49" xfId="8" applyFont="1" applyBorder="1" applyAlignment="1">
      <alignment vertical="center" wrapText="1"/>
    </xf>
    <xf numFmtId="0" fontId="26" fillId="0" borderId="49" xfId="8" applyFont="1" applyBorder="1" applyAlignment="1">
      <alignment vertical="center" wrapText="1"/>
    </xf>
    <xf numFmtId="38" fontId="26" fillId="0" borderId="49" xfId="9" applyFont="1" applyFill="1" applyBorder="1">
      <alignment vertical="center"/>
    </xf>
    <xf numFmtId="38" fontId="37" fillId="0" borderId="49" xfId="9" applyFont="1" applyFill="1" applyBorder="1" applyAlignment="1">
      <alignment horizontal="right" vertical="center"/>
    </xf>
    <xf numFmtId="0" fontId="26" fillId="0" borderId="23" xfId="8" applyFont="1" applyBorder="1">
      <alignment vertical="center"/>
    </xf>
    <xf numFmtId="0" fontId="36" fillId="0" borderId="0" xfId="8" applyFont="1" applyAlignment="1">
      <alignment vertical="center" wrapText="1"/>
    </xf>
    <xf numFmtId="38" fontId="37" fillId="0" borderId="0" xfId="9" applyFont="1" applyFill="1" applyBorder="1" applyAlignment="1">
      <alignment horizontal="right" vertical="center"/>
    </xf>
    <xf numFmtId="0" fontId="26" fillId="0" borderId="62" xfId="8" applyFont="1" applyBorder="1">
      <alignment vertical="center"/>
    </xf>
    <xf numFmtId="49" fontId="36" fillId="0" borderId="15" xfId="8" applyNumberFormat="1" applyFont="1" applyBorder="1" applyAlignment="1">
      <alignment horizontal="left" vertical="center" wrapText="1"/>
    </xf>
    <xf numFmtId="49" fontId="26" fillId="0" borderId="15" xfId="8" applyNumberFormat="1" applyFont="1" applyBorder="1" applyAlignment="1">
      <alignment horizontal="left" vertical="center" wrapText="1"/>
    </xf>
    <xf numFmtId="49" fontId="26" fillId="0" borderId="15" xfId="8" applyNumberFormat="1" applyFont="1" applyBorder="1">
      <alignment vertical="center"/>
    </xf>
    <xf numFmtId="49" fontId="26" fillId="0" borderId="15" xfId="9" applyNumberFormat="1" applyFont="1" applyFill="1" applyBorder="1">
      <alignment vertical="center"/>
    </xf>
    <xf numFmtId="49" fontId="26" fillId="0" borderId="15" xfId="9" applyNumberFormat="1" applyFont="1" applyFill="1" applyBorder="1" applyAlignment="1">
      <alignment vertical="center" wrapText="1"/>
    </xf>
    <xf numFmtId="49" fontId="26" fillId="0" borderId="64" xfId="8" applyNumberFormat="1" applyFont="1" applyBorder="1">
      <alignment vertical="center"/>
    </xf>
    <xf numFmtId="38" fontId="32" fillId="0" borderId="44" xfId="9" applyFont="1" applyFill="1" applyBorder="1" applyAlignment="1">
      <alignment horizontal="left" vertical="center"/>
    </xf>
    <xf numFmtId="38" fontId="39" fillId="0" borderId="9" xfId="9" applyFont="1" applyFill="1" applyBorder="1" applyAlignment="1">
      <alignment vertical="center" wrapText="1"/>
    </xf>
    <xf numFmtId="38" fontId="26" fillId="0" borderId="6" xfId="9" applyFont="1" applyFill="1" applyBorder="1" applyAlignment="1">
      <alignment vertical="center" wrapText="1"/>
    </xf>
    <xf numFmtId="38" fontId="26" fillId="0" borderId="6" xfId="9" applyFont="1" applyFill="1" applyBorder="1" applyAlignment="1">
      <alignment horizontal="center" vertical="center" wrapText="1"/>
    </xf>
    <xf numFmtId="38" fontId="26" fillId="0" borderId="93" xfId="9" applyFont="1" applyFill="1" applyBorder="1" applyAlignment="1">
      <alignment vertical="center" wrapText="1"/>
    </xf>
    <xf numFmtId="38" fontId="26" fillId="0" borderId="1" xfId="9" applyFont="1" applyFill="1" applyBorder="1" applyAlignment="1">
      <alignment vertical="center" wrapText="1"/>
    </xf>
    <xf numFmtId="38" fontId="26" fillId="0" borderId="80" xfId="9" applyFont="1" applyFill="1" applyBorder="1" applyAlignment="1">
      <alignment vertical="center" wrapText="1"/>
    </xf>
    <xf numFmtId="38" fontId="26" fillId="0" borderId="17" xfId="9" applyFont="1" applyFill="1" applyBorder="1" applyAlignment="1">
      <alignment horizontal="left" vertical="center"/>
    </xf>
    <xf numFmtId="0" fontId="35" fillId="0" borderId="0" xfId="8" applyFont="1" applyAlignment="1">
      <alignment horizontal="center" vertical="center" wrapText="1"/>
    </xf>
    <xf numFmtId="0" fontId="35" fillId="0" borderId="0" xfId="8" applyFont="1" applyAlignment="1">
      <alignment vertical="center" wrapText="1"/>
    </xf>
    <xf numFmtId="0" fontId="35" fillId="0" borderId="0" xfId="8" applyFont="1">
      <alignment vertical="center"/>
    </xf>
    <xf numFmtId="178" fontId="35" fillId="0" borderId="0" xfId="8" applyNumberFormat="1" applyFont="1" applyAlignment="1">
      <alignment vertical="center" wrapText="1"/>
    </xf>
    <xf numFmtId="0" fontId="56" fillId="6" borderId="0" xfId="13" applyFont="1" applyFill="1" applyAlignment="1" applyProtection="1">
      <alignment vertical="top"/>
      <protection locked="0"/>
    </xf>
    <xf numFmtId="0" fontId="7" fillId="0" borderId="0" xfId="13" applyFont="1" applyAlignment="1" applyProtection="1">
      <alignment vertical="center" wrapText="1"/>
      <protection locked="0"/>
    </xf>
    <xf numFmtId="0" fontId="55" fillId="0" borderId="0" xfId="12" applyFont="1" applyAlignment="1" applyProtection="1">
      <alignment vertical="center" textRotation="255" wrapText="1"/>
      <protection locked="0"/>
    </xf>
    <xf numFmtId="0" fontId="8" fillId="6" borderId="78" xfId="13" applyFont="1" applyFill="1" applyBorder="1" applyProtection="1">
      <alignment vertical="center"/>
      <protection locked="0"/>
    </xf>
    <xf numFmtId="0" fontId="8" fillId="6" borderId="4" xfId="13" applyFont="1" applyFill="1" applyBorder="1" applyProtection="1">
      <alignment vertical="center"/>
      <protection locked="0"/>
    </xf>
    <xf numFmtId="0" fontId="8" fillId="6" borderId="77" xfId="13" applyFont="1" applyFill="1" applyBorder="1" applyProtection="1">
      <alignment vertical="center"/>
      <protection locked="0"/>
    </xf>
    <xf numFmtId="0" fontId="9" fillId="6" borderId="20" xfId="13" applyFont="1" applyFill="1" applyBorder="1" applyAlignment="1" applyProtection="1">
      <alignment horizontal="left" vertical="center" wrapText="1"/>
      <protection locked="0"/>
    </xf>
    <xf numFmtId="0" fontId="8" fillId="3" borderId="75" xfId="13" applyFont="1" applyFill="1" applyBorder="1" applyAlignment="1" applyProtection="1">
      <alignment vertical="center" wrapText="1"/>
      <protection locked="0"/>
    </xf>
    <xf numFmtId="0" fontId="8" fillId="3" borderId="75" xfId="13" applyFont="1" applyFill="1" applyBorder="1" applyProtection="1">
      <alignment vertical="center"/>
      <protection locked="0"/>
    </xf>
    <xf numFmtId="0" fontId="8" fillId="3" borderId="74" xfId="13" applyFont="1" applyFill="1" applyBorder="1" applyAlignment="1" applyProtection="1">
      <alignment vertical="center" wrapText="1"/>
      <protection locked="0"/>
    </xf>
    <xf numFmtId="38" fontId="26" fillId="3" borderId="34" xfId="9" applyFont="1" applyFill="1" applyBorder="1" applyAlignment="1">
      <alignment horizontal="center" vertical="center" shrinkToFit="1"/>
    </xf>
    <xf numFmtId="38" fontId="26" fillId="3" borderId="8" xfId="9" applyFont="1" applyFill="1" applyBorder="1" applyAlignment="1">
      <alignment vertical="center" wrapText="1"/>
    </xf>
    <xf numFmtId="0" fontId="52" fillId="0" borderId="0" xfId="12" applyFont="1" applyAlignment="1">
      <alignment horizontal="center" vertical="center" wrapText="1"/>
    </xf>
    <xf numFmtId="0" fontId="56" fillId="6" borderId="0" xfId="13" applyFont="1" applyFill="1" applyProtection="1">
      <alignment vertical="center"/>
      <protection locked="0"/>
    </xf>
    <xf numFmtId="0" fontId="5" fillId="0" borderId="0" xfId="15"/>
    <xf numFmtId="58" fontId="5" fillId="0" borderId="0" xfId="15" applyNumberFormat="1" applyAlignment="1">
      <alignment horizontal="center"/>
    </xf>
    <xf numFmtId="0" fontId="5" fillId="0" borderId="0" xfId="15" applyAlignment="1">
      <alignment horizontal="right"/>
    </xf>
    <xf numFmtId="58" fontId="5" fillId="0" borderId="0" xfId="15" applyNumberFormat="1" applyAlignment="1">
      <alignment horizontal="left" vertical="center"/>
    </xf>
    <xf numFmtId="0" fontId="5" fillId="0" borderId="0" xfId="15" applyAlignment="1">
      <alignment vertical="center"/>
    </xf>
    <xf numFmtId="58" fontId="5" fillId="0" borderId="0" xfId="15" applyNumberFormat="1" applyAlignment="1" applyProtection="1">
      <alignment horizontal="left"/>
      <protection locked="0"/>
    </xf>
    <xf numFmtId="0" fontId="5" fillId="0" borderId="0" xfId="15" applyAlignment="1">
      <alignment horizontal="center"/>
    </xf>
    <xf numFmtId="38" fontId="5" fillId="0" borderId="0" xfId="15" applyNumberFormat="1" applyAlignment="1">
      <alignment vertical="center"/>
    </xf>
    <xf numFmtId="0" fontId="5" fillId="0" borderId="0" xfId="15" applyAlignment="1">
      <alignment vertical="center" wrapText="1"/>
    </xf>
    <xf numFmtId="0" fontId="5" fillId="0" borderId="0" xfId="15" applyAlignment="1">
      <alignment horizontal="center" vertical="center"/>
    </xf>
    <xf numFmtId="0" fontId="5" fillId="0" borderId="4" xfId="15" applyBorder="1" applyAlignment="1">
      <alignment horizontal="right" vertical="center"/>
    </xf>
    <xf numFmtId="0" fontId="64" fillId="0" borderId="0" xfId="15" applyFont="1" applyAlignment="1">
      <alignment vertical="center"/>
    </xf>
    <xf numFmtId="0" fontId="5" fillId="0" borderId="0" xfId="15" applyAlignment="1">
      <alignment horizontal="right" vertical="center"/>
    </xf>
    <xf numFmtId="3" fontId="5" fillId="0" borderId="167" xfId="15" applyNumberFormat="1" applyBorder="1" applyAlignment="1">
      <alignment vertical="center"/>
    </xf>
    <xf numFmtId="0" fontId="0" fillId="0" borderId="0" xfId="15" applyFont="1" applyAlignment="1">
      <alignment horizontal="right"/>
    </xf>
    <xf numFmtId="0" fontId="0" fillId="0" borderId="0" xfId="15" applyFont="1" applyAlignment="1">
      <alignment horizontal="right" vertical="center"/>
    </xf>
    <xf numFmtId="179" fontId="5" fillId="5" borderId="0" xfId="15" applyNumberFormat="1" applyFill="1" applyAlignment="1">
      <alignment vertical="center"/>
    </xf>
    <xf numFmtId="0" fontId="5" fillId="5" borderId="0" xfId="15" applyFill="1" applyAlignment="1" applyProtection="1">
      <alignment horizontal="right"/>
      <protection locked="0"/>
    </xf>
    <xf numFmtId="0" fontId="49" fillId="0" borderId="0" xfId="12" applyFont="1" applyAlignment="1">
      <alignment vertical="center" wrapText="1"/>
    </xf>
    <xf numFmtId="0" fontId="66" fillId="0" borderId="0" xfId="8" applyFont="1" applyAlignment="1">
      <alignment horizontal="left" vertical="center"/>
    </xf>
    <xf numFmtId="38" fontId="5" fillId="5" borderId="1" xfId="15" applyNumberFormat="1" applyFill="1" applyBorder="1" applyAlignment="1">
      <alignment vertical="center"/>
    </xf>
    <xf numFmtId="38" fontId="5" fillId="3" borderId="2" xfId="15" applyNumberFormat="1" applyFill="1" applyBorder="1" applyAlignment="1">
      <alignment vertical="center"/>
    </xf>
    <xf numFmtId="38" fontId="5" fillId="3" borderId="160" xfId="15" applyNumberFormat="1" applyFill="1" applyBorder="1" applyAlignment="1">
      <alignment vertical="center"/>
    </xf>
    <xf numFmtId="0" fontId="65" fillId="6" borderId="0" xfId="13" applyFont="1" applyFill="1" applyProtection="1">
      <alignment vertical="center"/>
      <protection locked="0"/>
    </xf>
    <xf numFmtId="38" fontId="5" fillId="3" borderId="103" xfId="15" applyNumberFormat="1" applyFill="1" applyBorder="1" applyAlignment="1">
      <alignment horizontal="right" vertical="center"/>
    </xf>
    <xf numFmtId="3" fontId="5" fillId="3" borderId="31" xfId="15" applyNumberFormat="1" applyFill="1" applyBorder="1" applyAlignment="1">
      <alignment horizontal="right" vertical="center"/>
    </xf>
    <xf numFmtId="3" fontId="5" fillId="3" borderId="161" xfId="15" applyNumberFormat="1" applyFill="1" applyBorder="1" applyAlignment="1">
      <alignment horizontal="right" vertical="center"/>
    </xf>
    <xf numFmtId="3" fontId="5" fillId="3" borderId="2" xfId="15" applyNumberFormat="1" applyFill="1" applyBorder="1" applyAlignment="1">
      <alignment horizontal="right" vertical="center"/>
    </xf>
    <xf numFmtId="38" fontId="35" fillId="10" borderId="109" xfId="9" applyFont="1" applyFill="1" applyBorder="1" applyAlignment="1">
      <alignment horizontal="center" vertical="center" wrapText="1"/>
    </xf>
    <xf numFmtId="38" fontId="35" fillId="10" borderId="102" xfId="9" applyFont="1" applyFill="1" applyBorder="1" applyAlignment="1">
      <alignment horizontal="center" vertical="center" wrapText="1"/>
    </xf>
    <xf numFmtId="38" fontId="35" fillId="10" borderId="110" xfId="9" applyFont="1" applyFill="1" applyBorder="1" applyAlignment="1">
      <alignment horizontal="center" vertical="center" wrapText="1" shrinkToFit="1"/>
    </xf>
    <xf numFmtId="38" fontId="26" fillId="3" borderId="34" xfId="9" applyFont="1" applyFill="1" applyBorder="1" applyAlignment="1">
      <alignment horizontal="center" vertical="center" wrapText="1"/>
    </xf>
    <xf numFmtId="38" fontId="26" fillId="4" borderId="120" xfId="9" applyFont="1" applyFill="1" applyBorder="1" applyAlignment="1">
      <alignment vertical="center" wrapText="1"/>
    </xf>
    <xf numFmtId="38" fontId="35" fillId="10" borderId="170" xfId="9" applyFont="1" applyFill="1" applyBorder="1" applyAlignment="1">
      <alignment horizontal="center" vertical="center" wrapText="1"/>
    </xf>
    <xf numFmtId="38" fontId="35" fillId="10" borderId="171" xfId="9" applyFont="1" applyFill="1" applyBorder="1" applyAlignment="1">
      <alignment horizontal="center" vertical="center" wrapText="1" shrinkToFit="1"/>
    </xf>
    <xf numFmtId="38" fontId="26" fillId="3" borderId="115" xfId="9" applyFont="1" applyFill="1" applyBorder="1" applyAlignment="1">
      <alignment vertical="center" wrapText="1"/>
    </xf>
    <xf numFmtId="38" fontId="26" fillId="3" borderId="116" xfId="9" applyFont="1" applyFill="1" applyBorder="1" applyAlignment="1">
      <alignment vertical="center" wrapText="1"/>
    </xf>
    <xf numFmtId="38" fontId="31" fillId="5" borderId="117" xfId="9" applyFont="1" applyFill="1" applyBorder="1" applyAlignment="1">
      <alignment vertical="center" wrapText="1"/>
    </xf>
    <xf numFmtId="38" fontId="31" fillId="5" borderId="8" xfId="9" applyFont="1" applyFill="1" applyBorder="1" applyAlignment="1">
      <alignment vertical="center" wrapText="1"/>
    </xf>
    <xf numFmtId="38" fontId="32" fillId="0" borderId="14" xfId="9" applyFont="1" applyFill="1" applyBorder="1" applyAlignment="1">
      <alignment horizontal="left" vertical="center"/>
    </xf>
    <xf numFmtId="38" fontId="39" fillId="0" borderId="15" xfId="9" applyFont="1" applyFill="1" applyBorder="1" applyAlignment="1">
      <alignment vertical="center" wrapText="1"/>
    </xf>
    <xf numFmtId="38" fontId="26" fillId="0" borderId="15" xfId="9" applyFont="1" applyFill="1" applyBorder="1" applyAlignment="1">
      <alignment vertical="center" wrapText="1"/>
    </xf>
    <xf numFmtId="38" fontId="26" fillId="0" borderId="15" xfId="9" applyFont="1" applyFill="1" applyBorder="1" applyAlignment="1">
      <alignment horizontal="center" vertical="center" wrapText="1"/>
    </xf>
    <xf numFmtId="38" fontId="26" fillId="0" borderId="43" xfId="9" applyFont="1" applyFill="1" applyBorder="1" applyAlignment="1">
      <alignment vertical="center" wrapText="1"/>
    </xf>
    <xf numFmtId="38" fontId="26" fillId="0" borderId="26" xfId="9" applyFont="1" applyFill="1" applyBorder="1" applyAlignment="1">
      <alignment vertical="center" wrapText="1"/>
    </xf>
    <xf numFmtId="38" fontId="26" fillId="0" borderId="64" xfId="9" applyFont="1" applyFill="1" applyBorder="1" applyAlignment="1">
      <alignment vertical="center" wrapText="1"/>
    </xf>
    <xf numFmtId="38" fontId="26" fillId="3" borderId="149" xfId="9" applyFont="1" applyFill="1" applyBorder="1" applyAlignment="1">
      <alignment horizontal="center" vertical="center" shrinkToFit="1"/>
    </xf>
    <xf numFmtId="38" fontId="26" fillId="3" borderId="149" xfId="9" applyFont="1" applyFill="1" applyBorder="1" applyAlignment="1">
      <alignment vertical="center" shrinkToFit="1"/>
    </xf>
    <xf numFmtId="38" fontId="26" fillId="3" borderId="149" xfId="9" applyFont="1" applyFill="1" applyBorder="1" applyAlignment="1">
      <alignment horizontal="center" vertical="center" wrapText="1"/>
    </xf>
    <xf numFmtId="38" fontId="26" fillId="3" borderId="149" xfId="9" applyFont="1" applyFill="1" applyBorder="1" applyAlignment="1">
      <alignment vertical="center" wrapText="1"/>
    </xf>
    <xf numFmtId="38" fontId="31" fillId="5" borderId="150" xfId="9" applyFont="1" applyFill="1" applyBorder="1" applyAlignment="1">
      <alignment vertical="center" wrapText="1"/>
    </xf>
    <xf numFmtId="38" fontId="26" fillId="3" borderId="128" xfId="9" applyFont="1" applyFill="1" applyBorder="1" applyAlignment="1">
      <alignment vertical="center" wrapText="1"/>
    </xf>
    <xf numFmtId="38" fontId="26" fillId="3" borderId="107" xfId="9" applyFont="1" applyFill="1" applyBorder="1" applyAlignment="1">
      <alignment vertical="center" wrapText="1"/>
    </xf>
    <xf numFmtId="38" fontId="31" fillId="5" borderId="129" xfId="9" applyFont="1" applyFill="1" applyBorder="1" applyAlignment="1">
      <alignment vertical="center" wrapText="1"/>
    </xf>
    <xf numFmtId="38" fontId="31" fillId="5" borderId="149" xfId="9" applyFont="1" applyFill="1" applyBorder="1" applyAlignment="1">
      <alignment vertical="center" wrapText="1"/>
    </xf>
    <xf numFmtId="38" fontId="26" fillId="4" borderId="58" xfId="9" applyFont="1" applyFill="1" applyBorder="1" applyAlignment="1">
      <alignment vertical="center" wrapText="1"/>
    </xf>
    <xf numFmtId="38" fontId="26" fillId="4" borderId="149" xfId="9" applyFont="1" applyFill="1" applyBorder="1" applyAlignment="1">
      <alignment vertical="center" wrapText="1"/>
    </xf>
    <xf numFmtId="38" fontId="26" fillId="4" borderId="59" xfId="9" applyFont="1" applyFill="1" applyBorder="1" applyAlignment="1">
      <alignment vertical="center" wrapText="1"/>
    </xf>
    <xf numFmtId="38" fontId="39" fillId="9" borderId="140" xfId="9" applyFont="1" applyFill="1" applyBorder="1" applyAlignment="1">
      <alignment vertical="center" shrinkToFit="1"/>
    </xf>
    <xf numFmtId="38" fontId="39" fillId="9" borderId="57" xfId="9" applyFont="1" applyFill="1" applyBorder="1" applyAlignment="1">
      <alignment vertical="center" shrinkToFit="1"/>
    </xf>
    <xf numFmtId="38" fontId="39" fillId="9" borderId="126" xfId="9" applyFont="1" applyFill="1" applyBorder="1" applyAlignment="1">
      <alignment vertical="center" shrinkToFit="1"/>
    </xf>
    <xf numFmtId="38" fontId="5" fillId="5" borderId="3" xfId="15" applyNumberFormat="1" applyFill="1" applyBorder="1" applyAlignment="1">
      <alignment vertical="center"/>
    </xf>
    <xf numFmtId="0" fontId="72" fillId="8" borderId="55" xfId="3" applyFont="1" applyFill="1" applyBorder="1" applyAlignment="1">
      <alignment horizontal="center" vertical="center"/>
    </xf>
    <xf numFmtId="0" fontId="72" fillId="8" borderId="61" xfId="3" applyFont="1" applyFill="1" applyBorder="1" applyAlignment="1">
      <alignment horizontal="center" vertical="center" wrapText="1"/>
    </xf>
    <xf numFmtId="0" fontId="72" fillId="8" borderId="39" xfId="3" applyFont="1" applyFill="1" applyBorder="1" applyAlignment="1">
      <alignment horizontal="center" vertical="center"/>
    </xf>
    <xf numFmtId="0" fontId="72" fillId="8" borderId="37" xfId="3" applyFont="1" applyFill="1" applyBorder="1" applyAlignment="1">
      <alignment horizontal="center" vertical="center"/>
    </xf>
    <xf numFmtId="0" fontId="72" fillId="8" borderId="50" xfId="3" applyFont="1" applyFill="1" applyBorder="1" applyAlignment="1">
      <alignment horizontal="center" vertical="center" wrapText="1"/>
    </xf>
    <xf numFmtId="0" fontId="72" fillId="0" borderId="0" xfId="3" applyFont="1">
      <alignment vertical="center"/>
    </xf>
    <xf numFmtId="0" fontId="72" fillId="0" borderId="0" xfId="3" applyFont="1" applyAlignment="1">
      <alignment horizontal="center" vertical="center"/>
    </xf>
    <xf numFmtId="0" fontId="72" fillId="0" borderId="53" xfId="3" applyFont="1" applyBorder="1" applyAlignment="1">
      <alignment horizontal="center" vertical="center" shrinkToFit="1"/>
    </xf>
    <xf numFmtId="0" fontId="72" fillId="0" borderId="39" xfId="3" applyFont="1" applyBorder="1" applyAlignment="1">
      <alignment horizontal="center" vertical="center" shrinkToFit="1"/>
    </xf>
    <xf numFmtId="0" fontId="72" fillId="0" borderId="41" xfId="3" applyFont="1" applyBorder="1" applyAlignment="1">
      <alignment horizontal="center" vertical="center" shrinkToFit="1"/>
    </xf>
    <xf numFmtId="0" fontId="72" fillId="0" borderId="0" xfId="3" applyFont="1" applyAlignment="1">
      <alignment horizontal="center" vertical="center" wrapText="1"/>
    </xf>
    <xf numFmtId="0" fontId="72" fillId="5" borderId="53" xfId="3" applyFont="1" applyFill="1" applyBorder="1" applyAlignment="1">
      <alignment horizontal="center" vertical="center" shrinkToFit="1"/>
    </xf>
    <xf numFmtId="0" fontId="72" fillId="5" borderId="39" xfId="3" applyFont="1" applyFill="1" applyBorder="1" applyAlignment="1">
      <alignment horizontal="center" vertical="center" shrinkToFit="1"/>
    </xf>
    <xf numFmtId="0" fontId="72" fillId="5" borderId="37" xfId="3" applyFont="1" applyFill="1" applyBorder="1" applyAlignment="1">
      <alignment horizontal="center" vertical="center" shrinkToFit="1"/>
    </xf>
    <xf numFmtId="0" fontId="72" fillId="5" borderId="127" xfId="3" applyFont="1" applyFill="1" applyBorder="1" applyAlignment="1">
      <alignment horizontal="center" vertical="center" shrinkToFit="1"/>
    </xf>
    <xf numFmtId="0" fontId="72" fillId="0" borderId="15" xfId="3" applyFont="1" applyBorder="1" applyAlignment="1">
      <alignment horizontal="center" vertical="center" shrinkToFit="1"/>
    </xf>
    <xf numFmtId="0" fontId="72" fillId="0" borderId="20" xfId="3" applyFont="1" applyBorder="1" applyAlignment="1">
      <alignment horizontal="center" vertical="center" wrapText="1"/>
    </xf>
    <xf numFmtId="0" fontId="72" fillId="0" borderId="20" xfId="3" applyFont="1" applyBorder="1" applyAlignment="1">
      <alignment horizontal="center" vertical="center" shrinkToFit="1"/>
    </xf>
    <xf numFmtId="0" fontId="72" fillId="0" borderId="20" xfId="3" applyFont="1" applyBorder="1" applyAlignment="1">
      <alignment horizontal="right" vertical="center" shrinkToFit="1"/>
    </xf>
    <xf numFmtId="178" fontId="72" fillId="0" borderId="10" xfId="3" applyNumberFormat="1" applyFont="1" applyBorder="1" applyAlignment="1">
      <alignment horizontal="center" vertical="center" shrinkToFit="1"/>
    </xf>
    <xf numFmtId="0" fontId="72" fillId="0" borderId="3" xfId="3" applyFont="1" applyBorder="1" applyAlignment="1">
      <alignment horizontal="center" vertical="center" shrinkToFit="1"/>
    </xf>
    <xf numFmtId="38" fontId="73" fillId="0" borderId="7" xfId="3" applyNumberFormat="1" applyFont="1" applyBorder="1" applyAlignment="1">
      <alignment horizontal="right" vertical="center" shrinkToFit="1"/>
    </xf>
    <xf numFmtId="0" fontId="75" fillId="8" borderId="41" xfId="3" applyFont="1" applyFill="1" applyBorder="1" applyAlignment="1">
      <alignment horizontal="center" vertical="center" wrapText="1"/>
    </xf>
    <xf numFmtId="0" fontId="72" fillId="0" borderId="135" xfId="3" applyFont="1" applyBorder="1" applyAlignment="1">
      <alignment horizontal="center" vertical="center" shrinkToFit="1"/>
    </xf>
    <xf numFmtId="0" fontId="72" fillId="0" borderId="136" xfId="3" applyFont="1" applyBorder="1" applyAlignment="1">
      <alignment horizontal="center" vertical="center" shrinkToFit="1"/>
    </xf>
    <xf numFmtId="38" fontId="72" fillId="0" borderId="39" xfId="1" applyFont="1" applyBorder="1" applyAlignment="1">
      <alignment horizontal="right" vertical="center" shrinkToFit="1"/>
    </xf>
    <xf numFmtId="38" fontId="72" fillId="0" borderId="50" xfId="1" applyFont="1" applyBorder="1" applyAlignment="1">
      <alignment horizontal="right" vertical="center" shrinkToFit="1"/>
    </xf>
    <xf numFmtId="38" fontId="74" fillId="0" borderId="40" xfId="1" applyFont="1" applyBorder="1" applyAlignment="1">
      <alignment horizontal="right" vertical="center" shrinkToFit="1"/>
    </xf>
    <xf numFmtId="38" fontId="44" fillId="0" borderId="174" xfId="9" applyFont="1" applyFill="1" applyBorder="1">
      <alignment vertical="center"/>
    </xf>
    <xf numFmtId="38" fontId="44" fillId="0" borderId="147" xfId="9" applyFont="1" applyFill="1" applyBorder="1">
      <alignment vertical="center"/>
    </xf>
    <xf numFmtId="38" fontId="44" fillId="0" borderId="175" xfId="9" applyFont="1" applyFill="1" applyBorder="1">
      <alignment vertical="center"/>
    </xf>
    <xf numFmtId="0" fontId="50" fillId="0" borderId="0" xfId="0" applyFont="1" applyAlignment="1">
      <alignment horizontal="center" vertical="center"/>
    </xf>
    <xf numFmtId="0" fontId="0" fillId="0" borderId="2" xfId="15" applyFont="1" applyBorder="1" applyAlignment="1">
      <alignment horizontal="center" vertical="center"/>
    </xf>
    <xf numFmtId="0" fontId="0" fillId="0" borderId="2" xfId="15" applyFont="1" applyBorder="1" applyAlignment="1">
      <alignment horizontal="center" vertical="center" wrapText="1"/>
    </xf>
    <xf numFmtId="0" fontId="72" fillId="0" borderId="0" xfId="3" applyFont="1" applyAlignment="1">
      <alignment horizontal="center" vertical="center" shrinkToFit="1"/>
    </xf>
    <xf numFmtId="0" fontId="72" fillId="0" borderId="62" xfId="3" applyFont="1" applyBorder="1" applyAlignment="1">
      <alignment horizontal="center" vertical="center" shrinkToFit="1"/>
    </xf>
    <xf numFmtId="38" fontId="74" fillId="3" borderId="40" xfId="1" applyFont="1" applyFill="1" applyBorder="1" applyAlignment="1">
      <alignment horizontal="right" vertical="center" shrinkToFit="1"/>
    </xf>
    <xf numFmtId="0" fontId="56" fillId="0" borderId="0" xfId="13" applyFont="1" applyProtection="1">
      <alignment vertical="center"/>
      <protection locked="0"/>
    </xf>
    <xf numFmtId="0" fontId="72" fillId="0" borderId="22" xfId="3" applyFont="1" applyBorder="1" applyAlignment="1">
      <alignment horizontal="center" vertical="center" shrinkToFit="1"/>
    </xf>
    <xf numFmtId="0" fontId="72" fillId="0" borderId="49" xfId="3" applyFont="1" applyBorder="1" applyAlignment="1">
      <alignment horizontal="center" vertical="center" shrinkToFit="1"/>
    </xf>
    <xf numFmtId="0" fontId="50" fillId="0" borderId="0" xfId="0" applyFont="1" applyAlignment="1">
      <alignment horizontal="left" vertical="center"/>
    </xf>
    <xf numFmtId="0" fontId="50" fillId="0" borderId="0" xfId="0" applyFont="1" applyAlignment="1">
      <alignment horizontal="center" vertical="center"/>
    </xf>
    <xf numFmtId="0" fontId="69" fillId="0" borderId="0" xfId="3" applyFont="1" applyAlignment="1">
      <alignment horizontal="center" vertical="center" wrapText="1"/>
    </xf>
    <xf numFmtId="38" fontId="72" fillId="0" borderId="137" xfId="1" applyFont="1" applyBorder="1" applyAlignment="1">
      <alignment horizontal="center" vertical="center" shrinkToFit="1"/>
    </xf>
    <xf numFmtId="38" fontId="72" fillId="0" borderId="138" xfId="1" applyFont="1" applyBorder="1" applyAlignment="1">
      <alignment horizontal="center" vertical="center" shrinkToFit="1"/>
    </xf>
    <xf numFmtId="38" fontId="72" fillId="0" borderId="26" xfId="3" applyNumberFormat="1" applyFont="1" applyBorder="1" applyAlignment="1">
      <alignment horizontal="right" vertical="center" shrinkToFit="1"/>
    </xf>
    <xf numFmtId="38" fontId="72" fillId="0" borderId="8" xfId="3" applyNumberFormat="1" applyFont="1" applyBorder="1" applyAlignment="1">
      <alignment horizontal="right" vertical="center" shrinkToFit="1"/>
    </xf>
    <xf numFmtId="0" fontId="49" fillId="3" borderId="0" xfId="12" applyFont="1" applyFill="1" applyAlignment="1" applyProtection="1">
      <alignment horizontal="center" vertical="center"/>
      <protection locked="0"/>
    </xf>
    <xf numFmtId="0" fontId="49" fillId="0" borderId="0" xfId="12" applyFont="1" applyAlignment="1">
      <alignment horizontal="distributed" vertical="center"/>
    </xf>
    <xf numFmtId="0" fontId="52" fillId="0" borderId="0" xfId="12" applyFont="1" applyAlignment="1">
      <alignment horizontal="distributed" vertical="center"/>
    </xf>
    <xf numFmtId="0" fontId="49" fillId="3" borderId="4" xfId="12" applyFont="1" applyFill="1" applyBorder="1" applyAlignment="1" applyProtection="1">
      <alignment horizontal="left" vertical="center" shrinkToFit="1"/>
      <protection locked="0"/>
    </xf>
    <xf numFmtId="0" fontId="49" fillId="3" borderId="6" xfId="12" applyFont="1" applyFill="1" applyBorder="1" applyAlignment="1" applyProtection="1">
      <alignment horizontal="left" vertical="center" shrinkToFit="1"/>
      <protection locked="0"/>
    </xf>
    <xf numFmtId="0" fontId="49" fillId="0" borderId="0" xfId="12" applyFont="1" applyAlignment="1">
      <alignment horizontal="left" vertical="center" wrapText="1"/>
    </xf>
    <xf numFmtId="0" fontId="49" fillId="0" borderId="0" xfId="12" applyFont="1" applyAlignment="1">
      <alignment horizontal="left" vertical="top" wrapText="1"/>
    </xf>
    <xf numFmtId="0" fontId="49" fillId="0" borderId="0" xfId="12" applyFont="1" applyAlignment="1">
      <alignment horizontal="distributed" vertical="center" wrapText="1"/>
    </xf>
    <xf numFmtId="0" fontId="69" fillId="0" borderId="0" xfId="12" applyFont="1" applyAlignment="1">
      <alignment horizontal="center" vertical="center"/>
    </xf>
    <xf numFmtId="38" fontId="49" fillId="5" borderId="0" xfId="12" applyNumberFormat="1" applyFont="1" applyFill="1" applyAlignment="1">
      <alignment horizontal="right" vertical="center"/>
    </xf>
    <xf numFmtId="0" fontId="49" fillId="0" borderId="0" xfId="12" applyFont="1" applyAlignment="1">
      <alignment horizontal="center" vertical="top" wrapText="1"/>
    </xf>
    <xf numFmtId="0" fontId="49" fillId="0" borderId="0" xfId="12" applyFont="1" applyAlignment="1">
      <alignment horizontal="center" vertical="center"/>
    </xf>
    <xf numFmtId="0" fontId="49" fillId="0" borderId="0" xfId="12" applyFont="1" applyAlignment="1">
      <alignment horizontal="left" vertical="center"/>
    </xf>
    <xf numFmtId="38" fontId="35" fillId="8" borderId="55" xfId="9" applyFont="1" applyFill="1" applyBorder="1" applyAlignment="1">
      <alignment horizontal="center" vertical="center" wrapText="1"/>
    </xf>
    <xf numFmtId="0" fontId="35" fillId="8" borderId="55" xfId="8" applyFont="1" applyFill="1" applyBorder="1" applyAlignment="1">
      <alignment horizontal="center" vertical="center" wrapText="1"/>
    </xf>
    <xf numFmtId="0" fontId="35" fillId="8" borderId="55" xfId="8" applyFont="1" applyFill="1" applyBorder="1" applyAlignment="1">
      <alignment horizontal="center" vertical="center"/>
    </xf>
    <xf numFmtId="38" fontId="35" fillId="10" borderId="55" xfId="9" applyFont="1" applyFill="1" applyBorder="1" applyAlignment="1">
      <alignment horizontal="center" vertical="center" wrapText="1"/>
    </xf>
    <xf numFmtId="0" fontId="35" fillId="10" borderId="106" xfId="8" applyFont="1" applyFill="1" applyBorder="1" applyAlignment="1">
      <alignment horizontal="center" vertical="center" wrapText="1"/>
    </xf>
    <xf numFmtId="0" fontId="35" fillId="10" borderId="107" xfId="8" applyFont="1" applyFill="1" applyBorder="1" applyAlignment="1">
      <alignment horizontal="center" vertical="center" wrapText="1"/>
    </xf>
    <xf numFmtId="0" fontId="35" fillId="10" borderId="108" xfId="8" applyFont="1" applyFill="1" applyBorder="1" applyAlignment="1">
      <alignment horizontal="center" vertical="center" wrapText="1"/>
    </xf>
    <xf numFmtId="38" fontId="35" fillId="10" borderId="55" xfId="9" applyFont="1" applyFill="1" applyBorder="1" applyAlignment="1">
      <alignment horizontal="center" vertical="center" wrapText="1" shrinkToFit="1"/>
    </xf>
    <xf numFmtId="38" fontId="35" fillId="10" borderId="153" xfId="9" applyFont="1" applyFill="1" applyBorder="1" applyAlignment="1">
      <alignment horizontal="center" vertical="center" wrapText="1"/>
    </xf>
    <xf numFmtId="38" fontId="35" fillId="10" borderId="154" xfId="9" applyFont="1" applyFill="1" applyBorder="1" applyAlignment="1">
      <alignment horizontal="center" vertical="center" wrapText="1"/>
    </xf>
    <xf numFmtId="0" fontId="35" fillId="8" borderId="22" xfId="8" applyFont="1" applyFill="1" applyBorder="1" applyAlignment="1">
      <alignment horizontal="center" vertical="center" wrapText="1"/>
    </xf>
    <xf numFmtId="0" fontId="35" fillId="8" borderId="49" xfId="8" applyFont="1" applyFill="1" applyBorder="1" applyAlignment="1">
      <alignment horizontal="center" vertical="center" wrapText="1"/>
    </xf>
    <xf numFmtId="0" fontId="35" fillId="8" borderId="23" xfId="8" applyFont="1" applyFill="1" applyBorder="1" applyAlignment="1">
      <alignment horizontal="center" vertical="center" wrapText="1"/>
    </xf>
    <xf numFmtId="38" fontId="35" fillId="8" borderId="55" xfId="9" applyFont="1" applyFill="1" applyBorder="1" applyAlignment="1">
      <alignment horizontal="center" vertical="center" wrapText="1" shrinkToFit="1"/>
    </xf>
    <xf numFmtId="38" fontId="36" fillId="0" borderId="17" xfId="9" applyFont="1" applyFill="1" applyBorder="1" applyAlignment="1">
      <alignment horizontal="left" vertical="center"/>
    </xf>
    <xf numFmtId="38" fontId="36" fillId="0" borderId="19" xfId="9" applyFont="1" applyFill="1" applyBorder="1" applyAlignment="1">
      <alignment horizontal="left" vertical="center"/>
    </xf>
    <xf numFmtId="38" fontId="36" fillId="3" borderId="26" xfId="9" applyFont="1" applyFill="1" applyBorder="1" applyAlignment="1">
      <alignment horizontal="center" vertical="center" shrinkToFit="1"/>
    </xf>
    <xf numFmtId="38" fontId="36" fillId="3" borderId="8" xfId="9" applyFont="1" applyFill="1" applyBorder="1" applyAlignment="1">
      <alignment horizontal="center" vertical="center" shrinkToFit="1"/>
    </xf>
    <xf numFmtId="38" fontId="36" fillId="3" borderId="37" xfId="9" applyFont="1" applyFill="1" applyBorder="1" applyAlignment="1">
      <alignment horizontal="center" vertical="center" shrinkToFit="1"/>
    </xf>
    <xf numFmtId="38" fontId="34" fillId="4" borderId="26" xfId="9" applyFont="1" applyFill="1" applyBorder="1" applyAlignment="1">
      <alignment horizontal="center" vertical="center" wrapText="1"/>
    </xf>
    <xf numFmtId="38" fontId="34" fillId="4" borderId="8" xfId="9" applyFont="1" applyFill="1" applyBorder="1" applyAlignment="1">
      <alignment horizontal="center" vertical="center" wrapText="1"/>
    </xf>
    <xf numFmtId="38" fontId="34" fillId="4" borderId="37" xfId="9" applyFont="1" applyFill="1" applyBorder="1" applyAlignment="1">
      <alignment horizontal="center" vertical="center" wrapText="1"/>
    </xf>
    <xf numFmtId="38" fontId="34" fillId="4" borderId="25" xfId="9" applyFont="1" applyFill="1" applyBorder="1" applyAlignment="1">
      <alignment horizontal="center" vertical="center" wrapText="1"/>
    </xf>
    <xf numFmtId="38" fontId="34" fillId="4" borderId="15" xfId="9" applyFont="1" applyFill="1" applyBorder="1" applyAlignment="1">
      <alignment horizontal="center" vertical="center" wrapText="1"/>
    </xf>
    <xf numFmtId="38" fontId="34" fillId="4" borderId="64" xfId="9" applyFont="1" applyFill="1" applyBorder="1" applyAlignment="1">
      <alignment horizontal="center" vertical="center" wrapText="1"/>
    </xf>
    <xf numFmtId="38" fontId="34" fillId="4" borderId="34" xfId="9" applyFont="1" applyFill="1" applyBorder="1" applyAlignment="1">
      <alignment horizontal="center" vertical="center" wrapText="1"/>
    </xf>
    <xf numFmtId="38" fontId="34" fillId="4" borderId="0" xfId="9" applyFont="1" applyFill="1" applyBorder="1" applyAlignment="1">
      <alignment horizontal="center" vertical="center" wrapText="1"/>
    </xf>
    <xf numFmtId="38" fontId="34" fillId="4" borderId="62" xfId="9" applyFont="1" applyFill="1" applyBorder="1" applyAlignment="1">
      <alignment horizontal="center" vertical="center" wrapText="1"/>
    </xf>
    <xf numFmtId="38" fontId="34" fillId="4" borderId="66" xfId="9" applyFont="1" applyFill="1" applyBorder="1" applyAlignment="1">
      <alignment horizontal="center" vertical="center" wrapText="1"/>
    </xf>
    <xf numFmtId="38" fontId="34" fillId="4" borderId="20" xfId="9" applyFont="1" applyFill="1" applyBorder="1" applyAlignment="1">
      <alignment horizontal="center" vertical="center" wrapText="1"/>
    </xf>
    <xf numFmtId="38" fontId="34" fillId="4" borderId="65" xfId="9" applyFont="1" applyFill="1" applyBorder="1" applyAlignment="1">
      <alignment horizontal="center" vertical="center" wrapText="1"/>
    </xf>
    <xf numFmtId="0" fontId="35" fillId="0" borderId="15" xfId="8" applyFont="1" applyBorder="1" applyAlignment="1">
      <alignment horizontal="center" vertical="center" shrinkToFit="1"/>
    </xf>
    <xf numFmtId="0" fontId="35" fillId="0" borderId="0" xfId="8" applyFont="1" applyAlignment="1">
      <alignment horizontal="center" vertical="center" shrinkToFit="1"/>
    </xf>
    <xf numFmtId="0" fontId="35" fillId="0" borderId="20" xfId="8" applyFont="1" applyBorder="1" applyAlignment="1">
      <alignment horizontal="center" vertical="center" shrinkToFit="1"/>
    </xf>
    <xf numFmtId="0" fontId="36" fillId="9" borderId="16" xfId="8" applyFont="1" applyFill="1" applyBorder="1" applyAlignment="1">
      <alignment horizontal="center" vertical="center" shrinkToFit="1"/>
    </xf>
    <xf numFmtId="0" fontId="36" fillId="9" borderId="18" xfId="8" applyFont="1" applyFill="1" applyBorder="1" applyAlignment="1">
      <alignment horizontal="center" vertical="center" shrinkToFit="1"/>
    </xf>
    <xf numFmtId="0" fontId="36" fillId="9" borderId="21" xfId="8" applyFont="1" applyFill="1" applyBorder="1" applyAlignment="1">
      <alignment horizontal="center" vertical="center" shrinkToFit="1"/>
    </xf>
    <xf numFmtId="0" fontId="62" fillId="0" borderId="0" xfId="8" applyFont="1" applyAlignment="1">
      <alignment horizontal="center" vertical="center" wrapText="1"/>
    </xf>
    <xf numFmtId="0" fontId="62" fillId="0" borderId="62" xfId="8" applyFont="1" applyBorder="1" applyAlignment="1">
      <alignment horizontal="center" vertical="center" wrapText="1"/>
    </xf>
    <xf numFmtId="0" fontId="35" fillId="0" borderId="14" xfId="8" applyFont="1" applyBorder="1" applyAlignment="1">
      <alignment horizontal="center" vertical="center" shrinkToFit="1"/>
    </xf>
    <xf numFmtId="0" fontId="35" fillId="0" borderId="17" xfId="8" applyFont="1" applyBorder="1" applyAlignment="1">
      <alignment horizontal="center" vertical="center" shrinkToFit="1"/>
    </xf>
    <xf numFmtId="0" fontId="35" fillId="0" borderId="19" xfId="8" applyFont="1" applyBorder="1" applyAlignment="1">
      <alignment horizontal="center" vertical="center" shrinkToFit="1"/>
    </xf>
    <xf numFmtId="38" fontId="26" fillId="3" borderId="25" xfId="9" applyFont="1" applyFill="1" applyBorder="1" applyAlignment="1">
      <alignment horizontal="center" vertical="center" shrinkToFit="1"/>
    </xf>
    <xf numFmtId="38" fontId="26" fillId="3" borderId="34" xfId="9" applyFont="1" applyFill="1" applyBorder="1" applyAlignment="1">
      <alignment horizontal="center" vertical="center" shrinkToFit="1"/>
    </xf>
    <xf numFmtId="38" fontId="26" fillId="3" borderId="66" xfId="9" applyFont="1" applyFill="1" applyBorder="1" applyAlignment="1">
      <alignment horizontal="center" vertical="center" shrinkToFit="1"/>
    </xf>
    <xf numFmtId="38" fontId="26" fillId="3" borderId="26" xfId="9" applyFont="1" applyFill="1" applyBorder="1" applyAlignment="1">
      <alignment vertical="center" wrapText="1"/>
    </xf>
    <xf numFmtId="38" fontId="26" fillId="3" borderId="8" xfId="9" applyFont="1" applyFill="1" applyBorder="1" applyAlignment="1">
      <alignment vertical="center" wrapText="1"/>
    </xf>
    <xf numFmtId="38" fontId="26" fillId="3" borderId="37" xfId="9" applyFont="1" applyFill="1" applyBorder="1" applyAlignment="1">
      <alignment vertical="center" wrapText="1"/>
    </xf>
    <xf numFmtId="38" fontId="26" fillId="3" borderId="26" xfId="9" applyFont="1" applyFill="1" applyBorder="1" applyAlignment="1">
      <alignment horizontal="center" vertical="center" wrapText="1"/>
    </xf>
    <xf numFmtId="38" fontId="26" fillId="3" borderId="8" xfId="9" applyFont="1" applyFill="1" applyBorder="1" applyAlignment="1">
      <alignment horizontal="center" vertical="center" wrapText="1"/>
    </xf>
    <xf numFmtId="38" fontId="26" fillId="3" borderId="37" xfId="9" applyFont="1" applyFill="1" applyBorder="1" applyAlignment="1">
      <alignment horizontal="center" vertical="center" wrapText="1"/>
    </xf>
    <xf numFmtId="0" fontId="26" fillId="3" borderId="26" xfId="9" applyNumberFormat="1" applyFont="1" applyFill="1" applyBorder="1" applyAlignment="1">
      <alignment horizontal="center" vertical="center" wrapText="1"/>
    </xf>
    <xf numFmtId="0" fontId="26" fillId="3" borderId="8" xfId="9" applyNumberFormat="1" applyFont="1" applyFill="1" applyBorder="1" applyAlignment="1">
      <alignment horizontal="center" vertical="center" wrapText="1"/>
    </xf>
    <xf numFmtId="0" fontId="26" fillId="3" borderId="37" xfId="9" applyNumberFormat="1" applyFont="1" applyFill="1" applyBorder="1" applyAlignment="1">
      <alignment horizontal="center" vertical="center" wrapText="1"/>
    </xf>
    <xf numFmtId="38" fontId="31" fillId="5" borderId="26" xfId="9" applyFont="1" applyFill="1" applyBorder="1" applyAlignment="1">
      <alignment horizontal="right" vertical="center" wrapText="1"/>
    </xf>
    <xf numFmtId="38" fontId="31" fillId="5" borderId="8" xfId="9" applyFont="1" applyFill="1" applyBorder="1" applyAlignment="1">
      <alignment horizontal="right" vertical="center" wrapText="1"/>
    </xf>
    <xf numFmtId="38" fontId="31" fillId="5" borderId="37" xfId="9" applyFont="1" applyFill="1" applyBorder="1" applyAlignment="1">
      <alignment horizontal="right" vertical="center" wrapText="1"/>
    </xf>
    <xf numFmtId="38" fontId="41" fillId="2" borderId="35" xfId="8" applyNumberFormat="1" applyFont="1" applyFill="1" applyBorder="1" applyAlignment="1">
      <alignment horizontal="center" vertical="center"/>
    </xf>
    <xf numFmtId="0" fontId="41" fillId="2" borderId="54" xfId="8" applyFont="1" applyFill="1" applyBorder="1" applyAlignment="1">
      <alignment horizontal="center" vertical="center"/>
    </xf>
    <xf numFmtId="0" fontId="41" fillId="2" borderId="35" xfId="8" applyFont="1" applyFill="1" applyBorder="1" applyAlignment="1">
      <alignment horizontal="center" vertical="center"/>
    </xf>
    <xf numFmtId="0" fontId="41" fillId="2" borderId="36" xfId="8" applyFont="1" applyFill="1" applyBorder="1" applyAlignment="1">
      <alignment horizontal="center" vertical="center"/>
    </xf>
    <xf numFmtId="0" fontId="41" fillId="2" borderId="56" xfId="8" applyFont="1" applyFill="1" applyBorder="1" applyAlignment="1">
      <alignment horizontal="center" vertical="center"/>
    </xf>
    <xf numFmtId="0" fontId="40" fillId="0" borderId="51" xfId="8" applyFont="1" applyBorder="1" applyAlignment="1">
      <alignment horizontal="center" vertical="center"/>
    </xf>
    <xf numFmtId="0" fontId="40" fillId="0" borderId="52" xfId="8" applyFont="1" applyBorder="1" applyAlignment="1">
      <alignment horizontal="center" vertical="center"/>
    </xf>
    <xf numFmtId="0" fontId="29" fillId="0" borderId="12" xfId="8" applyFont="1" applyBorder="1" applyAlignment="1">
      <alignment horizontal="center" vertical="center"/>
    </xf>
    <xf numFmtId="0" fontId="29" fillId="0" borderId="13" xfId="8" applyFont="1" applyBorder="1" applyAlignment="1">
      <alignment horizontal="center" vertical="center"/>
    </xf>
    <xf numFmtId="0" fontId="36" fillId="3" borderId="16" xfId="8" applyFont="1" applyFill="1" applyBorder="1" applyAlignment="1">
      <alignment horizontal="center" vertical="center" shrinkToFit="1"/>
    </xf>
    <xf numFmtId="0" fontId="36" fillId="3" borderId="18" xfId="8" applyFont="1" applyFill="1" applyBorder="1" applyAlignment="1">
      <alignment horizontal="center" vertical="center" shrinkToFit="1"/>
    </xf>
    <xf numFmtId="0" fontId="36" fillId="3" borderId="21" xfId="8" applyFont="1" applyFill="1" applyBorder="1" applyAlignment="1">
      <alignment horizontal="center" vertical="center" shrinkToFit="1"/>
    </xf>
    <xf numFmtId="178" fontId="36" fillId="3" borderId="16" xfId="8" applyNumberFormat="1" applyFont="1" applyFill="1" applyBorder="1" applyAlignment="1">
      <alignment horizontal="center" vertical="center" shrinkToFit="1"/>
    </xf>
    <xf numFmtId="178" fontId="36" fillId="3" borderId="18" xfId="8" applyNumberFormat="1" applyFont="1" applyFill="1" applyBorder="1" applyAlignment="1">
      <alignment horizontal="center" vertical="center" shrinkToFit="1"/>
    </xf>
    <xf numFmtId="178" fontId="36" fillId="3" borderId="21" xfId="8" applyNumberFormat="1" applyFont="1" applyFill="1" applyBorder="1" applyAlignment="1">
      <alignment horizontal="center" vertical="center" shrinkToFit="1"/>
    </xf>
    <xf numFmtId="38" fontId="34" fillId="4" borderId="43" xfId="9" applyFont="1" applyFill="1" applyBorder="1" applyAlignment="1">
      <alignment horizontal="center" vertical="center" wrapText="1"/>
    </xf>
    <xf numFmtId="38" fontId="34" fillId="4" borderId="112" xfId="9" applyFont="1" applyFill="1" applyBorder="1" applyAlignment="1">
      <alignment horizontal="center" vertical="center" wrapText="1"/>
    </xf>
    <xf numFmtId="38" fontId="34" fillId="4" borderId="122" xfId="9" applyFont="1" applyFill="1" applyBorder="1" applyAlignment="1">
      <alignment horizontal="center" vertical="center" wrapText="1"/>
    </xf>
    <xf numFmtId="38" fontId="31" fillId="5" borderId="25" xfId="9" applyFont="1" applyFill="1" applyBorder="1" applyAlignment="1">
      <alignment vertical="center" wrapText="1"/>
    </xf>
    <xf numFmtId="38" fontId="31" fillId="5" borderId="34" xfId="9" applyFont="1" applyFill="1" applyBorder="1" applyAlignment="1">
      <alignment vertical="center" wrapText="1"/>
    </xf>
    <xf numFmtId="38" fontId="31" fillId="5" borderId="66" xfId="9" applyFont="1" applyFill="1" applyBorder="1" applyAlignment="1">
      <alignment vertical="center" wrapText="1"/>
    </xf>
    <xf numFmtId="38" fontId="26" fillId="3" borderId="113" xfId="9" applyFont="1" applyFill="1" applyBorder="1" applyAlignment="1">
      <alignment horizontal="center" vertical="center" wrapText="1"/>
    </xf>
    <xf numFmtId="38" fontId="26" fillId="3" borderId="115" xfId="9" applyFont="1" applyFill="1" applyBorder="1" applyAlignment="1">
      <alignment horizontal="center" vertical="center" wrapText="1"/>
    </xf>
    <xf numFmtId="38" fontId="26" fillId="3" borderId="123" xfId="9" applyFont="1" applyFill="1" applyBorder="1" applyAlignment="1">
      <alignment horizontal="center" vertical="center" wrapText="1"/>
    </xf>
    <xf numFmtId="38" fontId="26" fillId="3" borderId="96" xfId="9" applyFont="1" applyFill="1" applyBorder="1" applyAlignment="1">
      <alignment horizontal="center" vertical="center" wrapText="1"/>
    </xf>
    <xf numFmtId="38" fontId="26" fillId="3" borderId="116" xfId="9" applyFont="1" applyFill="1" applyBorder="1" applyAlignment="1">
      <alignment horizontal="center" vertical="center" wrapText="1"/>
    </xf>
    <xf numFmtId="38" fontId="26" fillId="3" borderId="124" xfId="9" applyFont="1" applyFill="1" applyBorder="1" applyAlignment="1">
      <alignment horizontal="center" vertical="center" wrapText="1"/>
    </xf>
    <xf numFmtId="38" fontId="26" fillId="3" borderId="15" xfId="9" applyFont="1" applyFill="1" applyBorder="1" applyAlignment="1">
      <alignment vertical="center" wrapText="1"/>
    </xf>
    <xf numFmtId="38" fontId="26" fillId="3" borderId="0" xfId="9" applyFont="1" applyFill="1" applyBorder="1" applyAlignment="1">
      <alignment vertical="center" wrapText="1"/>
    </xf>
    <xf numFmtId="38" fontId="26" fillId="3" borderId="20" xfId="9" applyFont="1" applyFill="1" applyBorder="1" applyAlignment="1">
      <alignment vertical="center" wrapText="1"/>
    </xf>
    <xf numFmtId="0" fontId="68" fillId="0" borderId="0" xfId="8" applyFont="1" applyAlignment="1">
      <alignment horizontal="center" vertical="center"/>
    </xf>
    <xf numFmtId="38" fontId="31" fillId="5" borderId="27" xfId="9" applyFont="1" applyFill="1" applyBorder="1" applyAlignment="1">
      <alignment horizontal="right" vertical="center" wrapText="1"/>
    </xf>
    <xf numFmtId="38" fontId="31" fillId="5" borderId="120" xfId="9" applyFont="1" applyFill="1" applyBorder="1" applyAlignment="1">
      <alignment horizontal="right" vertical="center" wrapText="1"/>
    </xf>
    <xf numFmtId="38" fontId="31" fillId="5" borderId="127" xfId="9" applyFont="1" applyFill="1" applyBorder="1" applyAlignment="1">
      <alignment horizontal="right" vertical="center" wrapText="1"/>
    </xf>
    <xf numFmtId="38" fontId="35" fillId="8" borderId="153" xfId="9" applyFont="1" applyFill="1" applyBorder="1" applyAlignment="1">
      <alignment horizontal="center" vertical="center" wrapText="1" shrinkToFit="1"/>
    </xf>
    <xf numFmtId="38" fontId="35" fillId="8" borderId="155" xfId="9" applyFont="1" applyFill="1" applyBorder="1" applyAlignment="1">
      <alignment horizontal="center" vertical="center" wrapText="1" shrinkToFit="1"/>
    </xf>
    <xf numFmtId="38" fontId="35" fillId="8" borderId="154" xfId="9" applyFont="1" applyFill="1" applyBorder="1" applyAlignment="1">
      <alignment horizontal="center" vertical="center" wrapText="1" shrinkToFit="1"/>
    </xf>
    <xf numFmtId="38" fontId="35" fillId="8" borderId="153" xfId="9" applyFont="1" applyFill="1" applyBorder="1" applyAlignment="1">
      <alignment horizontal="center" vertical="center" wrapText="1"/>
    </xf>
    <xf numFmtId="38" fontId="35" fillId="8" borderId="155" xfId="9" applyFont="1" applyFill="1" applyBorder="1" applyAlignment="1">
      <alignment horizontal="center" vertical="center" wrapText="1"/>
    </xf>
    <xf numFmtId="38" fontId="35" fillId="8" borderId="154" xfId="9" applyFont="1" applyFill="1" applyBorder="1" applyAlignment="1">
      <alignment horizontal="center" vertical="center" wrapText="1"/>
    </xf>
    <xf numFmtId="0" fontId="67" fillId="0" borderId="0" xfId="8" applyFont="1" applyAlignment="1">
      <alignment horizontal="left" vertical="center"/>
    </xf>
    <xf numFmtId="38" fontId="35" fillId="10" borderId="14" xfId="9" applyFont="1" applyFill="1" applyBorder="1" applyAlignment="1">
      <alignment horizontal="center" vertical="center" wrapText="1"/>
    </xf>
    <xf numFmtId="38" fontId="35" fillId="10" borderId="43" xfId="9" applyFont="1" applyFill="1" applyBorder="1" applyAlignment="1">
      <alignment horizontal="center" vertical="center" wrapText="1"/>
    </xf>
    <xf numFmtId="38" fontId="35" fillId="10" borderId="19" xfId="9" applyFont="1" applyFill="1" applyBorder="1" applyAlignment="1">
      <alignment horizontal="center" vertical="center" wrapText="1"/>
    </xf>
    <xf numFmtId="38" fontId="35" fillId="10" borderId="122" xfId="9" applyFont="1" applyFill="1" applyBorder="1" applyAlignment="1">
      <alignment horizontal="center" vertical="center" wrapText="1"/>
    </xf>
    <xf numFmtId="38" fontId="35" fillId="10" borderId="26" xfId="9" applyFont="1" applyFill="1" applyBorder="1" applyAlignment="1">
      <alignment horizontal="center" vertical="center" wrapText="1"/>
    </xf>
    <xf numFmtId="38" fontId="35" fillId="10" borderId="37" xfId="9" applyFont="1" applyFill="1" applyBorder="1" applyAlignment="1">
      <alignment horizontal="center" vertical="center" wrapText="1"/>
    </xf>
    <xf numFmtId="38" fontId="35" fillId="10" borderId="25" xfId="9" applyFont="1" applyFill="1" applyBorder="1" applyAlignment="1">
      <alignment horizontal="center" vertical="center" wrapText="1"/>
    </xf>
    <xf numFmtId="38" fontId="35" fillId="10" borderId="66" xfId="9" applyFont="1" applyFill="1" applyBorder="1" applyAlignment="1">
      <alignment horizontal="center" vertical="center" wrapText="1"/>
    </xf>
    <xf numFmtId="38" fontId="35" fillId="10" borderId="25" xfId="9" applyFont="1" applyFill="1" applyBorder="1" applyAlignment="1">
      <alignment horizontal="center" vertical="center" wrapText="1" shrinkToFit="1"/>
    </xf>
    <xf numFmtId="38" fontId="35" fillId="10" borderId="66" xfId="9" applyFont="1" applyFill="1" applyBorder="1" applyAlignment="1">
      <alignment horizontal="center" vertical="center" wrapText="1" shrinkToFit="1"/>
    </xf>
    <xf numFmtId="0" fontId="35" fillId="10" borderId="128" xfId="8" applyFont="1" applyFill="1" applyBorder="1" applyAlignment="1">
      <alignment horizontal="center" vertical="center" wrapText="1"/>
    </xf>
    <xf numFmtId="0" fontId="35" fillId="10" borderId="129" xfId="8" applyFont="1" applyFill="1" applyBorder="1" applyAlignment="1">
      <alignment horizontal="center" vertical="center" wrapText="1"/>
    </xf>
    <xf numFmtId="38" fontId="35" fillId="10" borderId="24" xfId="9" applyFont="1" applyFill="1" applyBorder="1" applyAlignment="1">
      <alignment horizontal="center" vertical="center" wrapText="1"/>
    </xf>
    <xf numFmtId="38" fontId="35" fillId="10" borderId="126" xfId="9" applyFont="1" applyFill="1" applyBorder="1" applyAlignment="1">
      <alignment horizontal="center" vertical="center" wrapText="1"/>
    </xf>
    <xf numFmtId="38" fontId="31" fillId="5" borderId="24" xfId="9" applyFont="1" applyFill="1" applyBorder="1" applyAlignment="1">
      <alignment horizontal="right" vertical="center" wrapText="1"/>
    </xf>
    <xf numFmtId="38" fontId="31" fillId="5" borderId="67" xfId="9" applyFont="1" applyFill="1" applyBorder="1" applyAlignment="1">
      <alignment horizontal="right" vertical="center" wrapText="1"/>
    </xf>
    <xf numFmtId="38" fontId="31" fillId="5" borderId="126" xfId="9" applyFont="1" applyFill="1" applyBorder="1" applyAlignment="1">
      <alignment horizontal="right" vertical="center" wrapText="1"/>
    </xf>
    <xf numFmtId="38" fontId="31" fillId="5" borderId="114" xfId="9" applyFont="1" applyFill="1" applyBorder="1" applyAlignment="1">
      <alignment vertical="center"/>
    </xf>
    <xf numFmtId="38" fontId="31" fillId="5" borderId="117" xfId="9" applyFont="1" applyFill="1" applyBorder="1" applyAlignment="1">
      <alignment vertical="center"/>
    </xf>
    <xf numFmtId="38" fontId="31" fillId="5" borderId="125" xfId="9" applyFont="1" applyFill="1" applyBorder="1" applyAlignment="1">
      <alignment vertical="center"/>
    </xf>
    <xf numFmtId="38" fontId="39" fillId="9" borderId="17" xfId="9" applyFont="1" applyFill="1" applyBorder="1" applyAlignment="1">
      <alignment horizontal="left" vertical="center"/>
    </xf>
    <xf numFmtId="38" fontId="39" fillId="9" borderId="0" xfId="9" applyFont="1" applyFill="1" applyBorder="1" applyAlignment="1">
      <alignment horizontal="left" vertical="center"/>
    </xf>
    <xf numFmtId="38" fontId="26" fillId="0" borderId="0" xfId="9" applyFont="1" applyFill="1" applyBorder="1" applyAlignment="1">
      <alignment horizontal="center" vertical="center" shrinkToFit="1"/>
    </xf>
    <xf numFmtId="38" fontId="34" fillId="4" borderId="150" xfId="9" applyFont="1" applyFill="1" applyBorder="1" applyAlignment="1">
      <alignment horizontal="center" vertical="center"/>
    </xf>
    <xf numFmtId="38" fontId="34" fillId="4" borderId="151" xfId="9" applyFont="1" applyFill="1" applyBorder="1" applyAlignment="1">
      <alignment horizontal="center" vertical="center"/>
    </xf>
    <xf numFmtId="38" fontId="34" fillId="4" borderId="152" xfId="9" applyFont="1" applyFill="1" applyBorder="1" applyAlignment="1">
      <alignment horizontal="center" vertical="center"/>
    </xf>
    <xf numFmtId="38" fontId="34" fillId="4" borderId="30" xfId="9" applyFont="1" applyFill="1" applyBorder="1" applyAlignment="1">
      <alignment horizontal="center" vertical="center"/>
    </xf>
    <xf numFmtId="38" fontId="34" fillId="4" borderId="63" xfId="9" applyFont="1" applyFill="1" applyBorder="1" applyAlignment="1">
      <alignment horizontal="center" vertical="center"/>
    </xf>
    <xf numFmtId="38" fontId="34" fillId="4" borderId="45" xfId="9" applyFont="1" applyFill="1" applyBorder="1" applyAlignment="1">
      <alignment horizontal="center" vertical="center"/>
    </xf>
    <xf numFmtId="38" fontId="35" fillId="0" borderId="0" xfId="9" applyFont="1" applyFill="1" applyBorder="1" applyAlignment="1">
      <alignment horizontal="left" vertical="center" wrapText="1"/>
    </xf>
    <xf numFmtId="38" fontId="26" fillId="0" borderId="0" xfId="9" applyFont="1" applyFill="1" applyBorder="1" applyAlignment="1">
      <alignment vertical="center" wrapText="1"/>
    </xf>
    <xf numFmtId="0" fontId="35" fillId="8" borderId="22" xfId="8" applyFont="1" applyFill="1" applyBorder="1" applyAlignment="1">
      <alignment horizontal="center" vertical="center"/>
    </xf>
    <xf numFmtId="0" fontId="35" fillId="8" borderId="49" xfId="8" applyFont="1" applyFill="1" applyBorder="1" applyAlignment="1">
      <alignment horizontal="center" vertical="center"/>
    </xf>
    <xf numFmtId="0" fontId="35" fillId="8" borderId="23" xfId="8" applyFont="1" applyFill="1" applyBorder="1" applyAlignment="1">
      <alignment horizontal="center" vertical="center"/>
    </xf>
    <xf numFmtId="38" fontId="31" fillId="0" borderId="0" xfId="9" applyFont="1" applyFill="1" applyBorder="1" applyAlignment="1">
      <alignment vertical="center" wrapText="1"/>
    </xf>
    <xf numFmtId="0" fontId="8" fillId="3" borderId="78" xfId="13" applyFont="1" applyFill="1" applyBorder="1" applyAlignment="1" applyProtection="1">
      <alignment horizontal="left" vertical="center" wrapText="1"/>
      <protection locked="0"/>
    </xf>
    <xf numFmtId="0" fontId="8" fillId="3" borderId="4" xfId="13" applyFont="1" applyFill="1" applyBorder="1" applyAlignment="1" applyProtection="1">
      <alignment horizontal="left" vertical="center" wrapText="1"/>
      <protection locked="0"/>
    </xf>
    <xf numFmtId="0" fontId="8" fillId="3" borderId="77" xfId="13" applyFont="1" applyFill="1" applyBorder="1" applyAlignment="1" applyProtection="1">
      <alignment horizontal="left" vertical="center" wrapText="1"/>
      <protection locked="0"/>
    </xf>
    <xf numFmtId="0" fontId="8" fillId="8" borderId="22" xfId="13" applyFont="1" applyFill="1" applyBorder="1" applyAlignment="1" applyProtection="1">
      <alignment horizontal="left" vertical="center" wrapText="1"/>
      <protection locked="0"/>
    </xf>
    <xf numFmtId="0" fontId="8" fillId="8" borderId="49" xfId="13" applyFont="1" applyFill="1" applyBorder="1" applyAlignment="1" applyProtection="1">
      <alignment horizontal="left" vertical="center" wrapText="1"/>
      <protection locked="0"/>
    </xf>
    <xf numFmtId="0" fontId="8" fillId="8" borderId="23" xfId="13" applyFont="1" applyFill="1" applyBorder="1" applyAlignment="1" applyProtection="1">
      <alignment horizontal="left" vertical="center" wrapText="1"/>
      <protection locked="0"/>
    </xf>
    <xf numFmtId="0" fontId="8" fillId="0" borderId="78" xfId="13" applyFont="1" applyBorder="1" applyAlignment="1" applyProtection="1">
      <alignment horizontal="center" vertical="center" wrapText="1"/>
      <protection locked="0"/>
    </xf>
    <xf numFmtId="0" fontId="8" fillId="0" borderId="4" xfId="13" applyFont="1" applyBorder="1" applyAlignment="1" applyProtection="1">
      <alignment horizontal="center" vertical="center" wrapText="1"/>
      <protection locked="0"/>
    </xf>
    <xf numFmtId="0" fontId="8" fillId="6" borderId="44" xfId="13" applyFont="1" applyFill="1" applyBorder="1" applyAlignment="1" applyProtection="1">
      <alignment horizontal="left" vertical="center"/>
      <protection locked="0"/>
    </xf>
    <xf numFmtId="0" fontId="8" fillId="6" borderId="9" xfId="13" applyFont="1" applyFill="1" applyBorder="1" applyAlignment="1" applyProtection="1">
      <alignment horizontal="left" vertical="center"/>
      <protection locked="0"/>
    </xf>
    <xf numFmtId="0" fontId="8" fillId="6" borderId="79" xfId="13" applyFont="1" applyFill="1" applyBorder="1" applyAlignment="1" applyProtection="1">
      <alignment horizontal="left" vertical="center"/>
      <protection locked="0"/>
    </xf>
    <xf numFmtId="0" fontId="8" fillId="0" borderId="17" xfId="13" applyFont="1" applyBorder="1" applyAlignment="1" applyProtection="1">
      <alignment horizontal="center" vertical="center" wrapText="1"/>
      <protection locked="0"/>
    </xf>
    <xf numFmtId="0" fontId="8" fillId="0" borderId="0" xfId="13" applyFont="1" applyAlignment="1" applyProtection="1">
      <alignment horizontal="center" vertical="center" wrapText="1"/>
      <protection locked="0"/>
    </xf>
    <xf numFmtId="0" fontId="7" fillId="0" borderId="0" xfId="13" applyFont="1" applyAlignment="1" applyProtection="1">
      <alignment horizontal="left" vertical="center" wrapText="1"/>
      <protection locked="0"/>
    </xf>
    <xf numFmtId="0" fontId="7" fillId="0" borderId="62" xfId="13" applyFont="1" applyBorder="1" applyAlignment="1" applyProtection="1">
      <alignment horizontal="left" vertical="center" wrapText="1"/>
      <protection locked="0"/>
    </xf>
    <xf numFmtId="0" fontId="8" fillId="3" borderId="0" xfId="13" applyFont="1" applyFill="1" applyAlignment="1" applyProtection="1">
      <alignment horizontal="left" vertical="center" wrapText="1"/>
      <protection locked="0"/>
    </xf>
    <xf numFmtId="0" fontId="8" fillId="3" borderId="62" xfId="13" applyFont="1" applyFill="1" applyBorder="1" applyAlignment="1" applyProtection="1">
      <alignment horizontal="left" vertical="center" wrapText="1"/>
      <protection locked="0"/>
    </xf>
    <xf numFmtId="0" fontId="8" fillId="6" borderId="119" xfId="13" applyFont="1" applyFill="1" applyBorder="1" applyAlignment="1" applyProtection="1">
      <alignment horizontal="left" vertical="center" wrapText="1"/>
      <protection locked="0"/>
    </xf>
    <xf numFmtId="0" fontId="8" fillId="6" borderId="176" xfId="13" applyFont="1" applyFill="1" applyBorder="1" applyAlignment="1" applyProtection="1">
      <alignment horizontal="left" vertical="center"/>
      <protection locked="0"/>
    </xf>
    <xf numFmtId="0" fontId="8" fillId="6" borderId="177" xfId="13" applyFont="1" applyFill="1" applyBorder="1" applyAlignment="1" applyProtection="1">
      <alignment horizontal="left" vertical="center"/>
      <protection locked="0"/>
    </xf>
    <xf numFmtId="0" fontId="7" fillId="0" borderId="17" xfId="13" applyFont="1" applyBorder="1" applyAlignment="1" applyProtection="1">
      <alignment horizontal="center" vertical="center" wrapText="1"/>
      <protection locked="0"/>
    </xf>
    <xf numFmtId="0" fontId="7" fillId="0" borderId="0" xfId="13" applyFont="1" applyAlignment="1" applyProtection="1">
      <alignment horizontal="center" vertical="center" wrapText="1"/>
      <protection locked="0"/>
    </xf>
    <xf numFmtId="0" fontId="7" fillId="0" borderId="62" xfId="13" applyFont="1" applyBorder="1" applyAlignment="1" applyProtection="1">
      <alignment horizontal="center" vertical="center" wrapText="1"/>
      <protection locked="0"/>
    </xf>
    <xf numFmtId="0" fontId="8" fillId="6" borderId="78" xfId="13" applyFont="1" applyFill="1" applyBorder="1" applyAlignment="1" applyProtection="1">
      <alignment horizontal="center" vertical="center"/>
      <protection locked="0"/>
    </xf>
    <xf numFmtId="0" fontId="8" fillId="6" borderId="4" xfId="13" applyFont="1" applyFill="1" applyBorder="1" applyAlignment="1" applyProtection="1">
      <alignment horizontal="center" vertical="center"/>
      <protection locked="0"/>
    </xf>
    <xf numFmtId="0" fontId="8" fillId="6" borderId="10" xfId="13" applyFont="1" applyFill="1" applyBorder="1" applyAlignment="1" applyProtection="1">
      <alignment horizontal="center" vertical="center"/>
      <protection locked="0"/>
    </xf>
    <xf numFmtId="0" fontId="8" fillId="6" borderId="7" xfId="13" applyFont="1" applyFill="1" applyBorder="1" applyAlignment="1" applyProtection="1">
      <alignment horizontal="center" vertical="center"/>
      <protection locked="0"/>
    </xf>
    <xf numFmtId="0" fontId="8" fillId="6" borderId="77" xfId="13" applyFont="1" applyFill="1" applyBorder="1" applyAlignment="1" applyProtection="1">
      <alignment horizontal="center" vertical="center"/>
      <protection locked="0"/>
    </xf>
    <xf numFmtId="0" fontId="8" fillId="5" borderId="92" xfId="13" applyFont="1" applyFill="1" applyBorder="1" applyAlignment="1" applyProtection="1">
      <alignment horizontal="center" vertical="center" wrapText="1"/>
      <protection locked="0"/>
    </xf>
    <xf numFmtId="0" fontId="8" fillId="5" borderId="89" xfId="13" applyFont="1" applyFill="1" applyBorder="1" applyAlignment="1" applyProtection="1">
      <alignment horizontal="center" vertical="center" wrapText="1"/>
      <protection locked="0"/>
    </xf>
    <xf numFmtId="0" fontId="8" fillId="5" borderId="94" xfId="13" applyFont="1" applyFill="1" applyBorder="1" applyAlignment="1" applyProtection="1">
      <alignment horizontal="center" vertical="center" wrapText="1"/>
      <protection locked="0"/>
    </xf>
    <xf numFmtId="0" fontId="8" fillId="5" borderId="91" xfId="13" applyFont="1" applyFill="1" applyBorder="1" applyAlignment="1" applyProtection="1">
      <alignment horizontal="center" vertical="center" wrapText="1"/>
      <protection locked="0"/>
    </xf>
    <xf numFmtId="178" fontId="8" fillId="5" borderId="91" xfId="13" applyNumberFormat="1" applyFont="1" applyFill="1" applyBorder="1" applyAlignment="1" applyProtection="1">
      <alignment horizontal="center" vertical="center" wrapText="1"/>
      <protection locked="0"/>
    </xf>
    <xf numFmtId="178" fontId="8" fillId="5" borderId="89" xfId="13" applyNumberFormat="1" applyFont="1" applyFill="1" applyBorder="1" applyAlignment="1" applyProtection="1">
      <alignment horizontal="center" vertical="center" wrapText="1"/>
      <protection locked="0"/>
    </xf>
    <xf numFmtId="178" fontId="8" fillId="5" borderId="90" xfId="13" applyNumberFormat="1" applyFont="1" applyFill="1" applyBorder="1" applyAlignment="1" applyProtection="1">
      <alignment horizontal="center" vertical="center" wrapText="1"/>
      <protection locked="0"/>
    </xf>
    <xf numFmtId="0" fontId="8" fillId="8" borderId="22" xfId="13" applyFont="1" applyFill="1" applyBorder="1" applyAlignment="1" applyProtection="1">
      <alignment vertical="center" wrapText="1"/>
      <protection locked="0"/>
    </xf>
    <xf numFmtId="0" fontId="8" fillId="8" borderId="49" xfId="13" applyFont="1" applyFill="1" applyBorder="1" applyAlignment="1" applyProtection="1">
      <alignment vertical="center" wrapText="1"/>
      <protection locked="0"/>
    </xf>
    <xf numFmtId="0" fontId="8" fillId="8" borderId="23" xfId="13" applyFont="1" applyFill="1" applyBorder="1" applyAlignment="1" applyProtection="1">
      <alignment vertical="center" wrapText="1"/>
      <protection locked="0"/>
    </xf>
    <xf numFmtId="0" fontId="8" fillId="3" borderId="9" xfId="13" applyFont="1" applyFill="1" applyBorder="1" applyAlignment="1" applyProtection="1">
      <alignment horizontal="center" vertical="center"/>
      <protection locked="0"/>
    </xf>
    <xf numFmtId="0" fontId="8" fillId="3" borderId="79" xfId="13" applyFont="1" applyFill="1" applyBorder="1" applyAlignment="1" applyProtection="1">
      <alignment horizontal="center" vertical="center"/>
      <protection locked="0"/>
    </xf>
    <xf numFmtId="0" fontId="8" fillId="3" borderId="0" xfId="13" applyFont="1" applyFill="1" applyAlignment="1" applyProtection="1">
      <alignment horizontal="center" vertical="center"/>
      <protection locked="0"/>
    </xf>
    <xf numFmtId="0" fontId="8" fillId="3" borderId="62" xfId="13" applyFont="1" applyFill="1" applyBorder="1" applyAlignment="1" applyProtection="1">
      <alignment horizontal="center" vertical="center"/>
      <protection locked="0"/>
    </xf>
    <xf numFmtId="0" fontId="8" fillId="6" borderId="44" xfId="13" applyFont="1" applyFill="1" applyBorder="1" applyAlignment="1" applyProtection="1">
      <alignment horizontal="center" vertical="center"/>
      <protection locked="0"/>
    </xf>
    <xf numFmtId="0" fontId="8" fillId="6" borderId="9" xfId="13" applyFont="1" applyFill="1" applyBorder="1" applyAlignment="1" applyProtection="1">
      <alignment horizontal="center" vertical="center"/>
      <protection locked="0"/>
    </xf>
    <xf numFmtId="0" fontId="8" fillId="6" borderId="17" xfId="13" applyFont="1" applyFill="1" applyBorder="1" applyAlignment="1" applyProtection="1">
      <alignment horizontal="center" vertical="center"/>
      <protection locked="0"/>
    </xf>
    <xf numFmtId="0" fontId="8" fillId="6" borderId="0" xfId="13" applyFont="1" applyFill="1" applyAlignment="1" applyProtection="1">
      <alignment horizontal="center" vertical="center"/>
      <protection locked="0"/>
    </xf>
    <xf numFmtId="0" fontId="8" fillId="3" borderId="86" xfId="13" applyFont="1" applyFill="1" applyBorder="1" applyAlignment="1" applyProtection="1">
      <alignment horizontal="center" vertical="center"/>
      <protection locked="0"/>
    </xf>
    <xf numFmtId="0" fontId="8" fillId="3" borderId="85" xfId="13" applyFont="1" applyFill="1" applyBorder="1" applyAlignment="1" applyProtection="1">
      <alignment horizontal="center" vertical="center"/>
      <protection locked="0"/>
    </xf>
    <xf numFmtId="0" fontId="8" fillId="3" borderId="83" xfId="13" applyFont="1" applyFill="1" applyBorder="1" applyAlignment="1" applyProtection="1">
      <alignment horizontal="center" vertical="center" shrinkToFit="1"/>
      <protection locked="0"/>
    </xf>
    <xf numFmtId="0" fontId="8" fillId="3" borderId="83" xfId="13" applyFont="1" applyFill="1" applyBorder="1" applyAlignment="1" applyProtection="1">
      <alignment horizontal="center" vertical="center"/>
      <protection locked="0"/>
    </xf>
    <xf numFmtId="0" fontId="8" fillId="3" borderId="82" xfId="13" applyFont="1" applyFill="1" applyBorder="1" applyAlignment="1" applyProtection="1">
      <alignment horizontal="center" vertical="center"/>
      <protection locked="0"/>
    </xf>
    <xf numFmtId="0" fontId="8" fillId="6" borderId="14" xfId="13" applyFont="1" applyFill="1" applyBorder="1" applyAlignment="1" applyProtection="1">
      <alignment horizontal="left" vertical="center"/>
      <protection locked="0"/>
    </xf>
    <xf numFmtId="0" fontId="8" fillId="6" borderId="15" xfId="13" applyFont="1" applyFill="1" applyBorder="1" applyAlignment="1" applyProtection="1">
      <alignment horizontal="left" vertical="center"/>
      <protection locked="0"/>
    </xf>
    <xf numFmtId="0" fontId="8" fillId="6" borderId="64" xfId="13" applyFont="1" applyFill="1" applyBorder="1" applyAlignment="1" applyProtection="1">
      <alignment horizontal="left" vertical="center"/>
      <protection locked="0"/>
    </xf>
    <xf numFmtId="0" fontId="8" fillId="0" borderId="78" xfId="13" applyFont="1" applyBorder="1" applyAlignment="1" applyProtection="1">
      <alignment horizontal="left" vertical="center" wrapText="1"/>
      <protection locked="0"/>
    </xf>
    <xf numFmtId="0" fontId="8" fillId="0" borderId="4" xfId="13" applyFont="1" applyBorder="1" applyAlignment="1" applyProtection="1">
      <alignment horizontal="left" vertical="center" wrapText="1"/>
      <protection locked="0"/>
    </xf>
    <xf numFmtId="0" fontId="9" fillId="3" borderId="4" xfId="13" applyFont="1" applyFill="1" applyBorder="1" applyAlignment="1" applyProtection="1">
      <alignment horizontal="center" vertical="center" wrapText="1"/>
      <protection locked="0"/>
    </xf>
    <xf numFmtId="0" fontId="8" fillId="3" borderId="4" xfId="13" applyFont="1" applyFill="1" applyBorder="1" applyAlignment="1" applyProtection="1">
      <alignment horizontal="center" vertical="center" wrapText="1"/>
      <protection locked="0"/>
    </xf>
    <xf numFmtId="0" fontId="8" fillId="3" borderId="77" xfId="13" applyFont="1" applyFill="1" applyBorder="1" applyAlignment="1" applyProtection="1">
      <alignment horizontal="center" vertical="center" wrapText="1"/>
      <protection locked="0"/>
    </xf>
    <xf numFmtId="0" fontId="59" fillId="6" borderId="0" xfId="13" applyFont="1" applyFill="1" applyAlignment="1" applyProtection="1">
      <alignment horizontal="center" vertical="center" wrapText="1"/>
      <protection locked="0"/>
    </xf>
    <xf numFmtId="0" fontId="8" fillId="6" borderId="0" xfId="13" applyFont="1" applyFill="1" applyAlignment="1" applyProtection="1">
      <alignment horizontal="center" vertical="top" wrapText="1"/>
      <protection locked="0"/>
    </xf>
    <xf numFmtId="0" fontId="8" fillId="6" borderId="0" xfId="13" applyFont="1" applyFill="1" applyAlignment="1" applyProtection="1">
      <alignment horizontal="left" vertical="center" wrapText="1"/>
      <protection locked="0"/>
    </xf>
    <xf numFmtId="0" fontId="8" fillId="5" borderId="4" xfId="13" applyFont="1" applyFill="1" applyBorder="1" applyAlignment="1" applyProtection="1">
      <alignment horizontal="left" vertical="center" shrinkToFit="1"/>
      <protection locked="0"/>
    </xf>
    <xf numFmtId="0" fontId="7" fillId="6" borderId="0" xfId="13" applyFont="1" applyFill="1" applyAlignment="1" applyProtection="1">
      <alignment horizontal="left" vertical="center" shrinkToFit="1"/>
      <protection locked="0"/>
    </xf>
    <xf numFmtId="0" fontId="8" fillId="5" borderId="6" xfId="13" applyFont="1" applyFill="1" applyBorder="1" applyAlignment="1" applyProtection="1">
      <alignment horizontal="left" vertical="center" shrinkToFit="1"/>
      <protection locked="0"/>
    </xf>
    <xf numFmtId="0" fontId="8" fillId="6" borderId="19" xfId="13" applyFont="1" applyFill="1" applyBorder="1" applyAlignment="1" applyProtection="1">
      <alignment horizontal="center" vertical="center"/>
      <protection locked="0"/>
    </xf>
    <xf numFmtId="0" fontId="8" fillId="6" borderId="20" xfId="13" applyFont="1" applyFill="1" applyBorder="1" applyAlignment="1" applyProtection="1">
      <alignment horizontal="center" vertical="center"/>
      <protection locked="0"/>
    </xf>
    <xf numFmtId="0" fontId="8" fillId="3" borderId="69" xfId="13" applyFont="1" applyFill="1" applyBorder="1" applyAlignment="1" applyProtection="1">
      <alignment horizontal="center" vertical="center" shrinkToFit="1"/>
      <protection locked="0"/>
    </xf>
    <xf numFmtId="0" fontId="8" fillId="3" borderId="69" xfId="13" applyFont="1" applyFill="1" applyBorder="1" applyAlignment="1" applyProtection="1">
      <alignment horizontal="center" vertical="center"/>
      <protection locked="0"/>
    </xf>
    <xf numFmtId="0" fontId="8" fillId="3" borderId="68" xfId="13" applyFont="1" applyFill="1" applyBorder="1" applyAlignment="1" applyProtection="1">
      <alignment horizontal="center" vertical="center"/>
      <protection locked="0"/>
    </xf>
    <xf numFmtId="0" fontId="8" fillId="6" borderId="121" xfId="13" applyFont="1" applyFill="1" applyBorder="1" applyAlignment="1" applyProtection="1">
      <alignment horizontal="left" vertical="center" wrapText="1"/>
      <protection locked="0"/>
    </xf>
    <xf numFmtId="0" fontId="8" fillId="6" borderId="168" xfId="13" applyFont="1" applyFill="1" applyBorder="1" applyAlignment="1" applyProtection="1">
      <alignment horizontal="left" vertical="center" wrapText="1"/>
      <protection locked="0"/>
    </xf>
    <xf numFmtId="0" fontId="8" fillId="3" borderId="168" xfId="13" applyFont="1" applyFill="1" applyBorder="1" applyAlignment="1" applyProtection="1">
      <alignment horizontal="left" vertical="center" wrapText="1"/>
      <protection locked="0"/>
    </xf>
    <xf numFmtId="0" fontId="8" fillId="3" borderId="169"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left" vertical="center" wrapText="1"/>
      <protection locked="0"/>
    </xf>
    <xf numFmtId="0" fontId="8" fillId="6" borderId="9" xfId="13" applyFont="1" applyFill="1" applyBorder="1" applyAlignment="1" applyProtection="1">
      <alignment horizontal="left" vertical="center" wrapText="1"/>
      <protection locked="0"/>
    </xf>
    <xf numFmtId="0" fontId="8" fillId="6" borderId="17" xfId="13" applyFont="1" applyFill="1" applyBorder="1" applyAlignment="1" applyProtection="1">
      <alignment horizontal="left" vertical="center" wrapText="1"/>
      <protection locked="0"/>
    </xf>
    <xf numFmtId="0" fontId="8" fillId="6" borderId="42" xfId="13" applyFont="1" applyFill="1" applyBorder="1" applyAlignment="1" applyProtection="1">
      <alignment horizontal="center" vertical="center"/>
      <protection locked="0"/>
    </xf>
    <xf numFmtId="0" fontId="8" fillId="6" borderId="28" xfId="13" applyFont="1" applyFill="1" applyBorder="1" applyAlignment="1" applyProtection="1">
      <alignment horizontal="center" vertical="center"/>
      <protection locked="0"/>
    </xf>
    <xf numFmtId="0" fontId="8" fillId="6" borderId="83" xfId="13" applyFont="1" applyFill="1" applyBorder="1" applyAlignment="1" applyProtection="1">
      <alignment horizontal="center" vertical="center"/>
      <protection locked="0"/>
    </xf>
    <xf numFmtId="0" fontId="8" fillId="6" borderId="87" xfId="13" applyFont="1" applyFill="1" applyBorder="1" applyAlignment="1" applyProtection="1">
      <alignment horizontal="left" vertical="center" wrapText="1"/>
      <protection locked="0"/>
    </xf>
    <xf numFmtId="0" fontId="8" fillId="6" borderId="86" xfId="13" applyFont="1" applyFill="1" applyBorder="1" applyAlignment="1" applyProtection="1">
      <alignment horizontal="left" vertical="center"/>
      <protection locked="0"/>
    </xf>
    <xf numFmtId="0" fontId="8" fillId="6" borderId="85" xfId="13" applyFont="1" applyFill="1" applyBorder="1" applyAlignment="1" applyProtection="1">
      <alignment horizontal="left" vertical="center"/>
      <protection locked="0"/>
    </xf>
    <xf numFmtId="0" fontId="8" fillId="6" borderId="156" xfId="13" applyFont="1" applyFill="1" applyBorder="1" applyAlignment="1" applyProtection="1">
      <alignment horizontal="left" vertical="center"/>
      <protection locked="0"/>
    </xf>
    <xf numFmtId="0" fontId="8" fillId="6" borderId="157" xfId="13" applyFont="1" applyFill="1" applyBorder="1" applyAlignment="1" applyProtection="1">
      <alignment horizontal="left" vertical="center"/>
      <protection locked="0"/>
    </xf>
    <xf numFmtId="0" fontId="8" fillId="6" borderId="158" xfId="13" applyFont="1" applyFill="1" applyBorder="1" applyAlignment="1" applyProtection="1">
      <alignment horizontal="left" vertical="center"/>
      <protection locked="0"/>
    </xf>
    <xf numFmtId="0" fontId="8" fillId="6" borderId="72" xfId="13" applyFont="1" applyFill="1" applyBorder="1" applyAlignment="1" applyProtection="1">
      <alignment horizontal="left" vertical="center"/>
      <protection locked="0"/>
    </xf>
    <xf numFmtId="0" fontId="8" fillId="6" borderId="71" xfId="13" applyFont="1" applyFill="1" applyBorder="1" applyAlignment="1" applyProtection="1">
      <alignment horizontal="left" vertical="center"/>
      <protection locked="0"/>
    </xf>
    <xf numFmtId="0" fontId="8" fillId="6" borderId="83" xfId="13" applyFont="1" applyFill="1" applyBorder="1" applyAlignment="1" applyProtection="1">
      <alignment horizontal="left" vertical="center" shrinkToFit="1"/>
      <protection locked="0"/>
    </xf>
    <xf numFmtId="0" fontId="8" fillId="6" borderId="82" xfId="13" applyFont="1" applyFill="1" applyBorder="1" applyAlignment="1" applyProtection="1">
      <alignment horizontal="left" vertical="center" shrinkToFit="1"/>
      <protection locked="0"/>
    </xf>
    <xf numFmtId="0" fontId="8" fillId="6" borderId="70" xfId="12" applyFont="1" applyFill="1" applyBorder="1" applyAlignment="1" applyProtection="1">
      <alignment horizontal="left" vertical="center" wrapText="1" shrinkToFit="1"/>
      <protection locked="0"/>
    </xf>
    <xf numFmtId="0" fontId="8" fillId="6" borderId="69" xfId="12" applyFont="1" applyFill="1" applyBorder="1" applyAlignment="1" applyProtection="1">
      <alignment horizontal="left" vertical="center" wrapText="1" shrinkToFit="1"/>
      <protection locked="0"/>
    </xf>
    <xf numFmtId="0" fontId="8" fillId="3" borderId="69" xfId="12" applyFont="1" applyFill="1" applyBorder="1" applyAlignment="1" applyProtection="1">
      <alignment horizontal="center" vertical="center" wrapText="1" shrinkToFit="1"/>
      <protection locked="0"/>
    </xf>
    <xf numFmtId="0" fontId="8" fillId="3" borderId="68" xfId="12" applyFont="1" applyFill="1" applyBorder="1" applyAlignment="1" applyProtection="1">
      <alignment horizontal="center" vertical="center" wrapText="1" shrinkToFit="1"/>
      <protection locked="0"/>
    </xf>
    <xf numFmtId="0" fontId="8" fillId="6" borderId="17" xfId="13" applyFont="1" applyFill="1" applyBorder="1" applyAlignment="1" applyProtection="1">
      <alignment horizontal="left" vertical="center"/>
      <protection locked="0"/>
    </xf>
    <xf numFmtId="0" fontId="8" fillId="6" borderId="0" xfId="13" applyFont="1" applyFill="1" applyAlignment="1" applyProtection="1">
      <alignment horizontal="left" vertical="center"/>
      <protection locked="0"/>
    </xf>
    <xf numFmtId="0" fontId="8" fillId="6" borderId="62" xfId="13" applyFont="1" applyFill="1" applyBorder="1" applyAlignment="1" applyProtection="1">
      <alignment horizontal="left" vertical="center"/>
      <protection locked="0"/>
    </xf>
    <xf numFmtId="0" fontId="9" fillId="6" borderId="15" xfId="13" applyFont="1" applyFill="1" applyBorder="1" applyAlignment="1" applyProtection="1">
      <alignment horizontal="left" vertical="center" wrapText="1"/>
      <protection locked="0"/>
    </xf>
    <xf numFmtId="0" fontId="8" fillId="7" borderId="14" xfId="13" applyFont="1" applyFill="1" applyBorder="1" applyAlignment="1" applyProtection="1">
      <alignment horizontal="left" vertical="center" wrapText="1"/>
      <protection locked="0"/>
    </xf>
    <xf numFmtId="0" fontId="8" fillId="7" borderId="15" xfId="13" applyFont="1" applyFill="1" applyBorder="1" applyAlignment="1" applyProtection="1">
      <alignment horizontal="left" vertical="center"/>
      <protection locked="0"/>
    </xf>
    <xf numFmtId="0" fontId="8" fillId="7" borderId="64" xfId="13" applyFont="1" applyFill="1" applyBorder="1" applyAlignment="1" applyProtection="1">
      <alignment horizontal="left" vertical="center"/>
      <protection locked="0"/>
    </xf>
    <xf numFmtId="0" fontId="8" fillId="7" borderId="19" xfId="13" applyFont="1" applyFill="1" applyBorder="1" applyAlignment="1" applyProtection="1">
      <alignment horizontal="left" vertical="center"/>
      <protection locked="0"/>
    </xf>
    <xf numFmtId="0" fontId="8" fillId="7" borderId="20" xfId="13" applyFont="1" applyFill="1" applyBorder="1" applyAlignment="1" applyProtection="1">
      <alignment horizontal="left" vertical="center"/>
      <protection locked="0"/>
    </xf>
    <xf numFmtId="0" fontId="8" fillId="7" borderId="65" xfId="13" applyFont="1" applyFill="1" applyBorder="1" applyAlignment="1" applyProtection="1">
      <alignment horizontal="left" vertical="center"/>
      <protection locked="0"/>
    </xf>
    <xf numFmtId="0" fontId="56" fillId="0" borderId="0" xfId="13" applyFont="1" applyAlignment="1" applyProtection="1">
      <alignment horizontal="left" vertical="center"/>
      <protection locked="0"/>
    </xf>
    <xf numFmtId="0" fontId="8" fillId="8" borderId="42" xfId="13" applyFont="1" applyFill="1" applyBorder="1" applyAlignment="1" applyProtection="1">
      <alignment horizontal="left" vertical="center" wrapText="1"/>
      <protection locked="0"/>
    </xf>
    <xf numFmtId="0" fontId="8" fillId="8" borderId="28" xfId="13" applyFont="1" applyFill="1" applyBorder="1" applyAlignment="1" applyProtection="1">
      <alignment horizontal="left" vertical="center" wrapText="1"/>
      <protection locked="0"/>
    </xf>
    <xf numFmtId="0" fontId="8" fillId="8" borderId="88" xfId="13" applyFont="1" applyFill="1" applyBorder="1" applyAlignment="1" applyProtection="1">
      <alignment horizontal="left" vertical="center" wrapText="1"/>
      <protection locked="0"/>
    </xf>
    <xf numFmtId="0" fontId="8" fillId="3" borderId="19" xfId="13" applyFont="1" applyFill="1" applyBorder="1" applyAlignment="1" applyProtection="1">
      <alignment horizontal="center" vertical="center" wrapText="1"/>
      <protection locked="0"/>
    </xf>
    <xf numFmtId="0" fontId="8" fillId="3" borderId="20" xfId="13" applyFont="1" applyFill="1" applyBorder="1" applyAlignment="1" applyProtection="1">
      <alignment horizontal="center" vertical="center" wrapText="1"/>
      <protection locked="0"/>
    </xf>
    <xf numFmtId="0" fontId="8" fillId="3" borderId="65" xfId="13" applyFont="1" applyFill="1" applyBorder="1" applyAlignment="1" applyProtection="1">
      <alignment horizontal="center" vertical="center" wrapText="1"/>
      <protection locked="0"/>
    </xf>
    <xf numFmtId="0" fontId="8" fillId="8" borderId="76" xfId="13" applyFont="1" applyFill="1" applyBorder="1" applyAlignment="1" applyProtection="1">
      <alignment horizontal="left" vertical="center" wrapText="1"/>
      <protection locked="0"/>
    </xf>
    <xf numFmtId="0" fontId="8" fillId="8" borderId="75" xfId="13" applyFont="1" applyFill="1" applyBorder="1" applyAlignment="1" applyProtection="1">
      <alignment horizontal="left" vertical="center" wrapText="1"/>
      <protection locked="0"/>
    </xf>
    <xf numFmtId="0" fontId="8" fillId="6" borderId="73" xfId="12" applyFont="1" applyFill="1" applyBorder="1" applyAlignment="1" applyProtection="1">
      <alignment horizontal="left" vertical="center" wrapText="1" shrinkToFit="1"/>
      <protection locked="0"/>
    </xf>
    <xf numFmtId="0" fontId="8" fillId="6" borderId="72" xfId="12" applyFont="1" applyFill="1" applyBorder="1" applyAlignment="1" applyProtection="1">
      <alignment horizontal="left" vertical="center" wrapText="1" shrinkToFit="1"/>
      <protection locked="0"/>
    </xf>
    <xf numFmtId="0" fontId="8" fillId="3" borderId="72" xfId="12" applyFont="1" applyFill="1" applyBorder="1" applyAlignment="1" applyProtection="1">
      <alignment horizontal="center" vertical="center" wrapText="1" shrinkToFit="1"/>
      <protection locked="0"/>
    </xf>
    <xf numFmtId="0" fontId="8" fillId="3" borderId="71" xfId="12" applyFont="1" applyFill="1" applyBorder="1" applyAlignment="1" applyProtection="1">
      <alignment horizontal="center" vertical="center" wrapText="1" shrinkToFit="1"/>
      <protection locked="0"/>
    </xf>
    <xf numFmtId="0" fontId="24" fillId="0" borderId="0" xfId="8" applyFont="1" applyAlignment="1">
      <alignment horizontal="left" vertical="center"/>
    </xf>
    <xf numFmtId="38" fontId="28" fillId="0" borderId="14" xfId="9" applyFont="1" applyFill="1" applyBorder="1" applyAlignment="1">
      <alignment horizontal="left" vertical="center" wrapText="1"/>
    </xf>
    <xf numFmtId="38" fontId="28" fillId="0" borderId="15" xfId="9" applyFont="1" applyFill="1" applyBorder="1" applyAlignment="1">
      <alignment horizontal="left" vertical="center" wrapText="1"/>
    </xf>
    <xf numFmtId="38" fontId="28" fillId="0" borderId="64" xfId="9" applyFont="1" applyFill="1" applyBorder="1" applyAlignment="1">
      <alignment horizontal="left" vertical="center" wrapText="1"/>
    </xf>
    <xf numFmtId="38" fontId="28" fillId="0" borderId="19" xfId="9" applyFont="1" applyFill="1" applyBorder="1" applyAlignment="1">
      <alignment horizontal="left" vertical="center" wrapText="1"/>
    </xf>
    <xf numFmtId="38" fontId="28" fillId="0" borderId="20" xfId="9" applyFont="1" applyFill="1" applyBorder="1" applyAlignment="1">
      <alignment horizontal="left" vertical="center" wrapText="1"/>
    </xf>
    <xf numFmtId="38" fontId="28" fillId="0" borderId="65" xfId="9" applyFont="1" applyFill="1" applyBorder="1" applyAlignment="1">
      <alignment horizontal="left" vertical="center" wrapText="1"/>
    </xf>
    <xf numFmtId="38" fontId="39" fillId="9" borderId="81" xfId="9" applyFont="1" applyFill="1" applyBorder="1" applyAlignment="1">
      <alignment horizontal="left" vertical="center"/>
    </xf>
    <xf numFmtId="38" fontId="39" fillId="9" borderId="6" xfId="9" applyFont="1" applyFill="1" applyBorder="1" applyAlignment="1">
      <alignment horizontal="left" vertical="center"/>
    </xf>
    <xf numFmtId="38" fontId="34" fillId="4" borderId="5" xfId="9" applyFont="1" applyFill="1" applyBorder="1" applyAlignment="1">
      <alignment horizontal="center" vertical="center" wrapText="1"/>
    </xf>
    <xf numFmtId="38" fontId="34" fillId="4" borderId="93" xfId="9" applyFont="1" applyFill="1" applyBorder="1" applyAlignment="1">
      <alignment horizontal="center" vertical="center" wrapText="1"/>
    </xf>
    <xf numFmtId="38" fontId="41" fillId="2" borderId="172" xfId="8" applyNumberFormat="1" applyFont="1" applyFill="1" applyBorder="1" applyAlignment="1">
      <alignment horizontal="center" vertical="center"/>
    </xf>
    <xf numFmtId="38" fontId="41" fillId="2" borderId="173" xfId="8" applyNumberFormat="1" applyFont="1" applyFill="1" applyBorder="1" applyAlignment="1">
      <alignment horizontal="center" vertical="center"/>
    </xf>
    <xf numFmtId="38" fontId="41" fillId="2" borderId="54" xfId="8" applyNumberFormat="1" applyFont="1" applyFill="1" applyBorder="1" applyAlignment="1">
      <alignment horizontal="center" vertical="center"/>
    </xf>
    <xf numFmtId="38" fontId="41" fillId="2" borderId="36" xfId="8" applyNumberFormat="1" applyFont="1" applyFill="1" applyBorder="1" applyAlignment="1">
      <alignment horizontal="center" vertical="center"/>
    </xf>
    <xf numFmtId="38" fontId="41" fillId="2" borderId="56" xfId="8" applyNumberFormat="1" applyFont="1" applyFill="1" applyBorder="1" applyAlignment="1">
      <alignment horizontal="center" vertical="center"/>
    </xf>
    <xf numFmtId="0" fontId="5" fillId="0" borderId="0" xfId="15" applyAlignment="1">
      <alignment horizontal="center"/>
    </xf>
    <xf numFmtId="0" fontId="0" fillId="0" borderId="0" xfId="15" applyFont="1" applyAlignment="1">
      <alignment horizontal="left"/>
    </xf>
    <xf numFmtId="0" fontId="5" fillId="0" borderId="0" xfId="15" applyAlignment="1">
      <alignment horizontal="left"/>
    </xf>
    <xf numFmtId="0" fontId="5" fillId="0" borderId="29" xfId="15" applyBorder="1" applyAlignment="1">
      <alignment horizontal="center" vertical="center" wrapText="1"/>
    </xf>
    <xf numFmtId="0" fontId="5" fillId="0" borderId="165" xfId="15" applyBorder="1" applyAlignment="1">
      <alignment horizontal="center" vertical="center" wrapText="1"/>
    </xf>
    <xf numFmtId="0" fontId="5" fillId="0" borderId="166" xfId="15" applyBorder="1" applyAlignment="1">
      <alignment horizontal="center" vertical="center" wrapText="1"/>
    </xf>
    <xf numFmtId="0" fontId="5" fillId="0" borderId="30" xfId="15" applyBorder="1" applyAlignment="1">
      <alignment horizontal="center" vertical="center" wrapText="1"/>
    </xf>
    <xf numFmtId="0" fontId="5" fillId="0" borderId="63" xfId="15" applyBorder="1" applyAlignment="1">
      <alignment horizontal="center" vertical="center" wrapText="1"/>
    </xf>
    <xf numFmtId="0" fontId="5" fillId="0" borderId="38" xfId="15" applyBorder="1" applyAlignment="1">
      <alignment horizontal="center" vertical="center" wrapText="1"/>
    </xf>
    <xf numFmtId="0" fontId="0" fillId="0" borderId="11" xfId="15" applyFont="1" applyBorder="1" applyAlignment="1">
      <alignment horizontal="left" vertical="center" wrapText="1"/>
    </xf>
    <xf numFmtId="0" fontId="0" fillId="0" borderId="9" xfId="15" applyFont="1" applyBorder="1" applyAlignment="1">
      <alignment horizontal="left" vertical="center" wrapText="1"/>
    </xf>
    <xf numFmtId="0" fontId="0" fillId="0" borderId="159" xfId="15" applyFont="1" applyBorder="1" applyAlignment="1">
      <alignment horizontal="left" vertical="center" wrapText="1"/>
    </xf>
    <xf numFmtId="0" fontId="0" fillId="0" borderId="34" xfId="15" applyFont="1" applyBorder="1" applyAlignment="1">
      <alignment horizontal="left" vertical="center" wrapText="1"/>
    </xf>
    <xf numFmtId="0" fontId="0" fillId="0" borderId="0" xfId="15" applyFont="1" applyAlignment="1">
      <alignment horizontal="left" vertical="center" wrapText="1"/>
    </xf>
    <xf numFmtId="0" fontId="0" fillId="0" borderId="112" xfId="15" applyFont="1" applyBorder="1" applyAlignment="1">
      <alignment horizontal="left" vertical="center" wrapText="1"/>
    </xf>
    <xf numFmtId="0" fontId="0" fillId="0" borderId="7" xfId="15" applyFont="1" applyBorder="1" applyAlignment="1">
      <alignment horizontal="left" vertical="center" wrapText="1"/>
    </xf>
    <xf numFmtId="0" fontId="0" fillId="0" borderId="4" xfId="15" applyFont="1" applyBorder="1" applyAlignment="1">
      <alignment horizontal="left" vertical="center" wrapText="1"/>
    </xf>
    <xf numFmtId="0" fontId="0" fillId="0" borderId="10" xfId="15" applyFont="1" applyBorder="1" applyAlignment="1">
      <alignment horizontal="left" vertical="center" wrapText="1"/>
    </xf>
    <xf numFmtId="0" fontId="70" fillId="0" borderId="0" xfId="15" applyFont="1" applyAlignment="1">
      <alignment horizontal="center"/>
    </xf>
    <xf numFmtId="0" fontId="5" fillId="0" borderId="1" xfId="15" applyBorder="1" applyAlignment="1">
      <alignment horizontal="center" vertical="center"/>
    </xf>
    <xf numFmtId="0" fontId="0" fillId="0" borderId="1" xfId="15" applyFont="1" applyBorder="1" applyAlignment="1">
      <alignment horizontal="center" vertical="center" wrapText="1"/>
    </xf>
    <xf numFmtId="0" fontId="5" fillId="0" borderId="1" xfId="15" applyBorder="1" applyAlignment="1">
      <alignment horizontal="center" vertical="center" wrapText="1"/>
    </xf>
    <xf numFmtId="0" fontId="0" fillId="0" borderId="160" xfId="15" applyFont="1" applyBorder="1" applyAlignment="1">
      <alignment horizontal="center" vertical="center"/>
    </xf>
    <xf numFmtId="0" fontId="5" fillId="0" borderId="160" xfId="15" applyBorder="1" applyAlignment="1">
      <alignment horizontal="center" vertical="center"/>
    </xf>
    <xf numFmtId="0" fontId="5" fillId="0" borderId="3" xfId="15" applyBorder="1" applyAlignment="1">
      <alignment horizontal="center" vertical="center"/>
    </xf>
    <xf numFmtId="0" fontId="0" fillId="0" borderId="2" xfId="15" applyFont="1" applyBorder="1" applyAlignment="1">
      <alignment horizontal="center" vertical="center"/>
    </xf>
    <xf numFmtId="0" fontId="5" fillId="0" borderId="2" xfId="15" applyBorder="1" applyAlignment="1">
      <alignment horizontal="center" vertical="center"/>
    </xf>
    <xf numFmtId="0" fontId="5" fillId="0" borderId="167" xfId="15" applyBorder="1" applyAlignment="1">
      <alignment horizontal="center" vertical="center"/>
    </xf>
    <xf numFmtId="0" fontId="0" fillId="0" borderId="0" xfId="15" applyFont="1" applyAlignment="1">
      <alignment horizontal="left" vertical="center" indent="2"/>
    </xf>
    <xf numFmtId="0" fontId="5" fillId="0" borderId="0" xfId="15" applyAlignment="1">
      <alignment horizontal="left" vertical="center" indent="2"/>
    </xf>
    <xf numFmtId="0" fontId="0" fillId="0" borderId="9" xfId="15" applyFont="1" applyBorder="1" applyAlignment="1">
      <alignment horizontal="left" vertical="center"/>
    </xf>
    <xf numFmtId="0" fontId="5" fillId="0" borderId="162" xfId="15" applyBorder="1" applyAlignment="1">
      <alignment horizontal="center" vertical="center" wrapText="1"/>
    </xf>
    <xf numFmtId="0" fontId="5" fillId="0" borderId="163" xfId="15" applyBorder="1" applyAlignment="1">
      <alignment horizontal="center" vertical="center" wrapText="1"/>
    </xf>
    <xf numFmtId="0" fontId="5" fillId="0" borderId="164" xfId="15" applyBorder="1" applyAlignment="1">
      <alignment horizontal="center" vertical="center" wrapText="1"/>
    </xf>
  </cellXfs>
  <cellStyles count="16">
    <cellStyle name="桁区切り" xfId="1" builtinId="6"/>
    <cellStyle name="桁区切り 2" xfId="6" xr:uid="{00000000-0005-0000-0000-000001000000}"/>
    <cellStyle name="桁区切り 3" xfId="7" xr:uid="{4E56BC4E-8E00-4BE6-B3A5-836486DD0EE6}"/>
    <cellStyle name="桁区切り 4" xfId="9" xr:uid="{B0B34A86-CFB1-4BBB-BCF9-9A941E736749}"/>
    <cellStyle name="桁区切り 5" xfId="11" xr:uid="{6CC01400-9DA8-4878-8CB0-EA8F1E54431A}"/>
    <cellStyle name="標準" xfId="0" builtinId="0"/>
    <cellStyle name="標準 2" xfId="2" xr:uid="{00000000-0005-0000-0000-000003000000}"/>
    <cellStyle name="標準 2 2" xfId="13" xr:uid="{C7AE913F-283E-41C1-B04A-3DFD2D0F348B}"/>
    <cellStyle name="標準 3" xfId="3" xr:uid="{00000000-0005-0000-0000-000004000000}"/>
    <cellStyle name="標準 3 2" xfId="14" xr:uid="{3259E94C-FAD6-4F92-9FF0-934FF9AC7CE0}"/>
    <cellStyle name="標準 4" xfId="4" xr:uid="{00000000-0005-0000-0000-000005000000}"/>
    <cellStyle name="標準 4 2" xfId="15" xr:uid="{8B58F857-EE1B-492E-88A4-07D82D271787}"/>
    <cellStyle name="標準 5" xfId="5" xr:uid="{00000000-0005-0000-0000-000006000000}"/>
    <cellStyle name="標準 6" xfId="8" xr:uid="{9FCF5214-C05D-41F4-AAE6-F5B3D30E2012}"/>
    <cellStyle name="標準 7" xfId="10" xr:uid="{1F182625-65B0-4F86-8BAD-A9B40E884D8C}"/>
    <cellStyle name="標準 8" xfId="12" xr:uid="{A7132790-B80A-4A8F-8735-0007691DDF09}"/>
  </cellStyles>
  <dxfs count="16">
    <dxf>
      <font>
        <condense val="0"/>
        <extend val="0"/>
        <color indexed="10"/>
      </font>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s>
  <tableStyles count="0" defaultTableStyle="TableStyleMedium9" defaultPivotStyle="PivotStyleLight16"/>
  <colors>
    <mruColors>
      <color rgb="FFFFFFCC"/>
      <color rgb="FFCCFFCC"/>
      <color rgb="FF99FF33"/>
      <color rgb="FF66FF3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26</xdr:col>
      <xdr:colOff>100989</xdr:colOff>
      <xdr:row>0</xdr:row>
      <xdr:rowOff>153888</xdr:rowOff>
    </xdr:from>
    <xdr:to>
      <xdr:col>29</xdr:col>
      <xdr:colOff>549828</xdr:colOff>
      <xdr:row>2</xdr:row>
      <xdr:rowOff>38826</xdr:rowOff>
    </xdr:to>
    <xdr:sp macro="" textlink="">
      <xdr:nvSpPr>
        <xdr:cNvPr id="2" name="テキスト ボックス 1">
          <a:extLst>
            <a:ext uri="{FF2B5EF4-FFF2-40B4-BE49-F238E27FC236}">
              <a16:creationId xmlns:a16="http://schemas.microsoft.com/office/drawing/2014/main" id="{713C0240-DE39-46ED-A512-04E603BE95D7}"/>
            </a:ext>
          </a:extLst>
        </xdr:cNvPr>
        <xdr:cNvSpPr txBox="1"/>
      </xdr:nvSpPr>
      <xdr:spPr>
        <a:xfrm>
          <a:off x="7083228" y="153888"/>
          <a:ext cx="2759687" cy="323916"/>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400" b="1">
              <a:solidFill>
                <a:schemeClr val="dk1"/>
              </a:solidFill>
              <a:effectLst/>
              <a:latin typeface="+mn-lt"/>
              <a:ea typeface="+mn-ea"/>
              <a:cs typeface="+mn-cs"/>
            </a:rPr>
            <a:t>黄色セル：直接入力ください。</a:t>
          </a:r>
          <a:endParaRPr lang="ja-JP" altLang="ja-JP" sz="1400">
            <a:effectLst/>
          </a:endParaRPr>
        </a:p>
      </xdr:txBody>
    </xdr:sp>
    <xdr:clientData/>
  </xdr:twoCellAnchor>
  <xdr:twoCellAnchor>
    <xdr:from>
      <xdr:col>13</xdr:col>
      <xdr:colOff>125659</xdr:colOff>
      <xdr:row>27</xdr:row>
      <xdr:rowOff>27470</xdr:rowOff>
    </xdr:from>
    <xdr:to>
      <xdr:col>15</xdr:col>
      <xdr:colOff>11181</xdr:colOff>
      <xdr:row>28</xdr:row>
      <xdr:rowOff>198414</xdr:rowOff>
    </xdr:to>
    <xdr:sp macro="" textlink="">
      <xdr:nvSpPr>
        <xdr:cNvPr id="4" name="右中かっこ 3">
          <a:extLst>
            <a:ext uri="{FF2B5EF4-FFF2-40B4-BE49-F238E27FC236}">
              <a16:creationId xmlns:a16="http://schemas.microsoft.com/office/drawing/2014/main" id="{AA16FC74-30A8-CBD4-A573-7192A792F572}"/>
            </a:ext>
          </a:extLst>
        </xdr:cNvPr>
        <xdr:cNvSpPr/>
      </xdr:nvSpPr>
      <xdr:spPr>
        <a:xfrm>
          <a:off x="4021384" y="6752120"/>
          <a:ext cx="380822" cy="428119"/>
        </a:xfrm>
        <a:prstGeom prst="rightBrace">
          <a:avLst>
            <a:gd name="adj1" fmla="val 10599"/>
            <a:gd name="adj2" fmla="val 53161"/>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68654</xdr:colOff>
      <xdr:row>27</xdr:row>
      <xdr:rowOff>131278</xdr:rowOff>
    </xdr:from>
    <xdr:to>
      <xdr:col>20</xdr:col>
      <xdr:colOff>182033</xdr:colOff>
      <xdr:row>28</xdr:row>
      <xdr:rowOff>162476</xdr:rowOff>
    </xdr:to>
    <xdr:sp macro="" textlink="">
      <xdr:nvSpPr>
        <xdr:cNvPr id="5" name="テキスト ボックス 4">
          <a:extLst>
            <a:ext uri="{FF2B5EF4-FFF2-40B4-BE49-F238E27FC236}">
              <a16:creationId xmlns:a16="http://schemas.microsoft.com/office/drawing/2014/main" id="{06B70BBB-1C3F-EE24-0496-8D712647895A}"/>
            </a:ext>
          </a:extLst>
        </xdr:cNvPr>
        <xdr:cNvSpPr txBox="1"/>
      </xdr:nvSpPr>
      <xdr:spPr>
        <a:xfrm>
          <a:off x="4459679" y="6855928"/>
          <a:ext cx="1437354" cy="2883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mj-ea"/>
              <a:ea typeface="+mj-ea"/>
            </a:rPr>
            <a:t>事業所ごとに作成。</a:t>
          </a:r>
          <a:endParaRPr kumimoji="1" lang="en-US" altLang="ja-JP" sz="1100">
            <a:solidFill>
              <a:srgbClr val="FF0000"/>
            </a:solidFill>
            <a:latin typeface="+mj-ea"/>
            <a:ea typeface="+mj-ea"/>
          </a:endParaRP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9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9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9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9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9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9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9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9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88</xdr:row>
          <xdr:rowOff>80433</xdr:rowOff>
        </xdr:from>
        <xdr:to>
          <xdr:col>38</xdr:col>
          <xdr:colOff>59267</xdr:colOff>
          <xdr:row>88</xdr:row>
          <xdr:rowOff>351367</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9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88</xdr:row>
          <xdr:rowOff>76200</xdr:rowOff>
        </xdr:from>
        <xdr:to>
          <xdr:col>43</xdr:col>
          <xdr:colOff>8467</xdr:colOff>
          <xdr:row>88</xdr:row>
          <xdr:rowOff>372533</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9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9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9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9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D2AE921F-5FDB-4C84-8A25-42433E8014F5}"/>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67733</xdr:colOff>
      <xdr:row>82</xdr:row>
      <xdr:rowOff>48683</xdr:rowOff>
    </xdr:from>
    <xdr:to>
      <xdr:col>57</xdr:col>
      <xdr:colOff>392188</xdr:colOff>
      <xdr:row>83</xdr:row>
      <xdr:rowOff>104775</xdr:rowOff>
    </xdr:to>
    <xdr:sp macro="" textlink="">
      <xdr:nvSpPr>
        <xdr:cNvPr id="3" name="テキスト ボックス 2">
          <a:extLst>
            <a:ext uri="{FF2B5EF4-FFF2-40B4-BE49-F238E27FC236}">
              <a16:creationId xmlns:a16="http://schemas.microsoft.com/office/drawing/2014/main" id="{7188471C-E354-48FA-B116-A30CB4A40472}"/>
            </a:ext>
          </a:extLst>
        </xdr:cNvPr>
        <xdr:cNvSpPr txBox="1"/>
      </xdr:nvSpPr>
      <xdr:spPr>
        <a:xfrm>
          <a:off x="7000875" y="25862491"/>
          <a:ext cx="5122938" cy="244476"/>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mc:AlternateContent xmlns:mc="http://schemas.openxmlformats.org/markup-compatibility/2006">
    <mc:Choice xmlns:a14="http://schemas.microsoft.com/office/drawing/2010/main" Requires="a14">
      <xdr:twoCellAnchor editAs="oneCell">
        <xdr:from>
          <xdr:col>36</xdr:col>
          <xdr:colOff>25400</xdr:colOff>
          <xdr:row>33</xdr:row>
          <xdr:rowOff>105833</xdr:rowOff>
        </xdr:from>
        <xdr:to>
          <xdr:col>37</xdr:col>
          <xdr:colOff>97367</xdr:colOff>
          <xdr:row>33</xdr:row>
          <xdr:rowOff>351367</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900-00000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67733</xdr:colOff>
          <xdr:row>33</xdr:row>
          <xdr:rowOff>80433</xdr:rowOff>
        </xdr:from>
        <xdr:to>
          <xdr:col>43</xdr:col>
          <xdr:colOff>8467</xdr:colOff>
          <xdr:row>33</xdr:row>
          <xdr:rowOff>364067</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0900-00000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40</xdr:row>
          <xdr:rowOff>186267</xdr:rowOff>
        </xdr:from>
        <xdr:to>
          <xdr:col>3</xdr:col>
          <xdr:colOff>21167</xdr:colOff>
          <xdr:row>42</xdr:row>
          <xdr:rowOff>38100</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09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41</xdr:row>
          <xdr:rowOff>186267</xdr:rowOff>
        </xdr:from>
        <xdr:to>
          <xdr:col>3</xdr:col>
          <xdr:colOff>21167</xdr:colOff>
          <xdr:row>43</xdr:row>
          <xdr:rowOff>38100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09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42</xdr:row>
          <xdr:rowOff>186267</xdr:rowOff>
        </xdr:from>
        <xdr:to>
          <xdr:col>3</xdr:col>
          <xdr:colOff>29633</xdr:colOff>
          <xdr:row>44</xdr:row>
          <xdr:rowOff>38100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09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43</xdr:row>
          <xdr:rowOff>186267</xdr:rowOff>
        </xdr:from>
        <xdr:to>
          <xdr:col>3</xdr:col>
          <xdr:colOff>29633</xdr:colOff>
          <xdr:row>45</xdr:row>
          <xdr:rowOff>38100</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900-00001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44</xdr:row>
          <xdr:rowOff>190500</xdr:rowOff>
        </xdr:from>
        <xdr:to>
          <xdr:col>3</xdr:col>
          <xdr:colOff>29633</xdr:colOff>
          <xdr:row>46</xdr:row>
          <xdr:rowOff>46567</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9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34</xdr:row>
          <xdr:rowOff>245533</xdr:rowOff>
        </xdr:from>
        <xdr:to>
          <xdr:col>3</xdr:col>
          <xdr:colOff>76200</xdr:colOff>
          <xdr:row>36</xdr:row>
          <xdr:rowOff>38100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9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35</xdr:row>
          <xdr:rowOff>186267</xdr:rowOff>
        </xdr:from>
        <xdr:to>
          <xdr:col>3</xdr:col>
          <xdr:colOff>21167</xdr:colOff>
          <xdr:row>37</xdr:row>
          <xdr:rowOff>38100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9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36</xdr:row>
          <xdr:rowOff>198967</xdr:rowOff>
        </xdr:from>
        <xdr:to>
          <xdr:col>3</xdr:col>
          <xdr:colOff>21167</xdr:colOff>
          <xdr:row>38</xdr:row>
          <xdr:rowOff>46567</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9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37</xdr:row>
          <xdr:rowOff>203200</xdr:rowOff>
        </xdr:from>
        <xdr:to>
          <xdr:col>3</xdr:col>
          <xdr:colOff>21167</xdr:colOff>
          <xdr:row>39</xdr:row>
          <xdr:rowOff>46567</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9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38</xdr:row>
          <xdr:rowOff>186267</xdr:rowOff>
        </xdr:from>
        <xdr:to>
          <xdr:col>3</xdr:col>
          <xdr:colOff>21167</xdr:colOff>
          <xdr:row>40</xdr:row>
          <xdr:rowOff>38100</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9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39</xdr:row>
          <xdr:rowOff>182033</xdr:rowOff>
        </xdr:from>
        <xdr:to>
          <xdr:col>3</xdr:col>
          <xdr:colOff>21167</xdr:colOff>
          <xdr:row>41</xdr:row>
          <xdr:rowOff>38100</xdr:rowOff>
        </xdr:to>
        <xdr:sp macro="" textlink="">
          <xdr:nvSpPr>
            <xdr:cNvPr id="39962" name="Check Box 26" hidden="1">
              <a:extLst>
                <a:ext uri="{63B3BB69-23CF-44E3-9099-C40C66FF867C}">
                  <a14:compatExt spid="_x0000_s39962"/>
                </a:ext>
                <a:ext uri="{FF2B5EF4-FFF2-40B4-BE49-F238E27FC236}">
                  <a16:creationId xmlns:a16="http://schemas.microsoft.com/office/drawing/2014/main" id="{00000000-0008-0000-0900-00001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232833</xdr:rowOff>
        </xdr:from>
        <xdr:to>
          <xdr:col>3</xdr:col>
          <xdr:colOff>0</xdr:colOff>
          <xdr:row>49</xdr:row>
          <xdr:rowOff>8467</xdr:rowOff>
        </xdr:to>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0900-00001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237067</xdr:rowOff>
        </xdr:from>
        <xdr:to>
          <xdr:col>10</xdr:col>
          <xdr:colOff>0</xdr:colOff>
          <xdr:row>49</xdr:row>
          <xdr:rowOff>21167</xdr:rowOff>
        </xdr:to>
        <xdr:sp macro="" textlink="">
          <xdr:nvSpPr>
            <xdr:cNvPr id="39964" name="Check Box 28" hidden="1">
              <a:extLst>
                <a:ext uri="{63B3BB69-23CF-44E3-9099-C40C66FF867C}">
                  <a14:compatExt spid="_x0000_s39964"/>
                </a:ext>
                <a:ext uri="{FF2B5EF4-FFF2-40B4-BE49-F238E27FC236}">
                  <a16:creationId xmlns:a16="http://schemas.microsoft.com/office/drawing/2014/main" id="{00000000-0008-0000-0900-00001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47</xdr:row>
          <xdr:rowOff>237067</xdr:rowOff>
        </xdr:from>
        <xdr:to>
          <xdr:col>18</xdr:col>
          <xdr:colOff>67733</xdr:colOff>
          <xdr:row>49</xdr:row>
          <xdr:rowOff>21167</xdr:rowOff>
        </xdr:to>
        <xdr:sp macro="" textlink="">
          <xdr:nvSpPr>
            <xdr:cNvPr id="39965" name="Check Box 29" hidden="1">
              <a:extLst>
                <a:ext uri="{63B3BB69-23CF-44E3-9099-C40C66FF867C}">
                  <a14:compatExt spid="_x0000_s39965"/>
                </a:ext>
                <a:ext uri="{FF2B5EF4-FFF2-40B4-BE49-F238E27FC236}">
                  <a16:creationId xmlns:a16="http://schemas.microsoft.com/office/drawing/2014/main" id="{00000000-0008-0000-0900-00001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55033</xdr:colOff>
          <xdr:row>47</xdr:row>
          <xdr:rowOff>224367</xdr:rowOff>
        </xdr:from>
        <xdr:to>
          <xdr:col>26</xdr:col>
          <xdr:colOff>122767</xdr:colOff>
          <xdr:row>49</xdr:row>
          <xdr:rowOff>8467</xdr:rowOff>
        </xdr:to>
        <xdr:sp macro="" textlink="">
          <xdr:nvSpPr>
            <xdr:cNvPr id="39966" name="Check Box 30" hidden="1">
              <a:extLst>
                <a:ext uri="{63B3BB69-23CF-44E3-9099-C40C66FF867C}">
                  <a14:compatExt spid="_x0000_s39966"/>
                </a:ext>
                <a:ext uri="{FF2B5EF4-FFF2-40B4-BE49-F238E27FC236}">
                  <a16:creationId xmlns:a16="http://schemas.microsoft.com/office/drawing/2014/main" id="{00000000-0008-0000-0900-00001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59267</xdr:colOff>
          <xdr:row>47</xdr:row>
          <xdr:rowOff>241300</xdr:rowOff>
        </xdr:from>
        <xdr:to>
          <xdr:col>35</xdr:col>
          <xdr:colOff>122767</xdr:colOff>
          <xdr:row>49</xdr:row>
          <xdr:rowOff>21167</xdr:rowOff>
        </xdr:to>
        <xdr:sp macro="" textlink="">
          <xdr:nvSpPr>
            <xdr:cNvPr id="39967" name="Check Box 31" hidden="1">
              <a:extLst>
                <a:ext uri="{63B3BB69-23CF-44E3-9099-C40C66FF867C}">
                  <a14:compatExt spid="_x0000_s39967"/>
                </a:ext>
                <a:ext uri="{FF2B5EF4-FFF2-40B4-BE49-F238E27FC236}">
                  <a16:creationId xmlns:a16="http://schemas.microsoft.com/office/drawing/2014/main" id="{00000000-0008-0000-0900-00001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29633</xdr:colOff>
          <xdr:row>47</xdr:row>
          <xdr:rowOff>245533</xdr:rowOff>
        </xdr:from>
        <xdr:to>
          <xdr:col>42</xdr:col>
          <xdr:colOff>97367</xdr:colOff>
          <xdr:row>49</xdr:row>
          <xdr:rowOff>29633</xdr:rowOff>
        </xdr:to>
        <xdr:sp macro="" textlink="">
          <xdr:nvSpPr>
            <xdr:cNvPr id="39968" name="Check Box 32" hidden="1">
              <a:extLst>
                <a:ext uri="{63B3BB69-23CF-44E3-9099-C40C66FF867C}">
                  <a14:compatExt spid="_x0000_s39968"/>
                </a:ext>
                <a:ext uri="{FF2B5EF4-FFF2-40B4-BE49-F238E27FC236}">
                  <a16:creationId xmlns:a16="http://schemas.microsoft.com/office/drawing/2014/main" id="{00000000-0008-0000-0900-00002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55</xdr:row>
          <xdr:rowOff>186267</xdr:rowOff>
        </xdr:from>
        <xdr:to>
          <xdr:col>3</xdr:col>
          <xdr:colOff>21167</xdr:colOff>
          <xdr:row>57</xdr:row>
          <xdr:rowOff>38100</xdr:rowOff>
        </xdr:to>
        <xdr:sp macro="" textlink="">
          <xdr:nvSpPr>
            <xdr:cNvPr id="39969" name="Check Box 33" hidden="1">
              <a:extLst>
                <a:ext uri="{63B3BB69-23CF-44E3-9099-C40C66FF867C}">
                  <a14:compatExt spid="_x0000_s39969"/>
                </a:ext>
                <a:ext uri="{FF2B5EF4-FFF2-40B4-BE49-F238E27FC236}">
                  <a16:creationId xmlns:a16="http://schemas.microsoft.com/office/drawing/2014/main" id="{00000000-0008-0000-0900-00002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56</xdr:row>
          <xdr:rowOff>186267</xdr:rowOff>
        </xdr:from>
        <xdr:to>
          <xdr:col>3</xdr:col>
          <xdr:colOff>21167</xdr:colOff>
          <xdr:row>58</xdr:row>
          <xdr:rowOff>29633</xdr:rowOff>
        </xdr:to>
        <xdr:sp macro="" textlink="">
          <xdr:nvSpPr>
            <xdr:cNvPr id="39970" name="Check Box 34" hidden="1">
              <a:extLst>
                <a:ext uri="{63B3BB69-23CF-44E3-9099-C40C66FF867C}">
                  <a14:compatExt spid="_x0000_s39970"/>
                </a:ext>
                <a:ext uri="{FF2B5EF4-FFF2-40B4-BE49-F238E27FC236}">
                  <a16:creationId xmlns:a16="http://schemas.microsoft.com/office/drawing/2014/main" id="{00000000-0008-0000-0900-00002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57</xdr:row>
          <xdr:rowOff>186267</xdr:rowOff>
        </xdr:from>
        <xdr:to>
          <xdr:col>3</xdr:col>
          <xdr:colOff>38100</xdr:colOff>
          <xdr:row>59</xdr:row>
          <xdr:rowOff>38100</xdr:rowOff>
        </xdr:to>
        <xdr:sp macro="" textlink="">
          <xdr:nvSpPr>
            <xdr:cNvPr id="39971" name="Check Box 35" hidden="1">
              <a:extLst>
                <a:ext uri="{63B3BB69-23CF-44E3-9099-C40C66FF867C}">
                  <a14:compatExt spid="_x0000_s39971"/>
                </a:ext>
                <a:ext uri="{FF2B5EF4-FFF2-40B4-BE49-F238E27FC236}">
                  <a16:creationId xmlns:a16="http://schemas.microsoft.com/office/drawing/2014/main" id="{00000000-0008-0000-0900-00002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49</xdr:row>
          <xdr:rowOff>440267</xdr:rowOff>
        </xdr:from>
        <xdr:to>
          <xdr:col>3</xdr:col>
          <xdr:colOff>76200</xdr:colOff>
          <xdr:row>51</xdr:row>
          <xdr:rowOff>38100</xdr:rowOff>
        </xdr:to>
        <xdr:sp macro="" textlink="">
          <xdr:nvSpPr>
            <xdr:cNvPr id="39972" name="Check Box 36" hidden="1">
              <a:extLst>
                <a:ext uri="{63B3BB69-23CF-44E3-9099-C40C66FF867C}">
                  <a14:compatExt spid="_x0000_s39972"/>
                </a:ext>
                <a:ext uri="{FF2B5EF4-FFF2-40B4-BE49-F238E27FC236}">
                  <a16:creationId xmlns:a16="http://schemas.microsoft.com/office/drawing/2014/main" id="{00000000-0008-0000-0900-00002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50</xdr:row>
          <xdr:rowOff>186267</xdr:rowOff>
        </xdr:from>
        <xdr:to>
          <xdr:col>3</xdr:col>
          <xdr:colOff>21167</xdr:colOff>
          <xdr:row>52</xdr:row>
          <xdr:rowOff>38100</xdr:rowOff>
        </xdr:to>
        <xdr:sp macro="" textlink="">
          <xdr:nvSpPr>
            <xdr:cNvPr id="39973" name="Check Box 37" hidden="1">
              <a:extLst>
                <a:ext uri="{63B3BB69-23CF-44E3-9099-C40C66FF867C}">
                  <a14:compatExt spid="_x0000_s39973"/>
                </a:ext>
                <a:ext uri="{FF2B5EF4-FFF2-40B4-BE49-F238E27FC236}">
                  <a16:creationId xmlns:a16="http://schemas.microsoft.com/office/drawing/2014/main" id="{00000000-0008-0000-0900-00002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51</xdr:row>
          <xdr:rowOff>198967</xdr:rowOff>
        </xdr:from>
        <xdr:to>
          <xdr:col>3</xdr:col>
          <xdr:colOff>21167</xdr:colOff>
          <xdr:row>53</xdr:row>
          <xdr:rowOff>38100</xdr:rowOff>
        </xdr:to>
        <xdr:sp macro="" textlink="">
          <xdr:nvSpPr>
            <xdr:cNvPr id="39974" name="Check Box 38" hidden="1">
              <a:extLst>
                <a:ext uri="{63B3BB69-23CF-44E3-9099-C40C66FF867C}">
                  <a14:compatExt spid="_x0000_s39974"/>
                </a:ext>
                <a:ext uri="{FF2B5EF4-FFF2-40B4-BE49-F238E27FC236}">
                  <a16:creationId xmlns:a16="http://schemas.microsoft.com/office/drawing/2014/main" id="{00000000-0008-0000-0900-00002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52</xdr:row>
          <xdr:rowOff>203200</xdr:rowOff>
        </xdr:from>
        <xdr:to>
          <xdr:col>3</xdr:col>
          <xdr:colOff>21167</xdr:colOff>
          <xdr:row>54</xdr:row>
          <xdr:rowOff>38100</xdr:rowOff>
        </xdr:to>
        <xdr:sp macro="" textlink="">
          <xdr:nvSpPr>
            <xdr:cNvPr id="39975" name="Check Box 39" hidden="1">
              <a:extLst>
                <a:ext uri="{63B3BB69-23CF-44E3-9099-C40C66FF867C}">
                  <a14:compatExt spid="_x0000_s39975"/>
                </a:ext>
                <a:ext uri="{FF2B5EF4-FFF2-40B4-BE49-F238E27FC236}">
                  <a16:creationId xmlns:a16="http://schemas.microsoft.com/office/drawing/2014/main" id="{00000000-0008-0000-0900-00002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53</xdr:row>
          <xdr:rowOff>186267</xdr:rowOff>
        </xdr:from>
        <xdr:to>
          <xdr:col>3</xdr:col>
          <xdr:colOff>21167</xdr:colOff>
          <xdr:row>55</xdr:row>
          <xdr:rowOff>38100</xdr:rowOff>
        </xdr:to>
        <xdr:sp macro="" textlink="">
          <xdr:nvSpPr>
            <xdr:cNvPr id="39976" name="Check Box 40" hidden="1">
              <a:extLst>
                <a:ext uri="{63B3BB69-23CF-44E3-9099-C40C66FF867C}">
                  <a14:compatExt spid="_x0000_s39976"/>
                </a:ext>
                <a:ext uri="{FF2B5EF4-FFF2-40B4-BE49-F238E27FC236}">
                  <a16:creationId xmlns:a16="http://schemas.microsoft.com/office/drawing/2014/main" id="{00000000-0008-0000-0900-00002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54</xdr:row>
          <xdr:rowOff>182033</xdr:rowOff>
        </xdr:from>
        <xdr:to>
          <xdr:col>3</xdr:col>
          <xdr:colOff>21167</xdr:colOff>
          <xdr:row>56</xdr:row>
          <xdr:rowOff>29633</xdr:rowOff>
        </xdr:to>
        <xdr:sp macro="" textlink="">
          <xdr:nvSpPr>
            <xdr:cNvPr id="39977" name="Check Box 41" hidden="1">
              <a:extLst>
                <a:ext uri="{63B3BB69-23CF-44E3-9099-C40C66FF867C}">
                  <a14:compatExt spid="_x0000_s39977"/>
                </a:ext>
                <a:ext uri="{FF2B5EF4-FFF2-40B4-BE49-F238E27FC236}">
                  <a16:creationId xmlns:a16="http://schemas.microsoft.com/office/drawing/2014/main" id="{00000000-0008-0000-0900-00002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66</xdr:row>
          <xdr:rowOff>186267</xdr:rowOff>
        </xdr:from>
        <xdr:to>
          <xdr:col>3</xdr:col>
          <xdr:colOff>29633</xdr:colOff>
          <xdr:row>68</xdr:row>
          <xdr:rowOff>38100</xdr:rowOff>
        </xdr:to>
        <xdr:sp macro="" textlink="">
          <xdr:nvSpPr>
            <xdr:cNvPr id="39978" name="Check Box 42" hidden="1">
              <a:extLst>
                <a:ext uri="{63B3BB69-23CF-44E3-9099-C40C66FF867C}">
                  <a14:compatExt spid="_x0000_s39978"/>
                </a:ext>
                <a:ext uri="{FF2B5EF4-FFF2-40B4-BE49-F238E27FC236}">
                  <a16:creationId xmlns:a16="http://schemas.microsoft.com/office/drawing/2014/main" id="{00000000-0008-0000-0900-00002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67</xdr:row>
          <xdr:rowOff>186267</xdr:rowOff>
        </xdr:from>
        <xdr:to>
          <xdr:col>3</xdr:col>
          <xdr:colOff>29633</xdr:colOff>
          <xdr:row>69</xdr:row>
          <xdr:rowOff>29633</xdr:rowOff>
        </xdr:to>
        <xdr:sp macro="" textlink="">
          <xdr:nvSpPr>
            <xdr:cNvPr id="39979" name="Check Box 43" hidden="1">
              <a:extLst>
                <a:ext uri="{63B3BB69-23CF-44E3-9099-C40C66FF867C}">
                  <a14:compatExt spid="_x0000_s39979"/>
                </a:ext>
                <a:ext uri="{FF2B5EF4-FFF2-40B4-BE49-F238E27FC236}">
                  <a16:creationId xmlns:a16="http://schemas.microsoft.com/office/drawing/2014/main" id="{00000000-0008-0000-0900-00002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68</xdr:row>
          <xdr:rowOff>186267</xdr:rowOff>
        </xdr:from>
        <xdr:to>
          <xdr:col>3</xdr:col>
          <xdr:colOff>38100</xdr:colOff>
          <xdr:row>70</xdr:row>
          <xdr:rowOff>38100</xdr:rowOff>
        </xdr:to>
        <xdr:sp macro="" textlink="">
          <xdr:nvSpPr>
            <xdr:cNvPr id="39980" name="Check Box 44" hidden="1">
              <a:extLst>
                <a:ext uri="{63B3BB69-23CF-44E3-9099-C40C66FF867C}">
                  <a14:compatExt spid="_x0000_s39980"/>
                </a:ext>
                <a:ext uri="{FF2B5EF4-FFF2-40B4-BE49-F238E27FC236}">
                  <a16:creationId xmlns:a16="http://schemas.microsoft.com/office/drawing/2014/main" id="{00000000-0008-0000-0900-00002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69</xdr:row>
          <xdr:rowOff>186267</xdr:rowOff>
        </xdr:from>
        <xdr:to>
          <xdr:col>3</xdr:col>
          <xdr:colOff>38100</xdr:colOff>
          <xdr:row>71</xdr:row>
          <xdr:rowOff>29633</xdr:rowOff>
        </xdr:to>
        <xdr:sp macro="" textlink="">
          <xdr:nvSpPr>
            <xdr:cNvPr id="39981" name="Check Box 45" hidden="1">
              <a:extLst>
                <a:ext uri="{63B3BB69-23CF-44E3-9099-C40C66FF867C}">
                  <a14:compatExt spid="_x0000_s39981"/>
                </a:ext>
                <a:ext uri="{FF2B5EF4-FFF2-40B4-BE49-F238E27FC236}">
                  <a16:creationId xmlns:a16="http://schemas.microsoft.com/office/drawing/2014/main" id="{00000000-0008-0000-0900-00002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70</xdr:row>
          <xdr:rowOff>190500</xdr:rowOff>
        </xdr:from>
        <xdr:to>
          <xdr:col>3</xdr:col>
          <xdr:colOff>38100</xdr:colOff>
          <xdr:row>72</xdr:row>
          <xdr:rowOff>38100</xdr:rowOff>
        </xdr:to>
        <xdr:sp macro="" textlink="">
          <xdr:nvSpPr>
            <xdr:cNvPr id="39982" name="Check Box 46" hidden="1">
              <a:extLst>
                <a:ext uri="{63B3BB69-23CF-44E3-9099-C40C66FF867C}">
                  <a14:compatExt spid="_x0000_s39982"/>
                </a:ext>
                <a:ext uri="{FF2B5EF4-FFF2-40B4-BE49-F238E27FC236}">
                  <a16:creationId xmlns:a16="http://schemas.microsoft.com/office/drawing/2014/main" id="{00000000-0008-0000-0900-00002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60</xdr:row>
          <xdr:rowOff>245533</xdr:rowOff>
        </xdr:from>
        <xdr:to>
          <xdr:col>3</xdr:col>
          <xdr:colOff>76200</xdr:colOff>
          <xdr:row>62</xdr:row>
          <xdr:rowOff>38100</xdr:rowOff>
        </xdr:to>
        <xdr:sp macro="" textlink="">
          <xdr:nvSpPr>
            <xdr:cNvPr id="39983" name="Check Box 47" hidden="1">
              <a:extLst>
                <a:ext uri="{63B3BB69-23CF-44E3-9099-C40C66FF867C}">
                  <a14:compatExt spid="_x0000_s39983"/>
                </a:ext>
                <a:ext uri="{FF2B5EF4-FFF2-40B4-BE49-F238E27FC236}">
                  <a16:creationId xmlns:a16="http://schemas.microsoft.com/office/drawing/2014/main" id="{00000000-0008-0000-0900-00002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61</xdr:row>
          <xdr:rowOff>186267</xdr:rowOff>
        </xdr:from>
        <xdr:to>
          <xdr:col>3</xdr:col>
          <xdr:colOff>29633</xdr:colOff>
          <xdr:row>63</xdr:row>
          <xdr:rowOff>38100</xdr:rowOff>
        </xdr:to>
        <xdr:sp macro="" textlink="">
          <xdr:nvSpPr>
            <xdr:cNvPr id="39984" name="Check Box 48" hidden="1">
              <a:extLst>
                <a:ext uri="{63B3BB69-23CF-44E3-9099-C40C66FF867C}">
                  <a14:compatExt spid="_x0000_s39984"/>
                </a:ext>
                <a:ext uri="{FF2B5EF4-FFF2-40B4-BE49-F238E27FC236}">
                  <a16:creationId xmlns:a16="http://schemas.microsoft.com/office/drawing/2014/main" id="{00000000-0008-0000-0900-00003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62</xdr:row>
          <xdr:rowOff>198967</xdr:rowOff>
        </xdr:from>
        <xdr:to>
          <xdr:col>3</xdr:col>
          <xdr:colOff>21167</xdr:colOff>
          <xdr:row>64</xdr:row>
          <xdr:rowOff>38100</xdr:rowOff>
        </xdr:to>
        <xdr:sp macro="" textlink="">
          <xdr:nvSpPr>
            <xdr:cNvPr id="39985" name="Check Box 49" hidden="1">
              <a:extLst>
                <a:ext uri="{63B3BB69-23CF-44E3-9099-C40C66FF867C}">
                  <a14:compatExt spid="_x0000_s39985"/>
                </a:ext>
                <a:ext uri="{FF2B5EF4-FFF2-40B4-BE49-F238E27FC236}">
                  <a16:creationId xmlns:a16="http://schemas.microsoft.com/office/drawing/2014/main" id="{00000000-0008-0000-0900-00003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63</xdr:row>
          <xdr:rowOff>203200</xdr:rowOff>
        </xdr:from>
        <xdr:to>
          <xdr:col>3</xdr:col>
          <xdr:colOff>21167</xdr:colOff>
          <xdr:row>65</xdr:row>
          <xdr:rowOff>38100</xdr:rowOff>
        </xdr:to>
        <xdr:sp macro="" textlink="">
          <xdr:nvSpPr>
            <xdr:cNvPr id="39986" name="Check Box 50" hidden="1">
              <a:extLst>
                <a:ext uri="{63B3BB69-23CF-44E3-9099-C40C66FF867C}">
                  <a14:compatExt spid="_x0000_s39986"/>
                </a:ext>
                <a:ext uri="{FF2B5EF4-FFF2-40B4-BE49-F238E27FC236}">
                  <a16:creationId xmlns:a16="http://schemas.microsoft.com/office/drawing/2014/main" id="{00000000-0008-0000-0900-00003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64</xdr:row>
          <xdr:rowOff>186267</xdr:rowOff>
        </xdr:from>
        <xdr:to>
          <xdr:col>3</xdr:col>
          <xdr:colOff>29633</xdr:colOff>
          <xdr:row>66</xdr:row>
          <xdr:rowOff>38100</xdr:rowOff>
        </xdr:to>
        <xdr:sp macro="" textlink="">
          <xdr:nvSpPr>
            <xdr:cNvPr id="39987" name="Check Box 51" hidden="1">
              <a:extLst>
                <a:ext uri="{63B3BB69-23CF-44E3-9099-C40C66FF867C}">
                  <a14:compatExt spid="_x0000_s39987"/>
                </a:ext>
                <a:ext uri="{FF2B5EF4-FFF2-40B4-BE49-F238E27FC236}">
                  <a16:creationId xmlns:a16="http://schemas.microsoft.com/office/drawing/2014/main" id="{00000000-0008-0000-0900-00003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65</xdr:row>
          <xdr:rowOff>182033</xdr:rowOff>
        </xdr:from>
        <xdr:to>
          <xdr:col>3</xdr:col>
          <xdr:colOff>29633</xdr:colOff>
          <xdr:row>67</xdr:row>
          <xdr:rowOff>29633</xdr:rowOff>
        </xdr:to>
        <xdr:sp macro="" textlink="">
          <xdr:nvSpPr>
            <xdr:cNvPr id="39988" name="Check Box 52" hidden="1">
              <a:extLst>
                <a:ext uri="{63B3BB69-23CF-44E3-9099-C40C66FF867C}">
                  <a14:compatExt spid="_x0000_s39988"/>
                </a:ext>
                <a:ext uri="{FF2B5EF4-FFF2-40B4-BE49-F238E27FC236}">
                  <a16:creationId xmlns:a16="http://schemas.microsoft.com/office/drawing/2014/main" id="{00000000-0008-0000-0900-00003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71</xdr:row>
          <xdr:rowOff>186267</xdr:rowOff>
        </xdr:from>
        <xdr:to>
          <xdr:col>3</xdr:col>
          <xdr:colOff>38100</xdr:colOff>
          <xdr:row>73</xdr:row>
          <xdr:rowOff>38100</xdr:rowOff>
        </xdr:to>
        <xdr:sp macro="" textlink="">
          <xdr:nvSpPr>
            <xdr:cNvPr id="39989" name="Check Box 53" hidden="1">
              <a:extLst>
                <a:ext uri="{63B3BB69-23CF-44E3-9099-C40C66FF867C}">
                  <a14:compatExt spid="_x0000_s39989"/>
                </a:ext>
                <a:ext uri="{FF2B5EF4-FFF2-40B4-BE49-F238E27FC236}">
                  <a16:creationId xmlns:a16="http://schemas.microsoft.com/office/drawing/2014/main" id="{00000000-0008-0000-0900-00003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72</xdr:row>
          <xdr:rowOff>186267</xdr:rowOff>
        </xdr:from>
        <xdr:to>
          <xdr:col>3</xdr:col>
          <xdr:colOff>38100</xdr:colOff>
          <xdr:row>74</xdr:row>
          <xdr:rowOff>29633</xdr:rowOff>
        </xdr:to>
        <xdr:sp macro="" textlink="">
          <xdr:nvSpPr>
            <xdr:cNvPr id="39990" name="Check Box 54" hidden="1">
              <a:extLst>
                <a:ext uri="{63B3BB69-23CF-44E3-9099-C40C66FF867C}">
                  <a14:compatExt spid="_x0000_s39990"/>
                </a:ext>
                <a:ext uri="{FF2B5EF4-FFF2-40B4-BE49-F238E27FC236}">
                  <a16:creationId xmlns:a16="http://schemas.microsoft.com/office/drawing/2014/main" id="{00000000-0008-0000-0900-00003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75F73DFC-0ADA-4360-9E08-9A78DD41C9A3}"/>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98C2DE0E-16A5-457D-87A7-13AEA4718BAD}"/>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F53C26FE-C6EE-4896-923D-4F06F8155FDC}"/>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72B8CA2D-92A2-4A88-B70B-9B169E345ED4}"/>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B963A4F6-0A2A-47E3-B06C-C66B68F2F20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B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B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B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B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B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B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B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B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88</xdr:row>
          <xdr:rowOff>80433</xdr:rowOff>
        </xdr:from>
        <xdr:to>
          <xdr:col>38</xdr:col>
          <xdr:colOff>59267</xdr:colOff>
          <xdr:row>88</xdr:row>
          <xdr:rowOff>351367</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B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88</xdr:row>
          <xdr:rowOff>76200</xdr:rowOff>
        </xdr:from>
        <xdr:to>
          <xdr:col>43</xdr:col>
          <xdr:colOff>8467</xdr:colOff>
          <xdr:row>88</xdr:row>
          <xdr:rowOff>372533</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0B00-00000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0B00-00000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0B00-00000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40973" name="Check Box 13" hidden="1">
              <a:extLst>
                <a:ext uri="{63B3BB69-23CF-44E3-9099-C40C66FF867C}">
                  <a14:compatExt spid="_x0000_s40973"/>
                </a:ext>
                <a:ext uri="{FF2B5EF4-FFF2-40B4-BE49-F238E27FC236}">
                  <a16:creationId xmlns:a16="http://schemas.microsoft.com/office/drawing/2014/main" id="{00000000-0008-0000-0B00-00000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1222FB62-A6E2-454A-9FD8-3037DD561C4C}"/>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67733</xdr:colOff>
      <xdr:row>82</xdr:row>
      <xdr:rowOff>48683</xdr:rowOff>
    </xdr:from>
    <xdr:to>
      <xdr:col>57</xdr:col>
      <xdr:colOff>392188</xdr:colOff>
      <xdr:row>83</xdr:row>
      <xdr:rowOff>104775</xdr:rowOff>
    </xdr:to>
    <xdr:sp macro="" textlink="">
      <xdr:nvSpPr>
        <xdr:cNvPr id="3" name="テキスト ボックス 2">
          <a:extLst>
            <a:ext uri="{FF2B5EF4-FFF2-40B4-BE49-F238E27FC236}">
              <a16:creationId xmlns:a16="http://schemas.microsoft.com/office/drawing/2014/main" id="{675381F6-1085-4A85-856E-C2EEB2D66D92}"/>
            </a:ext>
          </a:extLst>
        </xdr:cNvPr>
        <xdr:cNvSpPr txBox="1"/>
      </xdr:nvSpPr>
      <xdr:spPr>
        <a:xfrm>
          <a:off x="7000875" y="25862491"/>
          <a:ext cx="5122938" cy="244476"/>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mc:AlternateContent xmlns:mc="http://schemas.openxmlformats.org/markup-compatibility/2006">
    <mc:Choice xmlns:a14="http://schemas.microsoft.com/office/drawing/2010/main" Requires="a14">
      <xdr:twoCellAnchor editAs="oneCell">
        <xdr:from>
          <xdr:col>36</xdr:col>
          <xdr:colOff>25400</xdr:colOff>
          <xdr:row>33</xdr:row>
          <xdr:rowOff>105833</xdr:rowOff>
        </xdr:from>
        <xdr:to>
          <xdr:col>37</xdr:col>
          <xdr:colOff>97367</xdr:colOff>
          <xdr:row>33</xdr:row>
          <xdr:rowOff>351367</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0B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67733</xdr:colOff>
          <xdr:row>33</xdr:row>
          <xdr:rowOff>80433</xdr:rowOff>
        </xdr:from>
        <xdr:to>
          <xdr:col>43</xdr:col>
          <xdr:colOff>8467</xdr:colOff>
          <xdr:row>33</xdr:row>
          <xdr:rowOff>364067</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B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40</xdr:row>
          <xdr:rowOff>186267</xdr:rowOff>
        </xdr:from>
        <xdr:to>
          <xdr:col>3</xdr:col>
          <xdr:colOff>21167</xdr:colOff>
          <xdr:row>42</xdr:row>
          <xdr:rowOff>38100</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0B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41</xdr:row>
          <xdr:rowOff>186267</xdr:rowOff>
        </xdr:from>
        <xdr:to>
          <xdr:col>3</xdr:col>
          <xdr:colOff>21167</xdr:colOff>
          <xdr:row>43</xdr:row>
          <xdr:rowOff>38100</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0B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42</xdr:row>
          <xdr:rowOff>186267</xdr:rowOff>
        </xdr:from>
        <xdr:to>
          <xdr:col>3</xdr:col>
          <xdr:colOff>29633</xdr:colOff>
          <xdr:row>44</xdr:row>
          <xdr:rowOff>38100</xdr:rowOff>
        </xdr:to>
        <xdr:sp macro="" textlink="">
          <xdr:nvSpPr>
            <xdr:cNvPr id="40978" name="Check Box 18" hidden="1">
              <a:extLst>
                <a:ext uri="{63B3BB69-23CF-44E3-9099-C40C66FF867C}">
                  <a14:compatExt spid="_x0000_s40978"/>
                </a:ext>
                <a:ext uri="{FF2B5EF4-FFF2-40B4-BE49-F238E27FC236}">
                  <a16:creationId xmlns:a16="http://schemas.microsoft.com/office/drawing/2014/main" id="{00000000-0008-0000-0B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43</xdr:row>
          <xdr:rowOff>186267</xdr:rowOff>
        </xdr:from>
        <xdr:to>
          <xdr:col>3</xdr:col>
          <xdr:colOff>29633</xdr:colOff>
          <xdr:row>45</xdr:row>
          <xdr:rowOff>38100</xdr:rowOff>
        </xdr:to>
        <xdr:sp macro="" textlink="">
          <xdr:nvSpPr>
            <xdr:cNvPr id="40979" name="Check Box 19" hidden="1">
              <a:extLst>
                <a:ext uri="{63B3BB69-23CF-44E3-9099-C40C66FF867C}">
                  <a14:compatExt spid="_x0000_s40979"/>
                </a:ext>
                <a:ext uri="{FF2B5EF4-FFF2-40B4-BE49-F238E27FC236}">
                  <a16:creationId xmlns:a16="http://schemas.microsoft.com/office/drawing/2014/main" id="{00000000-0008-0000-0B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44</xdr:row>
          <xdr:rowOff>190500</xdr:rowOff>
        </xdr:from>
        <xdr:to>
          <xdr:col>3</xdr:col>
          <xdr:colOff>29633</xdr:colOff>
          <xdr:row>46</xdr:row>
          <xdr:rowOff>46567</xdr:rowOff>
        </xdr:to>
        <xdr:sp macro="" textlink="">
          <xdr:nvSpPr>
            <xdr:cNvPr id="40980" name="Check Box 20" hidden="1">
              <a:extLst>
                <a:ext uri="{63B3BB69-23CF-44E3-9099-C40C66FF867C}">
                  <a14:compatExt spid="_x0000_s40980"/>
                </a:ext>
                <a:ext uri="{FF2B5EF4-FFF2-40B4-BE49-F238E27FC236}">
                  <a16:creationId xmlns:a16="http://schemas.microsoft.com/office/drawing/2014/main" id="{00000000-0008-0000-0B00-00001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34</xdr:row>
          <xdr:rowOff>245533</xdr:rowOff>
        </xdr:from>
        <xdr:to>
          <xdr:col>3</xdr:col>
          <xdr:colOff>76200</xdr:colOff>
          <xdr:row>36</xdr:row>
          <xdr:rowOff>38100</xdr:rowOff>
        </xdr:to>
        <xdr:sp macro="" textlink="">
          <xdr:nvSpPr>
            <xdr:cNvPr id="40981" name="Check Box 21" hidden="1">
              <a:extLst>
                <a:ext uri="{63B3BB69-23CF-44E3-9099-C40C66FF867C}">
                  <a14:compatExt spid="_x0000_s40981"/>
                </a:ext>
                <a:ext uri="{FF2B5EF4-FFF2-40B4-BE49-F238E27FC236}">
                  <a16:creationId xmlns:a16="http://schemas.microsoft.com/office/drawing/2014/main" id="{00000000-0008-0000-0B00-00001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35</xdr:row>
          <xdr:rowOff>186267</xdr:rowOff>
        </xdr:from>
        <xdr:to>
          <xdr:col>3</xdr:col>
          <xdr:colOff>21167</xdr:colOff>
          <xdr:row>37</xdr:row>
          <xdr:rowOff>38100</xdr:rowOff>
        </xdr:to>
        <xdr:sp macro="" textlink="">
          <xdr:nvSpPr>
            <xdr:cNvPr id="40982" name="Check Box 22" hidden="1">
              <a:extLst>
                <a:ext uri="{63B3BB69-23CF-44E3-9099-C40C66FF867C}">
                  <a14:compatExt spid="_x0000_s40982"/>
                </a:ext>
                <a:ext uri="{FF2B5EF4-FFF2-40B4-BE49-F238E27FC236}">
                  <a16:creationId xmlns:a16="http://schemas.microsoft.com/office/drawing/2014/main" id="{00000000-0008-0000-0B00-00001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36</xdr:row>
          <xdr:rowOff>198967</xdr:rowOff>
        </xdr:from>
        <xdr:to>
          <xdr:col>3</xdr:col>
          <xdr:colOff>21167</xdr:colOff>
          <xdr:row>38</xdr:row>
          <xdr:rowOff>46567</xdr:rowOff>
        </xdr:to>
        <xdr:sp macro="" textlink="">
          <xdr:nvSpPr>
            <xdr:cNvPr id="40983" name="Check Box 23" hidden="1">
              <a:extLst>
                <a:ext uri="{63B3BB69-23CF-44E3-9099-C40C66FF867C}">
                  <a14:compatExt spid="_x0000_s40983"/>
                </a:ext>
                <a:ext uri="{FF2B5EF4-FFF2-40B4-BE49-F238E27FC236}">
                  <a16:creationId xmlns:a16="http://schemas.microsoft.com/office/drawing/2014/main" id="{00000000-0008-0000-0B00-00001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37</xdr:row>
          <xdr:rowOff>203200</xdr:rowOff>
        </xdr:from>
        <xdr:to>
          <xdr:col>3</xdr:col>
          <xdr:colOff>21167</xdr:colOff>
          <xdr:row>39</xdr:row>
          <xdr:rowOff>46567</xdr:rowOff>
        </xdr:to>
        <xdr:sp macro="" textlink="">
          <xdr:nvSpPr>
            <xdr:cNvPr id="40984" name="Check Box 24" hidden="1">
              <a:extLst>
                <a:ext uri="{63B3BB69-23CF-44E3-9099-C40C66FF867C}">
                  <a14:compatExt spid="_x0000_s40984"/>
                </a:ext>
                <a:ext uri="{FF2B5EF4-FFF2-40B4-BE49-F238E27FC236}">
                  <a16:creationId xmlns:a16="http://schemas.microsoft.com/office/drawing/2014/main" id="{00000000-0008-0000-0B00-00001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38</xdr:row>
          <xdr:rowOff>186267</xdr:rowOff>
        </xdr:from>
        <xdr:to>
          <xdr:col>3</xdr:col>
          <xdr:colOff>21167</xdr:colOff>
          <xdr:row>40</xdr:row>
          <xdr:rowOff>38100</xdr:rowOff>
        </xdr:to>
        <xdr:sp macro="" textlink="">
          <xdr:nvSpPr>
            <xdr:cNvPr id="40985" name="Check Box 25" hidden="1">
              <a:extLst>
                <a:ext uri="{63B3BB69-23CF-44E3-9099-C40C66FF867C}">
                  <a14:compatExt spid="_x0000_s40985"/>
                </a:ext>
                <a:ext uri="{FF2B5EF4-FFF2-40B4-BE49-F238E27FC236}">
                  <a16:creationId xmlns:a16="http://schemas.microsoft.com/office/drawing/2014/main" id="{00000000-0008-0000-0B00-00001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39</xdr:row>
          <xdr:rowOff>182033</xdr:rowOff>
        </xdr:from>
        <xdr:to>
          <xdr:col>3</xdr:col>
          <xdr:colOff>21167</xdr:colOff>
          <xdr:row>41</xdr:row>
          <xdr:rowOff>38100</xdr:rowOff>
        </xdr:to>
        <xdr:sp macro="" textlink="">
          <xdr:nvSpPr>
            <xdr:cNvPr id="40986" name="Check Box 26" hidden="1">
              <a:extLst>
                <a:ext uri="{63B3BB69-23CF-44E3-9099-C40C66FF867C}">
                  <a14:compatExt spid="_x0000_s40986"/>
                </a:ext>
                <a:ext uri="{FF2B5EF4-FFF2-40B4-BE49-F238E27FC236}">
                  <a16:creationId xmlns:a16="http://schemas.microsoft.com/office/drawing/2014/main" id="{00000000-0008-0000-0B00-00001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232833</xdr:rowOff>
        </xdr:from>
        <xdr:to>
          <xdr:col>3</xdr:col>
          <xdr:colOff>0</xdr:colOff>
          <xdr:row>49</xdr:row>
          <xdr:rowOff>8467</xdr:rowOff>
        </xdr:to>
        <xdr:sp macro="" textlink="">
          <xdr:nvSpPr>
            <xdr:cNvPr id="40987" name="Check Box 27" hidden="1">
              <a:extLst>
                <a:ext uri="{63B3BB69-23CF-44E3-9099-C40C66FF867C}">
                  <a14:compatExt spid="_x0000_s40987"/>
                </a:ext>
                <a:ext uri="{FF2B5EF4-FFF2-40B4-BE49-F238E27FC236}">
                  <a16:creationId xmlns:a16="http://schemas.microsoft.com/office/drawing/2014/main" id="{00000000-0008-0000-0B00-00001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237067</xdr:rowOff>
        </xdr:from>
        <xdr:to>
          <xdr:col>10</xdr:col>
          <xdr:colOff>0</xdr:colOff>
          <xdr:row>49</xdr:row>
          <xdr:rowOff>21167</xdr:rowOff>
        </xdr:to>
        <xdr:sp macro="" textlink="">
          <xdr:nvSpPr>
            <xdr:cNvPr id="40988" name="Check Box 28" hidden="1">
              <a:extLst>
                <a:ext uri="{63B3BB69-23CF-44E3-9099-C40C66FF867C}">
                  <a14:compatExt spid="_x0000_s40988"/>
                </a:ext>
                <a:ext uri="{FF2B5EF4-FFF2-40B4-BE49-F238E27FC236}">
                  <a16:creationId xmlns:a16="http://schemas.microsoft.com/office/drawing/2014/main" id="{00000000-0008-0000-0B00-00001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47</xdr:row>
          <xdr:rowOff>237067</xdr:rowOff>
        </xdr:from>
        <xdr:to>
          <xdr:col>18</xdr:col>
          <xdr:colOff>67733</xdr:colOff>
          <xdr:row>49</xdr:row>
          <xdr:rowOff>21167</xdr:rowOff>
        </xdr:to>
        <xdr:sp macro="" textlink="">
          <xdr:nvSpPr>
            <xdr:cNvPr id="40989" name="Check Box 29" hidden="1">
              <a:extLst>
                <a:ext uri="{63B3BB69-23CF-44E3-9099-C40C66FF867C}">
                  <a14:compatExt spid="_x0000_s40989"/>
                </a:ext>
                <a:ext uri="{FF2B5EF4-FFF2-40B4-BE49-F238E27FC236}">
                  <a16:creationId xmlns:a16="http://schemas.microsoft.com/office/drawing/2014/main" id="{00000000-0008-0000-0B00-00001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55033</xdr:colOff>
          <xdr:row>47</xdr:row>
          <xdr:rowOff>224367</xdr:rowOff>
        </xdr:from>
        <xdr:to>
          <xdr:col>26</xdr:col>
          <xdr:colOff>122767</xdr:colOff>
          <xdr:row>49</xdr:row>
          <xdr:rowOff>8467</xdr:rowOff>
        </xdr:to>
        <xdr:sp macro="" textlink="">
          <xdr:nvSpPr>
            <xdr:cNvPr id="40990" name="Check Box 30" hidden="1">
              <a:extLst>
                <a:ext uri="{63B3BB69-23CF-44E3-9099-C40C66FF867C}">
                  <a14:compatExt spid="_x0000_s40990"/>
                </a:ext>
                <a:ext uri="{FF2B5EF4-FFF2-40B4-BE49-F238E27FC236}">
                  <a16:creationId xmlns:a16="http://schemas.microsoft.com/office/drawing/2014/main" id="{00000000-0008-0000-0B00-00001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59267</xdr:colOff>
          <xdr:row>47</xdr:row>
          <xdr:rowOff>241300</xdr:rowOff>
        </xdr:from>
        <xdr:to>
          <xdr:col>35</xdr:col>
          <xdr:colOff>122767</xdr:colOff>
          <xdr:row>49</xdr:row>
          <xdr:rowOff>21167</xdr:rowOff>
        </xdr:to>
        <xdr:sp macro="" textlink="">
          <xdr:nvSpPr>
            <xdr:cNvPr id="40991" name="Check Box 31" hidden="1">
              <a:extLst>
                <a:ext uri="{63B3BB69-23CF-44E3-9099-C40C66FF867C}">
                  <a14:compatExt spid="_x0000_s40991"/>
                </a:ext>
                <a:ext uri="{FF2B5EF4-FFF2-40B4-BE49-F238E27FC236}">
                  <a16:creationId xmlns:a16="http://schemas.microsoft.com/office/drawing/2014/main" id="{00000000-0008-0000-0B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29633</xdr:colOff>
          <xdr:row>47</xdr:row>
          <xdr:rowOff>245533</xdr:rowOff>
        </xdr:from>
        <xdr:to>
          <xdr:col>42</xdr:col>
          <xdr:colOff>97367</xdr:colOff>
          <xdr:row>49</xdr:row>
          <xdr:rowOff>29633</xdr:rowOff>
        </xdr:to>
        <xdr:sp macro="" textlink="">
          <xdr:nvSpPr>
            <xdr:cNvPr id="40992" name="Check Box 32" hidden="1">
              <a:extLst>
                <a:ext uri="{63B3BB69-23CF-44E3-9099-C40C66FF867C}">
                  <a14:compatExt spid="_x0000_s40992"/>
                </a:ext>
                <a:ext uri="{FF2B5EF4-FFF2-40B4-BE49-F238E27FC236}">
                  <a16:creationId xmlns:a16="http://schemas.microsoft.com/office/drawing/2014/main" id="{00000000-0008-0000-0B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55</xdr:row>
          <xdr:rowOff>186267</xdr:rowOff>
        </xdr:from>
        <xdr:to>
          <xdr:col>3</xdr:col>
          <xdr:colOff>21167</xdr:colOff>
          <xdr:row>57</xdr:row>
          <xdr:rowOff>38100</xdr:rowOff>
        </xdr:to>
        <xdr:sp macro="" textlink="">
          <xdr:nvSpPr>
            <xdr:cNvPr id="40993" name="Check Box 33" hidden="1">
              <a:extLst>
                <a:ext uri="{63B3BB69-23CF-44E3-9099-C40C66FF867C}">
                  <a14:compatExt spid="_x0000_s40993"/>
                </a:ext>
                <a:ext uri="{FF2B5EF4-FFF2-40B4-BE49-F238E27FC236}">
                  <a16:creationId xmlns:a16="http://schemas.microsoft.com/office/drawing/2014/main" id="{00000000-0008-0000-0B00-00002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56</xdr:row>
          <xdr:rowOff>186267</xdr:rowOff>
        </xdr:from>
        <xdr:to>
          <xdr:col>3</xdr:col>
          <xdr:colOff>21167</xdr:colOff>
          <xdr:row>58</xdr:row>
          <xdr:rowOff>29633</xdr:rowOff>
        </xdr:to>
        <xdr:sp macro="" textlink="">
          <xdr:nvSpPr>
            <xdr:cNvPr id="40994" name="Check Box 34" hidden="1">
              <a:extLst>
                <a:ext uri="{63B3BB69-23CF-44E3-9099-C40C66FF867C}">
                  <a14:compatExt spid="_x0000_s40994"/>
                </a:ext>
                <a:ext uri="{FF2B5EF4-FFF2-40B4-BE49-F238E27FC236}">
                  <a16:creationId xmlns:a16="http://schemas.microsoft.com/office/drawing/2014/main" id="{00000000-0008-0000-0B00-00002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57</xdr:row>
          <xdr:rowOff>186267</xdr:rowOff>
        </xdr:from>
        <xdr:to>
          <xdr:col>3</xdr:col>
          <xdr:colOff>38100</xdr:colOff>
          <xdr:row>59</xdr:row>
          <xdr:rowOff>38100</xdr:rowOff>
        </xdr:to>
        <xdr:sp macro="" textlink="">
          <xdr:nvSpPr>
            <xdr:cNvPr id="40995" name="Check Box 35" hidden="1">
              <a:extLst>
                <a:ext uri="{63B3BB69-23CF-44E3-9099-C40C66FF867C}">
                  <a14:compatExt spid="_x0000_s40995"/>
                </a:ext>
                <a:ext uri="{FF2B5EF4-FFF2-40B4-BE49-F238E27FC236}">
                  <a16:creationId xmlns:a16="http://schemas.microsoft.com/office/drawing/2014/main" id="{00000000-0008-0000-0B00-00002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49</xdr:row>
          <xdr:rowOff>440267</xdr:rowOff>
        </xdr:from>
        <xdr:to>
          <xdr:col>3</xdr:col>
          <xdr:colOff>76200</xdr:colOff>
          <xdr:row>51</xdr:row>
          <xdr:rowOff>38100</xdr:rowOff>
        </xdr:to>
        <xdr:sp macro="" textlink="">
          <xdr:nvSpPr>
            <xdr:cNvPr id="40996" name="Check Box 36" hidden="1">
              <a:extLst>
                <a:ext uri="{63B3BB69-23CF-44E3-9099-C40C66FF867C}">
                  <a14:compatExt spid="_x0000_s40996"/>
                </a:ext>
                <a:ext uri="{FF2B5EF4-FFF2-40B4-BE49-F238E27FC236}">
                  <a16:creationId xmlns:a16="http://schemas.microsoft.com/office/drawing/2014/main" id="{00000000-0008-0000-0B00-00002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50</xdr:row>
          <xdr:rowOff>186267</xdr:rowOff>
        </xdr:from>
        <xdr:to>
          <xdr:col>3</xdr:col>
          <xdr:colOff>21167</xdr:colOff>
          <xdr:row>52</xdr:row>
          <xdr:rowOff>38100</xdr:rowOff>
        </xdr:to>
        <xdr:sp macro="" textlink="">
          <xdr:nvSpPr>
            <xdr:cNvPr id="40997" name="Check Box 37" hidden="1">
              <a:extLst>
                <a:ext uri="{63B3BB69-23CF-44E3-9099-C40C66FF867C}">
                  <a14:compatExt spid="_x0000_s40997"/>
                </a:ext>
                <a:ext uri="{FF2B5EF4-FFF2-40B4-BE49-F238E27FC236}">
                  <a16:creationId xmlns:a16="http://schemas.microsoft.com/office/drawing/2014/main" id="{00000000-0008-0000-0B00-00002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51</xdr:row>
          <xdr:rowOff>198967</xdr:rowOff>
        </xdr:from>
        <xdr:to>
          <xdr:col>3</xdr:col>
          <xdr:colOff>21167</xdr:colOff>
          <xdr:row>53</xdr:row>
          <xdr:rowOff>38100</xdr:rowOff>
        </xdr:to>
        <xdr:sp macro="" textlink="">
          <xdr:nvSpPr>
            <xdr:cNvPr id="40998" name="Check Box 38" hidden="1">
              <a:extLst>
                <a:ext uri="{63B3BB69-23CF-44E3-9099-C40C66FF867C}">
                  <a14:compatExt spid="_x0000_s40998"/>
                </a:ext>
                <a:ext uri="{FF2B5EF4-FFF2-40B4-BE49-F238E27FC236}">
                  <a16:creationId xmlns:a16="http://schemas.microsoft.com/office/drawing/2014/main" id="{00000000-0008-0000-0B00-00002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52</xdr:row>
          <xdr:rowOff>203200</xdr:rowOff>
        </xdr:from>
        <xdr:to>
          <xdr:col>3</xdr:col>
          <xdr:colOff>21167</xdr:colOff>
          <xdr:row>54</xdr:row>
          <xdr:rowOff>38100</xdr:rowOff>
        </xdr:to>
        <xdr:sp macro="" textlink="">
          <xdr:nvSpPr>
            <xdr:cNvPr id="40999" name="Check Box 39" hidden="1">
              <a:extLst>
                <a:ext uri="{63B3BB69-23CF-44E3-9099-C40C66FF867C}">
                  <a14:compatExt spid="_x0000_s40999"/>
                </a:ext>
                <a:ext uri="{FF2B5EF4-FFF2-40B4-BE49-F238E27FC236}">
                  <a16:creationId xmlns:a16="http://schemas.microsoft.com/office/drawing/2014/main" id="{00000000-0008-0000-0B00-00002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53</xdr:row>
          <xdr:rowOff>186267</xdr:rowOff>
        </xdr:from>
        <xdr:to>
          <xdr:col>3</xdr:col>
          <xdr:colOff>21167</xdr:colOff>
          <xdr:row>55</xdr:row>
          <xdr:rowOff>38100</xdr:rowOff>
        </xdr:to>
        <xdr:sp macro="" textlink="">
          <xdr:nvSpPr>
            <xdr:cNvPr id="41000" name="Check Box 40" hidden="1">
              <a:extLst>
                <a:ext uri="{63B3BB69-23CF-44E3-9099-C40C66FF867C}">
                  <a14:compatExt spid="_x0000_s41000"/>
                </a:ext>
                <a:ext uri="{FF2B5EF4-FFF2-40B4-BE49-F238E27FC236}">
                  <a16:creationId xmlns:a16="http://schemas.microsoft.com/office/drawing/2014/main" id="{00000000-0008-0000-0B00-00002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54</xdr:row>
          <xdr:rowOff>182033</xdr:rowOff>
        </xdr:from>
        <xdr:to>
          <xdr:col>3</xdr:col>
          <xdr:colOff>21167</xdr:colOff>
          <xdr:row>56</xdr:row>
          <xdr:rowOff>29633</xdr:rowOff>
        </xdr:to>
        <xdr:sp macro="" textlink="">
          <xdr:nvSpPr>
            <xdr:cNvPr id="41001" name="Check Box 41" hidden="1">
              <a:extLst>
                <a:ext uri="{63B3BB69-23CF-44E3-9099-C40C66FF867C}">
                  <a14:compatExt spid="_x0000_s41001"/>
                </a:ext>
                <a:ext uri="{FF2B5EF4-FFF2-40B4-BE49-F238E27FC236}">
                  <a16:creationId xmlns:a16="http://schemas.microsoft.com/office/drawing/2014/main" id="{00000000-0008-0000-0B00-00002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66</xdr:row>
          <xdr:rowOff>186267</xdr:rowOff>
        </xdr:from>
        <xdr:to>
          <xdr:col>3</xdr:col>
          <xdr:colOff>29633</xdr:colOff>
          <xdr:row>68</xdr:row>
          <xdr:rowOff>38100</xdr:rowOff>
        </xdr:to>
        <xdr:sp macro="" textlink="">
          <xdr:nvSpPr>
            <xdr:cNvPr id="41002" name="Check Box 42" hidden="1">
              <a:extLst>
                <a:ext uri="{63B3BB69-23CF-44E3-9099-C40C66FF867C}">
                  <a14:compatExt spid="_x0000_s41002"/>
                </a:ext>
                <a:ext uri="{FF2B5EF4-FFF2-40B4-BE49-F238E27FC236}">
                  <a16:creationId xmlns:a16="http://schemas.microsoft.com/office/drawing/2014/main" id="{00000000-0008-0000-0B00-00002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67</xdr:row>
          <xdr:rowOff>186267</xdr:rowOff>
        </xdr:from>
        <xdr:to>
          <xdr:col>3</xdr:col>
          <xdr:colOff>29633</xdr:colOff>
          <xdr:row>69</xdr:row>
          <xdr:rowOff>29633</xdr:rowOff>
        </xdr:to>
        <xdr:sp macro="" textlink="">
          <xdr:nvSpPr>
            <xdr:cNvPr id="41003" name="Check Box 43" hidden="1">
              <a:extLst>
                <a:ext uri="{63B3BB69-23CF-44E3-9099-C40C66FF867C}">
                  <a14:compatExt spid="_x0000_s41003"/>
                </a:ext>
                <a:ext uri="{FF2B5EF4-FFF2-40B4-BE49-F238E27FC236}">
                  <a16:creationId xmlns:a16="http://schemas.microsoft.com/office/drawing/2014/main" id="{00000000-0008-0000-0B00-00002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68</xdr:row>
          <xdr:rowOff>186267</xdr:rowOff>
        </xdr:from>
        <xdr:to>
          <xdr:col>3</xdr:col>
          <xdr:colOff>38100</xdr:colOff>
          <xdr:row>70</xdr:row>
          <xdr:rowOff>38100</xdr:rowOff>
        </xdr:to>
        <xdr:sp macro="" textlink="">
          <xdr:nvSpPr>
            <xdr:cNvPr id="41004" name="Check Box 44" hidden="1">
              <a:extLst>
                <a:ext uri="{63B3BB69-23CF-44E3-9099-C40C66FF867C}">
                  <a14:compatExt spid="_x0000_s41004"/>
                </a:ext>
                <a:ext uri="{FF2B5EF4-FFF2-40B4-BE49-F238E27FC236}">
                  <a16:creationId xmlns:a16="http://schemas.microsoft.com/office/drawing/2014/main" id="{00000000-0008-0000-0B00-00002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69</xdr:row>
          <xdr:rowOff>186267</xdr:rowOff>
        </xdr:from>
        <xdr:to>
          <xdr:col>3</xdr:col>
          <xdr:colOff>38100</xdr:colOff>
          <xdr:row>71</xdr:row>
          <xdr:rowOff>29633</xdr:rowOff>
        </xdr:to>
        <xdr:sp macro="" textlink="">
          <xdr:nvSpPr>
            <xdr:cNvPr id="41005" name="Check Box 45" hidden="1">
              <a:extLst>
                <a:ext uri="{63B3BB69-23CF-44E3-9099-C40C66FF867C}">
                  <a14:compatExt spid="_x0000_s41005"/>
                </a:ext>
                <a:ext uri="{FF2B5EF4-FFF2-40B4-BE49-F238E27FC236}">
                  <a16:creationId xmlns:a16="http://schemas.microsoft.com/office/drawing/2014/main" id="{00000000-0008-0000-0B00-00002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70</xdr:row>
          <xdr:rowOff>190500</xdr:rowOff>
        </xdr:from>
        <xdr:to>
          <xdr:col>3</xdr:col>
          <xdr:colOff>38100</xdr:colOff>
          <xdr:row>72</xdr:row>
          <xdr:rowOff>38100</xdr:rowOff>
        </xdr:to>
        <xdr:sp macro="" textlink="">
          <xdr:nvSpPr>
            <xdr:cNvPr id="41006" name="Check Box 46" hidden="1">
              <a:extLst>
                <a:ext uri="{63B3BB69-23CF-44E3-9099-C40C66FF867C}">
                  <a14:compatExt spid="_x0000_s41006"/>
                </a:ext>
                <a:ext uri="{FF2B5EF4-FFF2-40B4-BE49-F238E27FC236}">
                  <a16:creationId xmlns:a16="http://schemas.microsoft.com/office/drawing/2014/main" id="{00000000-0008-0000-0B00-00002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60</xdr:row>
          <xdr:rowOff>245533</xdr:rowOff>
        </xdr:from>
        <xdr:to>
          <xdr:col>3</xdr:col>
          <xdr:colOff>76200</xdr:colOff>
          <xdr:row>62</xdr:row>
          <xdr:rowOff>38100</xdr:rowOff>
        </xdr:to>
        <xdr:sp macro="" textlink="">
          <xdr:nvSpPr>
            <xdr:cNvPr id="41007" name="Check Box 47" hidden="1">
              <a:extLst>
                <a:ext uri="{63B3BB69-23CF-44E3-9099-C40C66FF867C}">
                  <a14:compatExt spid="_x0000_s41007"/>
                </a:ext>
                <a:ext uri="{FF2B5EF4-FFF2-40B4-BE49-F238E27FC236}">
                  <a16:creationId xmlns:a16="http://schemas.microsoft.com/office/drawing/2014/main" id="{00000000-0008-0000-0B00-00002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61</xdr:row>
          <xdr:rowOff>186267</xdr:rowOff>
        </xdr:from>
        <xdr:to>
          <xdr:col>3</xdr:col>
          <xdr:colOff>29633</xdr:colOff>
          <xdr:row>63</xdr:row>
          <xdr:rowOff>38100</xdr:rowOff>
        </xdr:to>
        <xdr:sp macro="" textlink="">
          <xdr:nvSpPr>
            <xdr:cNvPr id="41008" name="Check Box 48" hidden="1">
              <a:extLst>
                <a:ext uri="{63B3BB69-23CF-44E3-9099-C40C66FF867C}">
                  <a14:compatExt spid="_x0000_s41008"/>
                </a:ext>
                <a:ext uri="{FF2B5EF4-FFF2-40B4-BE49-F238E27FC236}">
                  <a16:creationId xmlns:a16="http://schemas.microsoft.com/office/drawing/2014/main" id="{00000000-0008-0000-0B00-00003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62</xdr:row>
          <xdr:rowOff>198967</xdr:rowOff>
        </xdr:from>
        <xdr:to>
          <xdr:col>3</xdr:col>
          <xdr:colOff>21167</xdr:colOff>
          <xdr:row>64</xdr:row>
          <xdr:rowOff>38100</xdr:rowOff>
        </xdr:to>
        <xdr:sp macro="" textlink="">
          <xdr:nvSpPr>
            <xdr:cNvPr id="41009" name="Check Box 49" hidden="1">
              <a:extLst>
                <a:ext uri="{63B3BB69-23CF-44E3-9099-C40C66FF867C}">
                  <a14:compatExt spid="_x0000_s41009"/>
                </a:ext>
                <a:ext uri="{FF2B5EF4-FFF2-40B4-BE49-F238E27FC236}">
                  <a16:creationId xmlns:a16="http://schemas.microsoft.com/office/drawing/2014/main" id="{00000000-0008-0000-0B00-00003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63</xdr:row>
          <xdr:rowOff>203200</xdr:rowOff>
        </xdr:from>
        <xdr:to>
          <xdr:col>3</xdr:col>
          <xdr:colOff>21167</xdr:colOff>
          <xdr:row>65</xdr:row>
          <xdr:rowOff>38100</xdr:rowOff>
        </xdr:to>
        <xdr:sp macro="" textlink="">
          <xdr:nvSpPr>
            <xdr:cNvPr id="41010" name="Check Box 50" hidden="1">
              <a:extLst>
                <a:ext uri="{63B3BB69-23CF-44E3-9099-C40C66FF867C}">
                  <a14:compatExt spid="_x0000_s41010"/>
                </a:ext>
                <a:ext uri="{FF2B5EF4-FFF2-40B4-BE49-F238E27FC236}">
                  <a16:creationId xmlns:a16="http://schemas.microsoft.com/office/drawing/2014/main" id="{00000000-0008-0000-0B00-00003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64</xdr:row>
          <xdr:rowOff>186267</xdr:rowOff>
        </xdr:from>
        <xdr:to>
          <xdr:col>3</xdr:col>
          <xdr:colOff>29633</xdr:colOff>
          <xdr:row>66</xdr:row>
          <xdr:rowOff>38100</xdr:rowOff>
        </xdr:to>
        <xdr:sp macro="" textlink="">
          <xdr:nvSpPr>
            <xdr:cNvPr id="41011" name="Check Box 51" hidden="1">
              <a:extLst>
                <a:ext uri="{63B3BB69-23CF-44E3-9099-C40C66FF867C}">
                  <a14:compatExt spid="_x0000_s41011"/>
                </a:ext>
                <a:ext uri="{FF2B5EF4-FFF2-40B4-BE49-F238E27FC236}">
                  <a16:creationId xmlns:a16="http://schemas.microsoft.com/office/drawing/2014/main" id="{00000000-0008-0000-0B00-00003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65</xdr:row>
          <xdr:rowOff>182033</xdr:rowOff>
        </xdr:from>
        <xdr:to>
          <xdr:col>3</xdr:col>
          <xdr:colOff>29633</xdr:colOff>
          <xdr:row>67</xdr:row>
          <xdr:rowOff>29633</xdr:rowOff>
        </xdr:to>
        <xdr:sp macro="" textlink="">
          <xdr:nvSpPr>
            <xdr:cNvPr id="41012" name="Check Box 52" hidden="1">
              <a:extLst>
                <a:ext uri="{63B3BB69-23CF-44E3-9099-C40C66FF867C}">
                  <a14:compatExt spid="_x0000_s41012"/>
                </a:ext>
                <a:ext uri="{FF2B5EF4-FFF2-40B4-BE49-F238E27FC236}">
                  <a16:creationId xmlns:a16="http://schemas.microsoft.com/office/drawing/2014/main" id="{00000000-0008-0000-0B00-00003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71</xdr:row>
          <xdr:rowOff>186267</xdr:rowOff>
        </xdr:from>
        <xdr:to>
          <xdr:col>3</xdr:col>
          <xdr:colOff>38100</xdr:colOff>
          <xdr:row>73</xdr:row>
          <xdr:rowOff>38100</xdr:rowOff>
        </xdr:to>
        <xdr:sp macro="" textlink="">
          <xdr:nvSpPr>
            <xdr:cNvPr id="41013" name="Check Box 53" hidden="1">
              <a:extLst>
                <a:ext uri="{63B3BB69-23CF-44E3-9099-C40C66FF867C}">
                  <a14:compatExt spid="_x0000_s41013"/>
                </a:ext>
                <a:ext uri="{FF2B5EF4-FFF2-40B4-BE49-F238E27FC236}">
                  <a16:creationId xmlns:a16="http://schemas.microsoft.com/office/drawing/2014/main" id="{00000000-0008-0000-0B00-00003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72</xdr:row>
          <xdr:rowOff>186267</xdr:rowOff>
        </xdr:from>
        <xdr:to>
          <xdr:col>3</xdr:col>
          <xdr:colOff>38100</xdr:colOff>
          <xdr:row>74</xdr:row>
          <xdr:rowOff>29633</xdr:rowOff>
        </xdr:to>
        <xdr:sp macro="" textlink="">
          <xdr:nvSpPr>
            <xdr:cNvPr id="41014" name="Check Box 54" hidden="1">
              <a:extLst>
                <a:ext uri="{63B3BB69-23CF-44E3-9099-C40C66FF867C}">
                  <a14:compatExt spid="_x0000_s41014"/>
                </a:ext>
                <a:ext uri="{FF2B5EF4-FFF2-40B4-BE49-F238E27FC236}">
                  <a16:creationId xmlns:a16="http://schemas.microsoft.com/office/drawing/2014/main" id="{00000000-0008-0000-0B00-00003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848EDC50-068F-4B79-BBC3-17B30B46263B}"/>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1F6B4CE2-7D5C-4D00-AC5D-0582B273F123}"/>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1EB37577-C746-40CA-B006-A0F279F23F14}"/>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06CD318E-DB99-4153-B3ED-427322CA6B3C}"/>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0A95864D-C354-4E81-B96D-A7EFC345055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D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D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D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D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D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D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0D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0D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88</xdr:row>
          <xdr:rowOff>80433</xdr:rowOff>
        </xdr:from>
        <xdr:to>
          <xdr:col>38</xdr:col>
          <xdr:colOff>59267</xdr:colOff>
          <xdr:row>88</xdr:row>
          <xdr:rowOff>351367</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0D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88</xdr:row>
          <xdr:rowOff>76200</xdr:rowOff>
        </xdr:from>
        <xdr:to>
          <xdr:col>43</xdr:col>
          <xdr:colOff>8467</xdr:colOff>
          <xdr:row>88</xdr:row>
          <xdr:rowOff>372533</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0D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0D00-00000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41996" name="Check Box 12" hidden="1">
              <a:extLst>
                <a:ext uri="{63B3BB69-23CF-44E3-9099-C40C66FF867C}">
                  <a14:compatExt spid="_x0000_s41996"/>
                </a:ext>
                <a:ext uri="{FF2B5EF4-FFF2-40B4-BE49-F238E27FC236}">
                  <a16:creationId xmlns:a16="http://schemas.microsoft.com/office/drawing/2014/main" id="{00000000-0008-0000-0D00-00000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0D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6E5873D1-8E79-4FD4-8A3F-DD7FE9927331}"/>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67733</xdr:colOff>
      <xdr:row>82</xdr:row>
      <xdr:rowOff>48683</xdr:rowOff>
    </xdr:from>
    <xdr:to>
      <xdr:col>57</xdr:col>
      <xdr:colOff>392188</xdr:colOff>
      <xdr:row>83</xdr:row>
      <xdr:rowOff>104775</xdr:rowOff>
    </xdr:to>
    <xdr:sp macro="" textlink="">
      <xdr:nvSpPr>
        <xdr:cNvPr id="3" name="テキスト ボックス 2">
          <a:extLst>
            <a:ext uri="{FF2B5EF4-FFF2-40B4-BE49-F238E27FC236}">
              <a16:creationId xmlns:a16="http://schemas.microsoft.com/office/drawing/2014/main" id="{79D8D505-FB5F-47AA-A02B-6A17A871682B}"/>
            </a:ext>
          </a:extLst>
        </xdr:cNvPr>
        <xdr:cNvSpPr txBox="1"/>
      </xdr:nvSpPr>
      <xdr:spPr>
        <a:xfrm>
          <a:off x="7000875" y="25862491"/>
          <a:ext cx="5122938" cy="244476"/>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mc:AlternateContent xmlns:mc="http://schemas.openxmlformats.org/markup-compatibility/2006">
    <mc:Choice xmlns:a14="http://schemas.microsoft.com/office/drawing/2010/main" Requires="a14">
      <xdr:twoCellAnchor editAs="oneCell">
        <xdr:from>
          <xdr:col>36</xdr:col>
          <xdr:colOff>25400</xdr:colOff>
          <xdr:row>33</xdr:row>
          <xdr:rowOff>105833</xdr:rowOff>
        </xdr:from>
        <xdr:to>
          <xdr:col>37</xdr:col>
          <xdr:colOff>97367</xdr:colOff>
          <xdr:row>33</xdr:row>
          <xdr:rowOff>351367</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0D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67733</xdr:colOff>
          <xdr:row>33</xdr:row>
          <xdr:rowOff>80433</xdr:rowOff>
        </xdr:from>
        <xdr:to>
          <xdr:col>43</xdr:col>
          <xdr:colOff>8467</xdr:colOff>
          <xdr:row>33</xdr:row>
          <xdr:rowOff>364067</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0D00-00000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40</xdr:row>
          <xdr:rowOff>186267</xdr:rowOff>
        </xdr:from>
        <xdr:to>
          <xdr:col>3</xdr:col>
          <xdr:colOff>21167</xdr:colOff>
          <xdr:row>42</xdr:row>
          <xdr:rowOff>38100</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0D00-00001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41</xdr:row>
          <xdr:rowOff>186267</xdr:rowOff>
        </xdr:from>
        <xdr:to>
          <xdr:col>3</xdr:col>
          <xdr:colOff>21167</xdr:colOff>
          <xdr:row>43</xdr:row>
          <xdr:rowOff>38100</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0D00-00001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42</xdr:row>
          <xdr:rowOff>186267</xdr:rowOff>
        </xdr:from>
        <xdr:to>
          <xdr:col>3</xdr:col>
          <xdr:colOff>29633</xdr:colOff>
          <xdr:row>44</xdr:row>
          <xdr:rowOff>38100</xdr:rowOff>
        </xdr:to>
        <xdr:sp macro="" textlink="">
          <xdr:nvSpPr>
            <xdr:cNvPr id="42002" name="Check Box 18" hidden="1">
              <a:extLst>
                <a:ext uri="{63B3BB69-23CF-44E3-9099-C40C66FF867C}">
                  <a14:compatExt spid="_x0000_s42002"/>
                </a:ext>
                <a:ext uri="{FF2B5EF4-FFF2-40B4-BE49-F238E27FC236}">
                  <a16:creationId xmlns:a16="http://schemas.microsoft.com/office/drawing/2014/main" id="{00000000-0008-0000-0D00-00001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43</xdr:row>
          <xdr:rowOff>186267</xdr:rowOff>
        </xdr:from>
        <xdr:to>
          <xdr:col>3</xdr:col>
          <xdr:colOff>29633</xdr:colOff>
          <xdr:row>45</xdr:row>
          <xdr:rowOff>38100</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0D00-00001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44</xdr:row>
          <xdr:rowOff>190500</xdr:rowOff>
        </xdr:from>
        <xdr:to>
          <xdr:col>3</xdr:col>
          <xdr:colOff>29633</xdr:colOff>
          <xdr:row>46</xdr:row>
          <xdr:rowOff>46567</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0D00-00001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34</xdr:row>
          <xdr:rowOff>245533</xdr:rowOff>
        </xdr:from>
        <xdr:to>
          <xdr:col>3</xdr:col>
          <xdr:colOff>76200</xdr:colOff>
          <xdr:row>36</xdr:row>
          <xdr:rowOff>38100</xdr:rowOff>
        </xdr:to>
        <xdr:sp macro="" textlink="">
          <xdr:nvSpPr>
            <xdr:cNvPr id="42005" name="Check Box 21" hidden="1">
              <a:extLst>
                <a:ext uri="{63B3BB69-23CF-44E3-9099-C40C66FF867C}">
                  <a14:compatExt spid="_x0000_s42005"/>
                </a:ext>
                <a:ext uri="{FF2B5EF4-FFF2-40B4-BE49-F238E27FC236}">
                  <a16:creationId xmlns:a16="http://schemas.microsoft.com/office/drawing/2014/main" id="{00000000-0008-0000-0D00-00001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35</xdr:row>
          <xdr:rowOff>186267</xdr:rowOff>
        </xdr:from>
        <xdr:to>
          <xdr:col>3</xdr:col>
          <xdr:colOff>21167</xdr:colOff>
          <xdr:row>37</xdr:row>
          <xdr:rowOff>38100</xdr:rowOff>
        </xdr:to>
        <xdr:sp macro="" textlink="">
          <xdr:nvSpPr>
            <xdr:cNvPr id="42006" name="Check Box 22" hidden="1">
              <a:extLst>
                <a:ext uri="{63B3BB69-23CF-44E3-9099-C40C66FF867C}">
                  <a14:compatExt spid="_x0000_s42006"/>
                </a:ext>
                <a:ext uri="{FF2B5EF4-FFF2-40B4-BE49-F238E27FC236}">
                  <a16:creationId xmlns:a16="http://schemas.microsoft.com/office/drawing/2014/main" id="{00000000-0008-0000-0D00-00001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36</xdr:row>
          <xdr:rowOff>198967</xdr:rowOff>
        </xdr:from>
        <xdr:to>
          <xdr:col>3</xdr:col>
          <xdr:colOff>21167</xdr:colOff>
          <xdr:row>38</xdr:row>
          <xdr:rowOff>46567</xdr:rowOff>
        </xdr:to>
        <xdr:sp macro="" textlink="">
          <xdr:nvSpPr>
            <xdr:cNvPr id="42007" name="Check Box 23" hidden="1">
              <a:extLst>
                <a:ext uri="{63B3BB69-23CF-44E3-9099-C40C66FF867C}">
                  <a14:compatExt spid="_x0000_s42007"/>
                </a:ext>
                <a:ext uri="{FF2B5EF4-FFF2-40B4-BE49-F238E27FC236}">
                  <a16:creationId xmlns:a16="http://schemas.microsoft.com/office/drawing/2014/main" id="{00000000-0008-0000-0D00-00001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37</xdr:row>
          <xdr:rowOff>203200</xdr:rowOff>
        </xdr:from>
        <xdr:to>
          <xdr:col>3</xdr:col>
          <xdr:colOff>21167</xdr:colOff>
          <xdr:row>39</xdr:row>
          <xdr:rowOff>46567</xdr:rowOff>
        </xdr:to>
        <xdr:sp macro="" textlink="">
          <xdr:nvSpPr>
            <xdr:cNvPr id="42008" name="Check Box 24" hidden="1">
              <a:extLst>
                <a:ext uri="{63B3BB69-23CF-44E3-9099-C40C66FF867C}">
                  <a14:compatExt spid="_x0000_s42008"/>
                </a:ext>
                <a:ext uri="{FF2B5EF4-FFF2-40B4-BE49-F238E27FC236}">
                  <a16:creationId xmlns:a16="http://schemas.microsoft.com/office/drawing/2014/main" id="{00000000-0008-0000-0D00-00001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38</xdr:row>
          <xdr:rowOff>186267</xdr:rowOff>
        </xdr:from>
        <xdr:to>
          <xdr:col>3</xdr:col>
          <xdr:colOff>21167</xdr:colOff>
          <xdr:row>40</xdr:row>
          <xdr:rowOff>38100</xdr:rowOff>
        </xdr:to>
        <xdr:sp macro="" textlink="">
          <xdr:nvSpPr>
            <xdr:cNvPr id="42009" name="Check Box 25" hidden="1">
              <a:extLst>
                <a:ext uri="{63B3BB69-23CF-44E3-9099-C40C66FF867C}">
                  <a14:compatExt spid="_x0000_s42009"/>
                </a:ext>
                <a:ext uri="{FF2B5EF4-FFF2-40B4-BE49-F238E27FC236}">
                  <a16:creationId xmlns:a16="http://schemas.microsoft.com/office/drawing/2014/main" id="{00000000-0008-0000-0D00-00001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39</xdr:row>
          <xdr:rowOff>182033</xdr:rowOff>
        </xdr:from>
        <xdr:to>
          <xdr:col>3</xdr:col>
          <xdr:colOff>21167</xdr:colOff>
          <xdr:row>41</xdr:row>
          <xdr:rowOff>38100</xdr:rowOff>
        </xdr:to>
        <xdr:sp macro="" textlink="">
          <xdr:nvSpPr>
            <xdr:cNvPr id="42010" name="Check Box 26" hidden="1">
              <a:extLst>
                <a:ext uri="{63B3BB69-23CF-44E3-9099-C40C66FF867C}">
                  <a14:compatExt spid="_x0000_s42010"/>
                </a:ext>
                <a:ext uri="{FF2B5EF4-FFF2-40B4-BE49-F238E27FC236}">
                  <a16:creationId xmlns:a16="http://schemas.microsoft.com/office/drawing/2014/main" id="{00000000-0008-0000-0D00-00001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232833</xdr:rowOff>
        </xdr:from>
        <xdr:to>
          <xdr:col>3</xdr:col>
          <xdr:colOff>0</xdr:colOff>
          <xdr:row>49</xdr:row>
          <xdr:rowOff>8467</xdr:rowOff>
        </xdr:to>
        <xdr:sp macro="" textlink="">
          <xdr:nvSpPr>
            <xdr:cNvPr id="42011" name="Check Box 27" hidden="1">
              <a:extLst>
                <a:ext uri="{63B3BB69-23CF-44E3-9099-C40C66FF867C}">
                  <a14:compatExt spid="_x0000_s42011"/>
                </a:ext>
                <a:ext uri="{FF2B5EF4-FFF2-40B4-BE49-F238E27FC236}">
                  <a16:creationId xmlns:a16="http://schemas.microsoft.com/office/drawing/2014/main" id="{00000000-0008-0000-0D00-00001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237067</xdr:rowOff>
        </xdr:from>
        <xdr:to>
          <xdr:col>10</xdr:col>
          <xdr:colOff>0</xdr:colOff>
          <xdr:row>49</xdr:row>
          <xdr:rowOff>21167</xdr:rowOff>
        </xdr:to>
        <xdr:sp macro="" textlink="">
          <xdr:nvSpPr>
            <xdr:cNvPr id="42012" name="Check Box 28" hidden="1">
              <a:extLst>
                <a:ext uri="{63B3BB69-23CF-44E3-9099-C40C66FF867C}">
                  <a14:compatExt spid="_x0000_s42012"/>
                </a:ext>
                <a:ext uri="{FF2B5EF4-FFF2-40B4-BE49-F238E27FC236}">
                  <a16:creationId xmlns:a16="http://schemas.microsoft.com/office/drawing/2014/main" id="{00000000-0008-0000-0D00-00001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47</xdr:row>
          <xdr:rowOff>237067</xdr:rowOff>
        </xdr:from>
        <xdr:to>
          <xdr:col>18</xdr:col>
          <xdr:colOff>67733</xdr:colOff>
          <xdr:row>49</xdr:row>
          <xdr:rowOff>21167</xdr:rowOff>
        </xdr:to>
        <xdr:sp macro="" textlink="">
          <xdr:nvSpPr>
            <xdr:cNvPr id="42013" name="Check Box 29" hidden="1">
              <a:extLst>
                <a:ext uri="{63B3BB69-23CF-44E3-9099-C40C66FF867C}">
                  <a14:compatExt spid="_x0000_s42013"/>
                </a:ext>
                <a:ext uri="{FF2B5EF4-FFF2-40B4-BE49-F238E27FC236}">
                  <a16:creationId xmlns:a16="http://schemas.microsoft.com/office/drawing/2014/main" id="{00000000-0008-0000-0D00-00001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55033</xdr:colOff>
          <xdr:row>47</xdr:row>
          <xdr:rowOff>224367</xdr:rowOff>
        </xdr:from>
        <xdr:to>
          <xdr:col>26</xdr:col>
          <xdr:colOff>122767</xdr:colOff>
          <xdr:row>49</xdr:row>
          <xdr:rowOff>8467</xdr:rowOff>
        </xdr:to>
        <xdr:sp macro="" textlink="">
          <xdr:nvSpPr>
            <xdr:cNvPr id="42014" name="Check Box 30" hidden="1">
              <a:extLst>
                <a:ext uri="{63B3BB69-23CF-44E3-9099-C40C66FF867C}">
                  <a14:compatExt spid="_x0000_s42014"/>
                </a:ext>
                <a:ext uri="{FF2B5EF4-FFF2-40B4-BE49-F238E27FC236}">
                  <a16:creationId xmlns:a16="http://schemas.microsoft.com/office/drawing/2014/main" id="{00000000-0008-0000-0D00-00001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59267</xdr:colOff>
          <xdr:row>47</xdr:row>
          <xdr:rowOff>241300</xdr:rowOff>
        </xdr:from>
        <xdr:to>
          <xdr:col>35</xdr:col>
          <xdr:colOff>122767</xdr:colOff>
          <xdr:row>49</xdr:row>
          <xdr:rowOff>21167</xdr:rowOff>
        </xdr:to>
        <xdr:sp macro="" textlink="">
          <xdr:nvSpPr>
            <xdr:cNvPr id="42015" name="Check Box 31" hidden="1">
              <a:extLst>
                <a:ext uri="{63B3BB69-23CF-44E3-9099-C40C66FF867C}">
                  <a14:compatExt spid="_x0000_s42015"/>
                </a:ext>
                <a:ext uri="{FF2B5EF4-FFF2-40B4-BE49-F238E27FC236}">
                  <a16:creationId xmlns:a16="http://schemas.microsoft.com/office/drawing/2014/main" id="{00000000-0008-0000-0D00-00001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29633</xdr:colOff>
          <xdr:row>47</xdr:row>
          <xdr:rowOff>245533</xdr:rowOff>
        </xdr:from>
        <xdr:to>
          <xdr:col>42</xdr:col>
          <xdr:colOff>97367</xdr:colOff>
          <xdr:row>49</xdr:row>
          <xdr:rowOff>29633</xdr:rowOff>
        </xdr:to>
        <xdr:sp macro="" textlink="">
          <xdr:nvSpPr>
            <xdr:cNvPr id="42016" name="Check Box 32" hidden="1">
              <a:extLst>
                <a:ext uri="{63B3BB69-23CF-44E3-9099-C40C66FF867C}">
                  <a14:compatExt spid="_x0000_s42016"/>
                </a:ext>
                <a:ext uri="{FF2B5EF4-FFF2-40B4-BE49-F238E27FC236}">
                  <a16:creationId xmlns:a16="http://schemas.microsoft.com/office/drawing/2014/main" id="{00000000-0008-0000-0D00-00002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55</xdr:row>
          <xdr:rowOff>186267</xdr:rowOff>
        </xdr:from>
        <xdr:to>
          <xdr:col>3</xdr:col>
          <xdr:colOff>21167</xdr:colOff>
          <xdr:row>57</xdr:row>
          <xdr:rowOff>38100</xdr:rowOff>
        </xdr:to>
        <xdr:sp macro="" textlink="">
          <xdr:nvSpPr>
            <xdr:cNvPr id="42017" name="Check Box 33" hidden="1">
              <a:extLst>
                <a:ext uri="{63B3BB69-23CF-44E3-9099-C40C66FF867C}">
                  <a14:compatExt spid="_x0000_s42017"/>
                </a:ext>
                <a:ext uri="{FF2B5EF4-FFF2-40B4-BE49-F238E27FC236}">
                  <a16:creationId xmlns:a16="http://schemas.microsoft.com/office/drawing/2014/main" id="{00000000-0008-0000-0D00-00002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56</xdr:row>
          <xdr:rowOff>186267</xdr:rowOff>
        </xdr:from>
        <xdr:to>
          <xdr:col>3</xdr:col>
          <xdr:colOff>21167</xdr:colOff>
          <xdr:row>58</xdr:row>
          <xdr:rowOff>29633</xdr:rowOff>
        </xdr:to>
        <xdr:sp macro="" textlink="">
          <xdr:nvSpPr>
            <xdr:cNvPr id="42018" name="Check Box 34" hidden="1">
              <a:extLst>
                <a:ext uri="{63B3BB69-23CF-44E3-9099-C40C66FF867C}">
                  <a14:compatExt spid="_x0000_s42018"/>
                </a:ext>
                <a:ext uri="{FF2B5EF4-FFF2-40B4-BE49-F238E27FC236}">
                  <a16:creationId xmlns:a16="http://schemas.microsoft.com/office/drawing/2014/main" id="{00000000-0008-0000-0D00-00002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57</xdr:row>
          <xdr:rowOff>186267</xdr:rowOff>
        </xdr:from>
        <xdr:to>
          <xdr:col>3</xdr:col>
          <xdr:colOff>38100</xdr:colOff>
          <xdr:row>59</xdr:row>
          <xdr:rowOff>38100</xdr:rowOff>
        </xdr:to>
        <xdr:sp macro="" textlink="">
          <xdr:nvSpPr>
            <xdr:cNvPr id="42019" name="Check Box 35" hidden="1">
              <a:extLst>
                <a:ext uri="{63B3BB69-23CF-44E3-9099-C40C66FF867C}">
                  <a14:compatExt spid="_x0000_s42019"/>
                </a:ext>
                <a:ext uri="{FF2B5EF4-FFF2-40B4-BE49-F238E27FC236}">
                  <a16:creationId xmlns:a16="http://schemas.microsoft.com/office/drawing/2014/main" id="{00000000-0008-0000-0D00-00002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49</xdr:row>
          <xdr:rowOff>440267</xdr:rowOff>
        </xdr:from>
        <xdr:to>
          <xdr:col>3</xdr:col>
          <xdr:colOff>76200</xdr:colOff>
          <xdr:row>51</xdr:row>
          <xdr:rowOff>38100</xdr:rowOff>
        </xdr:to>
        <xdr:sp macro="" textlink="">
          <xdr:nvSpPr>
            <xdr:cNvPr id="42020" name="Check Box 36" hidden="1">
              <a:extLst>
                <a:ext uri="{63B3BB69-23CF-44E3-9099-C40C66FF867C}">
                  <a14:compatExt spid="_x0000_s42020"/>
                </a:ext>
                <a:ext uri="{FF2B5EF4-FFF2-40B4-BE49-F238E27FC236}">
                  <a16:creationId xmlns:a16="http://schemas.microsoft.com/office/drawing/2014/main" id="{00000000-0008-0000-0D00-00002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50</xdr:row>
          <xdr:rowOff>186267</xdr:rowOff>
        </xdr:from>
        <xdr:to>
          <xdr:col>3</xdr:col>
          <xdr:colOff>21167</xdr:colOff>
          <xdr:row>52</xdr:row>
          <xdr:rowOff>38100</xdr:rowOff>
        </xdr:to>
        <xdr:sp macro="" textlink="">
          <xdr:nvSpPr>
            <xdr:cNvPr id="42021" name="Check Box 37" hidden="1">
              <a:extLst>
                <a:ext uri="{63B3BB69-23CF-44E3-9099-C40C66FF867C}">
                  <a14:compatExt spid="_x0000_s42021"/>
                </a:ext>
                <a:ext uri="{FF2B5EF4-FFF2-40B4-BE49-F238E27FC236}">
                  <a16:creationId xmlns:a16="http://schemas.microsoft.com/office/drawing/2014/main" id="{00000000-0008-0000-0D00-00002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51</xdr:row>
          <xdr:rowOff>198967</xdr:rowOff>
        </xdr:from>
        <xdr:to>
          <xdr:col>3</xdr:col>
          <xdr:colOff>21167</xdr:colOff>
          <xdr:row>53</xdr:row>
          <xdr:rowOff>38100</xdr:rowOff>
        </xdr:to>
        <xdr:sp macro="" textlink="">
          <xdr:nvSpPr>
            <xdr:cNvPr id="42022" name="Check Box 38" hidden="1">
              <a:extLst>
                <a:ext uri="{63B3BB69-23CF-44E3-9099-C40C66FF867C}">
                  <a14:compatExt spid="_x0000_s42022"/>
                </a:ext>
                <a:ext uri="{FF2B5EF4-FFF2-40B4-BE49-F238E27FC236}">
                  <a16:creationId xmlns:a16="http://schemas.microsoft.com/office/drawing/2014/main" id="{00000000-0008-0000-0D00-00002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52</xdr:row>
          <xdr:rowOff>203200</xdr:rowOff>
        </xdr:from>
        <xdr:to>
          <xdr:col>3</xdr:col>
          <xdr:colOff>21167</xdr:colOff>
          <xdr:row>54</xdr:row>
          <xdr:rowOff>38100</xdr:rowOff>
        </xdr:to>
        <xdr:sp macro="" textlink="">
          <xdr:nvSpPr>
            <xdr:cNvPr id="42023" name="Check Box 39" hidden="1">
              <a:extLst>
                <a:ext uri="{63B3BB69-23CF-44E3-9099-C40C66FF867C}">
                  <a14:compatExt spid="_x0000_s42023"/>
                </a:ext>
                <a:ext uri="{FF2B5EF4-FFF2-40B4-BE49-F238E27FC236}">
                  <a16:creationId xmlns:a16="http://schemas.microsoft.com/office/drawing/2014/main" id="{00000000-0008-0000-0D00-00002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53</xdr:row>
          <xdr:rowOff>186267</xdr:rowOff>
        </xdr:from>
        <xdr:to>
          <xdr:col>3</xdr:col>
          <xdr:colOff>21167</xdr:colOff>
          <xdr:row>55</xdr:row>
          <xdr:rowOff>38100</xdr:rowOff>
        </xdr:to>
        <xdr:sp macro="" textlink="">
          <xdr:nvSpPr>
            <xdr:cNvPr id="42024" name="Check Box 40" hidden="1">
              <a:extLst>
                <a:ext uri="{63B3BB69-23CF-44E3-9099-C40C66FF867C}">
                  <a14:compatExt spid="_x0000_s42024"/>
                </a:ext>
                <a:ext uri="{FF2B5EF4-FFF2-40B4-BE49-F238E27FC236}">
                  <a16:creationId xmlns:a16="http://schemas.microsoft.com/office/drawing/2014/main" id="{00000000-0008-0000-0D00-00002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54</xdr:row>
          <xdr:rowOff>182033</xdr:rowOff>
        </xdr:from>
        <xdr:to>
          <xdr:col>3</xdr:col>
          <xdr:colOff>21167</xdr:colOff>
          <xdr:row>56</xdr:row>
          <xdr:rowOff>29633</xdr:rowOff>
        </xdr:to>
        <xdr:sp macro="" textlink="">
          <xdr:nvSpPr>
            <xdr:cNvPr id="42025" name="Check Box 41" hidden="1">
              <a:extLst>
                <a:ext uri="{63B3BB69-23CF-44E3-9099-C40C66FF867C}">
                  <a14:compatExt spid="_x0000_s42025"/>
                </a:ext>
                <a:ext uri="{FF2B5EF4-FFF2-40B4-BE49-F238E27FC236}">
                  <a16:creationId xmlns:a16="http://schemas.microsoft.com/office/drawing/2014/main" id="{00000000-0008-0000-0D00-00002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66</xdr:row>
          <xdr:rowOff>186267</xdr:rowOff>
        </xdr:from>
        <xdr:to>
          <xdr:col>3</xdr:col>
          <xdr:colOff>29633</xdr:colOff>
          <xdr:row>68</xdr:row>
          <xdr:rowOff>38100</xdr:rowOff>
        </xdr:to>
        <xdr:sp macro="" textlink="">
          <xdr:nvSpPr>
            <xdr:cNvPr id="42026" name="Check Box 42" hidden="1">
              <a:extLst>
                <a:ext uri="{63B3BB69-23CF-44E3-9099-C40C66FF867C}">
                  <a14:compatExt spid="_x0000_s42026"/>
                </a:ext>
                <a:ext uri="{FF2B5EF4-FFF2-40B4-BE49-F238E27FC236}">
                  <a16:creationId xmlns:a16="http://schemas.microsoft.com/office/drawing/2014/main" id="{00000000-0008-0000-0D00-00002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67</xdr:row>
          <xdr:rowOff>186267</xdr:rowOff>
        </xdr:from>
        <xdr:to>
          <xdr:col>3</xdr:col>
          <xdr:colOff>29633</xdr:colOff>
          <xdr:row>69</xdr:row>
          <xdr:rowOff>29633</xdr:rowOff>
        </xdr:to>
        <xdr:sp macro="" textlink="">
          <xdr:nvSpPr>
            <xdr:cNvPr id="42027" name="Check Box 43" hidden="1">
              <a:extLst>
                <a:ext uri="{63B3BB69-23CF-44E3-9099-C40C66FF867C}">
                  <a14:compatExt spid="_x0000_s42027"/>
                </a:ext>
                <a:ext uri="{FF2B5EF4-FFF2-40B4-BE49-F238E27FC236}">
                  <a16:creationId xmlns:a16="http://schemas.microsoft.com/office/drawing/2014/main" id="{00000000-0008-0000-0D00-00002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68</xdr:row>
          <xdr:rowOff>186267</xdr:rowOff>
        </xdr:from>
        <xdr:to>
          <xdr:col>3</xdr:col>
          <xdr:colOff>38100</xdr:colOff>
          <xdr:row>70</xdr:row>
          <xdr:rowOff>38100</xdr:rowOff>
        </xdr:to>
        <xdr:sp macro="" textlink="">
          <xdr:nvSpPr>
            <xdr:cNvPr id="42028" name="Check Box 44" hidden="1">
              <a:extLst>
                <a:ext uri="{63B3BB69-23CF-44E3-9099-C40C66FF867C}">
                  <a14:compatExt spid="_x0000_s42028"/>
                </a:ext>
                <a:ext uri="{FF2B5EF4-FFF2-40B4-BE49-F238E27FC236}">
                  <a16:creationId xmlns:a16="http://schemas.microsoft.com/office/drawing/2014/main" id="{00000000-0008-0000-0D00-00002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69</xdr:row>
          <xdr:rowOff>186267</xdr:rowOff>
        </xdr:from>
        <xdr:to>
          <xdr:col>3</xdr:col>
          <xdr:colOff>38100</xdr:colOff>
          <xdr:row>71</xdr:row>
          <xdr:rowOff>29633</xdr:rowOff>
        </xdr:to>
        <xdr:sp macro="" textlink="">
          <xdr:nvSpPr>
            <xdr:cNvPr id="42029" name="Check Box 45" hidden="1">
              <a:extLst>
                <a:ext uri="{63B3BB69-23CF-44E3-9099-C40C66FF867C}">
                  <a14:compatExt spid="_x0000_s42029"/>
                </a:ext>
                <a:ext uri="{FF2B5EF4-FFF2-40B4-BE49-F238E27FC236}">
                  <a16:creationId xmlns:a16="http://schemas.microsoft.com/office/drawing/2014/main" id="{00000000-0008-0000-0D00-00002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70</xdr:row>
          <xdr:rowOff>190500</xdr:rowOff>
        </xdr:from>
        <xdr:to>
          <xdr:col>3</xdr:col>
          <xdr:colOff>38100</xdr:colOff>
          <xdr:row>72</xdr:row>
          <xdr:rowOff>38100</xdr:rowOff>
        </xdr:to>
        <xdr:sp macro="" textlink="">
          <xdr:nvSpPr>
            <xdr:cNvPr id="42030" name="Check Box 46" hidden="1">
              <a:extLst>
                <a:ext uri="{63B3BB69-23CF-44E3-9099-C40C66FF867C}">
                  <a14:compatExt spid="_x0000_s42030"/>
                </a:ext>
                <a:ext uri="{FF2B5EF4-FFF2-40B4-BE49-F238E27FC236}">
                  <a16:creationId xmlns:a16="http://schemas.microsoft.com/office/drawing/2014/main" id="{00000000-0008-0000-0D00-00002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60</xdr:row>
          <xdr:rowOff>245533</xdr:rowOff>
        </xdr:from>
        <xdr:to>
          <xdr:col>3</xdr:col>
          <xdr:colOff>76200</xdr:colOff>
          <xdr:row>62</xdr:row>
          <xdr:rowOff>38100</xdr:rowOff>
        </xdr:to>
        <xdr:sp macro="" textlink="">
          <xdr:nvSpPr>
            <xdr:cNvPr id="42031" name="Check Box 47" hidden="1">
              <a:extLst>
                <a:ext uri="{63B3BB69-23CF-44E3-9099-C40C66FF867C}">
                  <a14:compatExt spid="_x0000_s42031"/>
                </a:ext>
                <a:ext uri="{FF2B5EF4-FFF2-40B4-BE49-F238E27FC236}">
                  <a16:creationId xmlns:a16="http://schemas.microsoft.com/office/drawing/2014/main" id="{00000000-0008-0000-0D00-00002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61</xdr:row>
          <xdr:rowOff>186267</xdr:rowOff>
        </xdr:from>
        <xdr:to>
          <xdr:col>3</xdr:col>
          <xdr:colOff>29633</xdr:colOff>
          <xdr:row>63</xdr:row>
          <xdr:rowOff>38100</xdr:rowOff>
        </xdr:to>
        <xdr:sp macro="" textlink="">
          <xdr:nvSpPr>
            <xdr:cNvPr id="42032" name="Check Box 48" hidden="1">
              <a:extLst>
                <a:ext uri="{63B3BB69-23CF-44E3-9099-C40C66FF867C}">
                  <a14:compatExt spid="_x0000_s42032"/>
                </a:ext>
                <a:ext uri="{FF2B5EF4-FFF2-40B4-BE49-F238E27FC236}">
                  <a16:creationId xmlns:a16="http://schemas.microsoft.com/office/drawing/2014/main" id="{00000000-0008-0000-0D00-00003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62</xdr:row>
          <xdr:rowOff>198967</xdr:rowOff>
        </xdr:from>
        <xdr:to>
          <xdr:col>3</xdr:col>
          <xdr:colOff>21167</xdr:colOff>
          <xdr:row>64</xdr:row>
          <xdr:rowOff>38100</xdr:rowOff>
        </xdr:to>
        <xdr:sp macro="" textlink="">
          <xdr:nvSpPr>
            <xdr:cNvPr id="42033" name="Check Box 49" hidden="1">
              <a:extLst>
                <a:ext uri="{63B3BB69-23CF-44E3-9099-C40C66FF867C}">
                  <a14:compatExt spid="_x0000_s42033"/>
                </a:ext>
                <a:ext uri="{FF2B5EF4-FFF2-40B4-BE49-F238E27FC236}">
                  <a16:creationId xmlns:a16="http://schemas.microsoft.com/office/drawing/2014/main" id="{00000000-0008-0000-0D00-00003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63</xdr:row>
          <xdr:rowOff>203200</xdr:rowOff>
        </xdr:from>
        <xdr:to>
          <xdr:col>3</xdr:col>
          <xdr:colOff>21167</xdr:colOff>
          <xdr:row>65</xdr:row>
          <xdr:rowOff>38100</xdr:rowOff>
        </xdr:to>
        <xdr:sp macro="" textlink="">
          <xdr:nvSpPr>
            <xdr:cNvPr id="42034" name="Check Box 50" hidden="1">
              <a:extLst>
                <a:ext uri="{63B3BB69-23CF-44E3-9099-C40C66FF867C}">
                  <a14:compatExt spid="_x0000_s42034"/>
                </a:ext>
                <a:ext uri="{FF2B5EF4-FFF2-40B4-BE49-F238E27FC236}">
                  <a16:creationId xmlns:a16="http://schemas.microsoft.com/office/drawing/2014/main" id="{00000000-0008-0000-0D00-00003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64</xdr:row>
          <xdr:rowOff>186267</xdr:rowOff>
        </xdr:from>
        <xdr:to>
          <xdr:col>3</xdr:col>
          <xdr:colOff>29633</xdr:colOff>
          <xdr:row>66</xdr:row>
          <xdr:rowOff>38100</xdr:rowOff>
        </xdr:to>
        <xdr:sp macro="" textlink="">
          <xdr:nvSpPr>
            <xdr:cNvPr id="42035" name="Check Box 51" hidden="1">
              <a:extLst>
                <a:ext uri="{63B3BB69-23CF-44E3-9099-C40C66FF867C}">
                  <a14:compatExt spid="_x0000_s42035"/>
                </a:ext>
                <a:ext uri="{FF2B5EF4-FFF2-40B4-BE49-F238E27FC236}">
                  <a16:creationId xmlns:a16="http://schemas.microsoft.com/office/drawing/2014/main" id="{00000000-0008-0000-0D00-00003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65</xdr:row>
          <xdr:rowOff>182033</xdr:rowOff>
        </xdr:from>
        <xdr:to>
          <xdr:col>3</xdr:col>
          <xdr:colOff>29633</xdr:colOff>
          <xdr:row>67</xdr:row>
          <xdr:rowOff>29633</xdr:rowOff>
        </xdr:to>
        <xdr:sp macro="" textlink="">
          <xdr:nvSpPr>
            <xdr:cNvPr id="42036" name="Check Box 52" hidden="1">
              <a:extLst>
                <a:ext uri="{63B3BB69-23CF-44E3-9099-C40C66FF867C}">
                  <a14:compatExt spid="_x0000_s42036"/>
                </a:ext>
                <a:ext uri="{FF2B5EF4-FFF2-40B4-BE49-F238E27FC236}">
                  <a16:creationId xmlns:a16="http://schemas.microsoft.com/office/drawing/2014/main" id="{00000000-0008-0000-0D00-00003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71</xdr:row>
          <xdr:rowOff>186267</xdr:rowOff>
        </xdr:from>
        <xdr:to>
          <xdr:col>3</xdr:col>
          <xdr:colOff>38100</xdr:colOff>
          <xdr:row>73</xdr:row>
          <xdr:rowOff>38100</xdr:rowOff>
        </xdr:to>
        <xdr:sp macro="" textlink="">
          <xdr:nvSpPr>
            <xdr:cNvPr id="42037" name="Check Box 53" hidden="1">
              <a:extLst>
                <a:ext uri="{63B3BB69-23CF-44E3-9099-C40C66FF867C}">
                  <a14:compatExt spid="_x0000_s42037"/>
                </a:ext>
                <a:ext uri="{FF2B5EF4-FFF2-40B4-BE49-F238E27FC236}">
                  <a16:creationId xmlns:a16="http://schemas.microsoft.com/office/drawing/2014/main" id="{00000000-0008-0000-0D00-00003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72</xdr:row>
          <xdr:rowOff>186267</xdr:rowOff>
        </xdr:from>
        <xdr:to>
          <xdr:col>3</xdr:col>
          <xdr:colOff>38100</xdr:colOff>
          <xdr:row>74</xdr:row>
          <xdr:rowOff>29633</xdr:rowOff>
        </xdr:to>
        <xdr:sp macro="" textlink="">
          <xdr:nvSpPr>
            <xdr:cNvPr id="42038" name="Check Box 54" hidden="1">
              <a:extLst>
                <a:ext uri="{63B3BB69-23CF-44E3-9099-C40C66FF867C}">
                  <a14:compatExt spid="_x0000_s42038"/>
                </a:ext>
                <a:ext uri="{FF2B5EF4-FFF2-40B4-BE49-F238E27FC236}">
                  <a16:creationId xmlns:a16="http://schemas.microsoft.com/office/drawing/2014/main" id="{00000000-0008-0000-0D00-00003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9</xdr:col>
      <xdr:colOff>476249</xdr:colOff>
      <xdr:row>2</xdr:row>
      <xdr:rowOff>0</xdr:rowOff>
    </xdr:from>
    <xdr:to>
      <xdr:col>18</xdr:col>
      <xdr:colOff>190499</xdr:colOff>
      <xdr:row>4</xdr:row>
      <xdr:rowOff>124405</xdr:rowOff>
    </xdr:to>
    <xdr:sp macro="" textlink="">
      <xdr:nvSpPr>
        <xdr:cNvPr id="3" name="テキスト ボックス 2">
          <a:extLst>
            <a:ext uri="{FF2B5EF4-FFF2-40B4-BE49-F238E27FC236}">
              <a16:creationId xmlns:a16="http://schemas.microsoft.com/office/drawing/2014/main" id="{FF24D71C-4BB2-4C64-9756-921A727A5A30}"/>
            </a:ext>
          </a:extLst>
        </xdr:cNvPr>
        <xdr:cNvSpPr txBox="1"/>
      </xdr:nvSpPr>
      <xdr:spPr>
        <a:xfrm>
          <a:off x="6315074" y="381000"/>
          <a:ext cx="5953125" cy="638755"/>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xdr:row>
      <xdr:rowOff>135466</xdr:rowOff>
    </xdr:from>
    <xdr:to>
      <xdr:col>18</xdr:col>
      <xdr:colOff>160867</xdr:colOff>
      <xdr:row>8</xdr:row>
      <xdr:rowOff>9046</xdr:rowOff>
    </xdr:to>
    <xdr:sp macro="" textlink="">
      <xdr:nvSpPr>
        <xdr:cNvPr id="4" name="テキスト ボックス 3">
          <a:extLst>
            <a:ext uri="{FF2B5EF4-FFF2-40B4-BE49-F238E27FC236}">
              <a16:creationId xmlns:a16="http://schemas.microsoft.com/office/drawing/2014/main" id="{CB0E2244-B214-4340-A3FC-3D359821DC3E}"/>
            </a:ext>
          </a:extLst>
        </xdr:cNvPr>
        <xdr:cNvSpPr txBox="1"/>
      </xdr:nvSpPr>
      <xdr:spPr>
        <a:xfrm>
          <a:off x="6315075" y="1287991"/>
          <a:ext cx="5923492" cy="645105"/>
        </a:xfrm>
        <a:prstGeom prst="rect">
          <a:avLst/>
        </a:prstGeom>
        <a:solidFill>
          <a:schemeClr val="accent1">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青色セル：他のシートから自動転記。</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4982</xdr:colOff>
      <xdr:row>12</xdr:row>
      <xdr:rowOff>209176</xdr:rowOff>
    </xdr:from>
    <xdr:to>
      <xdr:col>14</xdr:col>
      <xdr:colOff>677334</xdr:colOff>
      <xdr:row>14</xdr:row>
      <xdr:rowOff>134471</xdr:rowOff>
    </xdr:to>
    <xdr:sp macro="" textlink="">
      <xdr:nvSpPr>
        <xdr:cNvPr id="2" name="テキスト ボックス 1">
          <a:extLst>
            <a:ext uri="{FF2B5EF4-FFF2-40B4-BE49-F238E27FC236}">
              <a16:creationId xmlns:a16="http://schemas.microsoft.com/office/drawing/2014/main" id="{B21E7894-206B-42A5-95EA-717184D38592}"/>
            </a:ext>
          </a:extLst>
        </xdr:cNvPr>
        <xdr:cNvSpPr txBox="1"/>
      </xdr:nvSpPr>
      <xdr:spPr>
        <a:xfrm>
          <a:off x="6285256" y="3067921"/>
          <a:ext cx="3695451" cy="433295"/>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0">
              <a:solidFill>
                <a:srgbClr val="FF0000"/>
              </a:solidFill>
              <a:latin typeface="ＭＳ Ｐゴシック" panose="020B0600070205080204" pitchFamily="50" charset="-128"/>
              <a:ea typeface="ＭＳ Ｐゴシック" panose="020B0600070205080204" pitchFamily="50" charset="-128"/>
            </a:rPr>
            <a:t>「○」になっていることを確認ください。</a:t>
          </a:r>
          <a:endParaRPr kumimoji="1" lang="en-US" altLang="ja-JP" sz="16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229099</xdr:colOff>
      <xdr:row>10</xdr:row>
      <xdr:rowOff>9961</xdr:rowOff>
    </xdr:from>
    <xdr:to>
      <xdr:col>10</xdr:col>
      <xdr:colOff>9961</xdr:colOff>
      <xdr:row>12</xdr:row>
      <xdr:rowOff>209175</xdr:rowOff>
    </xdr:to>
    <xdr:cxnSp macro="">
      <xdr:nvCxnSpPr>
        <xdr:cNvPr id="6" name="直線矢印コネクタ 5">
          <a:extLst>
            <a:ext uri="{FF2B5EF4-FFF2-40B4-BE49-F238E27FC236}">
              <a16:creationId xmlns:a16="http://schemas.microsoft.com/office/drawing/2014/main" id="{9E926205-91D1-3D20-F4EE-AC6D76506DB7}"/>
            </a:ext>
          </a:extLst>
        </xdr:cNvPr>
        <xdr:cNvCxnSpPr/>
      </xdr:nvCxnSpPr>
      <xdr:spPr>
        <a:xfrm flipH="1" flipV="1">
          <a:off x="5762314" y="2360706"/>
          <a:ext cx="527921" cy="70721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204197</xdr:colOff>
      <xdr:row>14</xdr:row>
      <xdr:rowOff>139452</xdr:rowOff>
    </xdr:from>
    <xdr:to>
      <xdr:col>10</xdr:col>
      <xdr:colOff>19922</xdr:colOff>
      <xdr:row>18</xdr:row>
      <xdr:rowOff>14942</xdr:rowOff>
    </xdr:to>
    <xdr:cxnSp macro="">
      <xdr:nvCxnSpPr>
        <xdr:cNvPr id="7" name="直線矢印コネクタ 6">
          <a:extLst>
            <a:ext uri="{FF2B5EF4-FFF2-40B4-BE49-F238E27FC236}">
              <a16:creationId xmlns:a16="http://schemas.microsoft.com/office/drawing/2014/main" id="{A30E1E97-6AAB-4A95-ACD4-DA7F54487A90}"/>
            </a:ext>
          </a:extLst>
        </xdr:cNvPr>
        <xdr:cNvCxnSpPr/>
      </xdr:nvCxnSpPr>
      <xdr:spPr>
        <a:xfrm flipH="1">
          <a:off x="5737412" y="3506197"/>
          <a:ext cx="562784" cy="95125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288851</xdr:colOff>
      <xdr:row>3</xdr:row>
      <xdr:rowOff>220382</xdr:rowOff>
    </xdr:from>
    <xdr:to>
      <xdr:col>3</xdr:col>
      <xdr:colOff>1022046</xdr:colOff>
      <xdr:row>5</xdr:row>
      <xdr:rowOff>139095</xdr:rowOff>
    </xdr:to>
    <xdr:sp macro="" textlink="">
      <xdr:nvSpPr>
        <xdr:cNvPr id="3" name="テキスト ボックス 2">
          <a:extLst>
            <a:ext uri="{FF2B5EF4-FFF2-40B4-BE49-F238E27FC236}">
              <a16:creationId xmlns:a16="http://schemas.microsoft.com/office/drawing/2014/main" id="{8EA82F84-93B2-61D2-7EBA-E3AD6E3372FD}"/>
            </a:ext>
          </a:extLst>
        </xdr:cNvPr>
        <xdr:cNvSpPr txBox="1"/>
      </xdr:nvSpPr>
      <xdr:spPr>
        <a:xfrm>
          <a:off x="288851" y="1085192"/>
          <a:ext cx="3757005" cy="571856"/>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rgbClr val="FF0000"/>
              </a:solidFill>
            </a:rPr>
            <a:t>※</a:t>
          </a:r>
          <a:r>
            <a:rPr kumimoji="1" lang="ja-JP" altLang="en-US" sz="1100" b="1">
              <a:solidFill>
                <a:srgbClr val="FF0000"/>
              </a:solidFill>
            </a:rPr>
            <a:t>事業所ごとに作成する個票シートから自動転記されます。</a:t>
          </a:r>
          <a:endParaRPr kumimoji="1" lang="en-US" altLang="ja-JP" sz="1100" b="1">
            <a:solidFill>
              <a:srgbClr val="FF0000"/>
            </a:solidFill>
          </a:endParaRPr>
        </a:p>
        <a:p>
          <a:pPr algn="l"/>
          <a:r>
            <a:rPr kumimoji="1" lang="ja-JP" altLang="en-US" sz="1100" b="1" baseline="0">
              <a:solidFill>
                <a:srgbClr val="FF0000"/>
              </a:solidFill>
            </a:rPr>
            <a:t>　 </a:t>
          </a:r>
          <a:r>
            <a:rPr kumimoji="1" lang="ja-JP" altLang="en-US" sz="1100" b="1">
              <a:solidFill>
                <a:srgbClr val="FF0000"/>
              </a:solidFill>
            </a:rPr>
            <a:t>念のため、転記された情報等についてご確認ください。</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9" name="テキスト ボックス 8">
          <a:extLst>
            <a:ext uri="{FF2B5EF4-FFF2-40B4-BE49-F238E27FC236}">
              <a16:creationId xmlns:a16="http://schemas.microsoft.com/office/drawing/2014/main" id="{2CD4ACE4-5DE6-445B-9E34-D6228B6C6E23}"/>
            </a:ext>
          </a:extLst>
        </xdr:cNvPr>
        <xdr:cNvSpPr txBox="1"/>
      </xdr:nvSpPr>
      <xdr:spPr>
        <a:xfrm>
          <a:off x="5423441" y="2422523"/>
          <a:ext cx="7941963" cy="647027"/>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2" name="テキスト ボックス 1">
          <a:extLst>
            <a:ext uri="{FF2B5EF4-FFF2-40B4-BE49-F238E27FC236}">
              <a16:creationId xmlns:a16="http://schemas.microsoft.com/office/drawing/2014/main" id="{793FAF2A-1D17-41A4-A512-A9373836E31F}"/>
            </a:ext>
          </a:extLst>
        </xdr:cNvPr>
        <xdr:cNvSpPr txBox="1"/>
      </xdr:nvSpPr>
      <xdr:spPr>
        <a:xfrm>
          <a:off x="880055" y="1237191"/>
          <a:ext cx="7190218" cy="874568"/>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endParaRPr kumimoji="1" lang="en-US" altLang="ja-JP" sz="32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E5376773-C149-4270-B7CF-9C786E16C9EE}"/>
            </a:ext>
          </a:extLst>
        </xdr:cNvPr>
        <xdr:cNvSpPr txBox="1"/>
      </xdr:nvSpPr>
      <xdr:spPr>
        <a:xfrm>
          <a:off x="27931296" y="1102007"/>
          <a:ext cx="5672665" cy="647125"/>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6CA1E06C-090A-4998-8AF3-8475C4538BC7}"/>
            </a:ext>
          </a:extLst>
        </xdr:cNvPr>
        <xdr:cNvSpPr txBox="1"/>
      </xdr:nvSpPr>
      <xdr:spPr>
        <a:xfrm>
          <a:off x="33942529" y="1089987"/>
          <a:ext cx="7070292" cy="656649"/>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18A84409-2902-40AA-B14D-79BB1408BE69}"/>
            </a:ext>
          </a:extLst>
        </xdr:cNvPr>
        <xdr:cNvSpPr txBox="1"/>
      </xdr:nvSpPr>
      <xdr:spPr>
        <a:xfrm>
          <a:off x="6789784" y="17924318"/>
          <a:ext cx="7944082" cy="672234"/>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3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3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3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3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3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3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3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3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88</xdr:row>
          <xdr:rowOff>80433</xdr:rowOff>
        </xdr:from>
        <xdr:to>
          <xdr:col>38</xdr:col>
          <xdr:colOff>59267</xdr:colOff>
          <xdr:row>88</xdr:row>
          <xdr:rowOff>351367</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88</xdr:row>
          <xdr:rowOff>76200</xdr:rowOff>
        </xdr:from>
        <xdr:to>
          <xdr:col>43</xdr:col>
          <xdr:colOff>8467</xdr:colOff>
          <xdr:row>88</xdr:row>
          <xdr:rowOff>372533</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3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127000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3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3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B3FDC1DE-FAAB-419E-A796-A8E6FA19B76E}"/>
            </a:ext>
          </a:extLst>
        </xdr:cNvPr>
        <xdr:cNvSpPr txBox="1"/>
      </xdr:nvSpPr>
      <xdr:spPr>
        <a:xfrm>
          <a:off x="7241183" y="288991"/>
          <a:ext cx="4333671" cy="588069"/>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67733</xdr:colOff>
      <xdr:row>82</xdr:row>
      <xdr:rowOff>48683</xdr:rowOff>
    </xdr:from>
    <xdr:to>
      <xdr:col>57</xdr:col>
      <xdr:colOff>392188</xdr:colOff>
      <xdr:row>83</xdr:row>
      <xdr:rowOff>104775</xdr:rowOff>
    </xdr:to>
    <xdr:sp macro="" textlink="">
      <xdr:nvSpPr>
        <xdr:cNvPr id="4" name="テキスト ボックス 3">
          <a:extLst>
            <a:ext uri="{FF2B5EF4-FFF2-40B4-BE49-F238E27FC236}">
              <a16:creationId xmlns:a16="http://schemas.microsoft.com/office/drawing/2014/main" id="{891BC814-23CC-47B9-8B34-84FC69ED80B7}"/>
            </a:ext>
          </a:extLst>
        </xdr:cNvPr>
        <xdr:cNvSpPr txBox="1"/>
      </xdr:nvSpPr>
      <xdr:spPr>
        <a:xfrm>
          <a:off x="7001933" y="28156958"/>
          <a:ext cx="5125055" cy="246592"/>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mc:AlternateContent xmlns:mc="http://schemas.openxmlformats.org/markup-compatibility/2006">
    <mc:Choice xmlns:a14="http://schemas.microsoft.com/office/drawing/2010/main" Requires="a14">
      <xdr:twoCellAnchor editAs="oneCell">
        <xdr:from>
          <xdr:col>36</xdr:col>
          <xdr:colOff>25400</xdr:colOff>
          <xdr:row>33</xdr:row>
          <xdr:rowOff>105833</xdr:rowOff>
        </xdr:from>
        <xdr:to>
          <xdr:col>37</xdr:col>
          <xdr:colOff>97367</xdr:colOff>
          <xdr:row>33</xdr:row>
          <xdr:rowOff>351367</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3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67733</xdr:colOff>
          <xdr:row>33</xdr:row>
          <xdr:rowOff>80433</xdr:rowOff>
        </xdr:from>
        <xdr:to>
          <xdr:col>43</xdr:col>
          <xdr:colOff>12700</xdr:colOff>
          <xdr:row>33</xdr:row>
          <xdr:rowOff>364067</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3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40</xdr:row>
          <xdr:rowOff>186267</xdr:rowOff>
        </xdr:from>
        <xdr:to>
          <xdr:col>3</xdr:col>
          <xdr:colOff>21167</xdr:colOff>
          <xdr:row>42</xdr:row>
          <xdr:rowOff>42333</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3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41</xdr:row>
          <xdr:rowOff>186267</xdr:rowOff>
        </xdr:from>
        <xdr:to>
          <xdr:col>3</xdr:col>
          <xdr:colOff>21167</xdr:colOff>
          <xdr:row>43</xdr:row>
          <xdr:rowOff>33867</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3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42</xdr:row>
          <xdr:rowOff>186267</xdr:rowOff>
        </xdr:from>
        <xdr:to>
          <xdr:col>3</xdr:col>
          <xdr:colOff>25400</xdr:colOff>
          <xdr:row>44</xdr:row>
          <xdr:rowOff>42333</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3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43</xdr:row>
          <xdr:rowOff>186267</xdr:rowOff>
        </xdr:from>
        <xdr:to>
          <xdr:col>3</xdr:col>
          <xdr:colOff>25400</xdr:colOff>
          <xdr:row>45</xdr:row>
          <xdr:rowOff>33867</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3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44</xdr:row>
          <xdr:rowOff>190500</xdr:rowOff>
        </xdr:from>
        <xdr:to>
          <xdr:col>3</xdr:col>
          <xdr:colOff>25400</xdr:colOff>
          <xdr:row>46</xdr:row>
          <xdr:rowOff>46567</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3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34</xdr:row>
          <xdr:rowOff>245533</xdr:rowOff>
        </xdr:from>
        <xdr:to>
          <xdr:col>3</xdr:col>
          <xdr:colOff>76200</xdr:colOff>
          <xdr:row>36</xdr:row>
          <xdr:rowOff>42333</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3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35</xdr:row>
          <xdr:rowOff>186267</xdr:rowOff>
        </xdr:from>
        <xdr:to>
          <xdr:col>3</xdr:col>
          <xdr:colOff>16933</xdr:colOff>
          <xdr:row>37</xdr:row>
          <xdr:rowOff>33867</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3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36</xdr:row>
          <xdr:rowOff>198967</xdr:rowOff>
        </xdr:from>
        <xdr:to>
          <xdr:col>3</xdr:col>
          <xdr:colOff>21167</xdr:colOff>
          <xdr:row>38</xdr:row>
          <xdr:rowOff>50800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3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37</xdr:row>
          <xdr:rowOff>203200</xdr:rowOff>
        </xdr:from>
        <xdr:to>
          <xdr:col>3</xdr:col>
          <xdr:colOff>16933</xdr:colOff>
          <xdr:row>39</xdr:row>
          <xdr:rowOff>46567</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3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38</xdr:row>
          <xdr:rowOff>186267</xdr:rowOff>
        </xdr:from>
        <xdr:to>
          <xdr:col>3</xdr:col>
          <xdr:colOff>21167</xdr:colOff>
          <xdr:row>40</xdr:row>
          <xdr:rowOff>42333</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3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39</xdr:row>
          <xdr:rowOff>182033</xdr:rowOff>
        </xdr:from>
        <xdr:to>
          <xdr:col>3</xdr:col>
          <xdr:colOff>21167</xdr:colOff>
          <xdr:row>41</xdr:row>
          <xdr:rowOff>38100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3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232833</xdr:rowOff>
        </xdr:from>
        <xdr:to>
          <xdr:col>3</xdr:col>
          <xdr:colOff>4233</xdr:colOff>
          <xdr:row>49</xdr:row>
          <xdr:rowOff>12700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3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237067</xdr:rowOff>
        </xdr:from>
        <xdr:to>
          <xdr:col>9</xdr:col>
          <xdr:colOff>139700</xdr:colOff>
          <xdr:row>49</xdr:row>
          <xdr:rowOff>16933</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3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47</xdr:row>
          <xdr:rowOff>237067</xdr:rowOff>
        </xdr:from>
        <xdr:to>
          <xdr:col>18</xdr:col>
          <xdr:colOff>67733</xdr:colOff>
          <xdr:row>49</xdr:row>
          <xdr:rowOff>16933</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3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55033</xdr:colOff>
          <xdr:row>47</xdr:row>
          <xdr:rowOff>224367</xdr:rowOff>
        </xdr:from>
        <xdr:to>
          <xdr:col>26</xdr:col>
          <xdr:colOff>122767</xdr:colOff>
          <xdr:row>49</xdr:row>
          <xdr:rowOff>12700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3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59267</xdr:colOff>
          <xdr:row>47</xdr:row>
          <xdr:rowOff>241300</xdr:rowOff>
        </xdr:from>
        <xdr:to>
          <xdr:col>35</xdr:col>
          <xdr:colOff>127000</xdr:colOff>
          <xdr:row>49</xdr:row>
          <xdr:rowOff>21167</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3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29633</xdr:colOff>
          <xdr:row>47</xdr:row>
          <xdr:rowOff>245533</xdr:rowOff>
        </xdr:from>
        <xdr:to>
          <xdr:col>42</xdr:col>
          <xdr:colOff>97367</xdr:colOff>
          <xdr:row>49</xdr:row>
          <xdr:rowOff>25400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3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55</xdr:row>
          <xdr:rowOff>186267</xdr:rowOff>
        </xdr:from>
        <xdr:to>
          <xdr:col>3</xdr:col>
          <xdr:colOff>16933</xdr:colOff>
          <xdr:row>57</xdr:row>
          <xdr:rowOff>38100</xdr:rowOff>
        </xdr:to>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0300-00007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56</xdr:row>
          <xdr:rowOff>186267</xdr:rowOff>
        </xdr:from>
        <xdr:to>
          <xdr:col>3</xdr:col>
          <xdr:colOff>16933</xdr:colOff>
          <xdr:row>58</xdr:row>
          <xdr:rowOff>38100</xdr:rowOff>
        </xdr:to>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0300-00007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57</xdr:row>
          <xdr:rowOff>186267</xdr:rowOff>
        </xdr:from>
        <xdr:to>
          <xdr:col>3</xdr:col>
          <xdr:colOff>29633</xdr:colOff>
          <xdr:row>59</xdr:row>
          <xdr:rowOff>38100</xdr:rowOff>
        </xdr:to>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0300-00007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49</xdr:row>
          <xdr:rowOff>440267</xdr:rowOff>
        </xdr:from>
        <xdr:to>
          <xdr:col>3</xdr:col>
          <xdr:colOff>71967</xdr:colOff>
          <xdr:row>51</xdr:row>
          <xdr:rowOff>38100</xdr:rowOff>
        </xdr:to>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03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50</xdr:row>
          <xdr:rowOff>186267</xdr:rowOff>
        </xdr:from>
        <xdr:to>
          <xdr:col>3</xdr:col>
          <xdr:colOff>16933</xdr:colOff>
          <xdr:row>52</xdr:row>
          <xdr:rowOff>38100</xdr:rowOff>
        </xdr:to>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03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51</xdr:row>
          <xdr:rowOff>198967</xdr:rowOff>
        </xdr:from>
        <xdr:to>
          <xdr:col>3</xdr:col>
          <xdr:colOff>21167</xdr:colOff>
          <xdr:row>53</xdr:row>
          <xdr:rowOff>50800</xdr:rowOff>
        </xdr:to>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0300-00007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52</xdr:row>
          <xdr:rowOff>203200</xdr:rowOff>
        </xdr:from>
        <xdr:to>
          <xdr:col>3</xdr:col>
          <xdr:colOff>16933</xdr:colOff>
          <xdr:row>54</xdr:row>
          <xdr:rowOff>46567</xdr:rowOff>
        </xdr:to>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03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53</xdr:row>
          <xdr:rowOff>186267</xdr:rowOff>
        </xdr:from>
        <xdr:to>
          <xdr:col>3</xdr:col>
          <xdr:colOff>16933</xdr:colOff>
          <xdr:row>55</xdr:row>
          <xdr:rowOff>38100</xdr:rowOff>
        </xdr:to>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0300-00007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54</xdr:row>
          <xdr:rowOff>182033</xdr:rowOff>
        </xdr:from>
        <xdr:to>
          <xdr:col>3</xdr:col>
          <xdr:colOff>16933</xdr:colOff>
          <xdr:row>56</xdr:row>
          <xdr:rowOff>38100</xdr:rowOff>
        </xdr:to>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0300-00007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66</xdr:row>
          <xdr:rowOff>186267</xdr:rowOff>
        </xdr:from>
        <xdr:to>
          <xdr:col>3</xdr:col>
          <xdr:colOff>21167</xdr:colOff>
          <xdr:row>68</xdr:row>
          <xdr:rowOff>38100</xdr:rowOff>
        </xdr:to>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03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67</xdr:row>
          <xdr:rowOff>186267</xdr:rowOff>
        </xdr:from>
        <xdr:to>
          <xdr:col>3</xdr:col>
          <xdr:colOff>21167</xdr:colOff>
          <xdr:row>69</xdr:row>
          <xdr:rowOff>38100</xdr:rowOff>
        </xdr:to>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0300-00007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68</xdr:row>
          <xdr:rowOff>186267</xdr:rowOff>
        </xdr:from>
        <xdr:to>
          <xdr:col>3</xdr:col>
          <xdr:colOff>29633</xdr:colOff>
          <xdr:row>70</xdr:row>
          <xdr:rowOff>38100</xdr:rowOff>
        </xdr:to>
        <xdr:sp macro="" textlink="">
          <xdr:nvSpPr>
            <xdr:cNvPr id="11392" name="Check Box 128" hidden="1">
              <a:extLst>
                <a:ext uri="{63B3BB69-23CF-44E3-9099-C40C66FF867C}">
                  <a14:compatExt spid="_x0000_s11392"/>
                </a:ext>
                <a:ext uri="{FF2B5EF4-FFF2-40B4-BE49-F238E27FC236}">
                  <a16:creationId xmlns:a16="http://schemas.microsoft.com/office/drawing/2014/main" id="{00000000-0008-0000-0300-00008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69</xdr:row>
          <xdr:rowOff>186267</xdr:rowOff>
        </xdr:from>
        <xdr:to>
          <xdr:col>3</xdr:col>
          <xdr:colOff>29633</xdr:colOff>
          <xdr:row>71</xdr:row>
          <xdr:rowOff>38100</xdr:rowOff>
        </xdr:to>
        <xdr:sp macro="" textlink="">
          <xdr:nvSpPr>
            <xdr:cNvPr id="11393" name="Check Box 129" hidden="1">
              <a:extLst>
                <a:ext uri="{63B3BB69-23CF-44E3-9099-C40C66FF867C}">
                  <a14:compatExt spid="_x0000_s11393"/>
                </a:ext>
                <a:ext uri="{FF2B5EF4-FFF2-40B4-BE49-F238E27FC236}">
                  <a16:creationId xmlns:a16="http://schemas.microsoft.com/office/drawing/2014/main" id="{00000000-0008-0000-0300-00008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70</xdr:row>
          <xdr:rowOff>190500</xdr:rowOff>
        </xdr:from>
        <xdr:to>
          <xdr:col>3</xdr:col>
          <xdr:colOff>29633</xdr:colOff>
          <xdr:row>72</xdr:row>
          <xdr:rowOff>50800</xdr:rowOff>
        </xdr:to>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0300-00008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60</xdr:row>
          <xdr:rowOff>245533</xdr:rowOff>
        </xdr:from>
        <xdr:to>
          <xdr:col>3</xdr:col>
          <xdr:colOff>76200</xdr:colOff>
          <xdr:row>62</xdr:row>
          <xdr:rowOff>38100</xdr:rowOff>
        </xdr:to>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0300-00008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61</xdr:row>
          <xdr:rowOff>186267</xdr:rowOff>
        </xdr:from>
        <xdr:to>
          <xdr:col>3</xdr:col>
          <xdr:colOff>21167</xdr:colOff>
          <xdr:row>63</xdr:row>
          <xdr:rowOff>38100</xdr:rowOff>
        </xdr:to>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03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62</xdr:row>
          <xdr:rowOff>198967</xdr:rowOff>
        </xdr:from>
        <xdr:to>
          <xdr:col>3</xdr:col>
          <xdr:colOff>16933</xdr:colOff>
          <xdr:row>64</xdr:row>
          <xdr:rowOff>46567</xdr:rowOff>
        </xdr:to>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03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63</xdr:row>
          <xdr:rowOff>203200</xdr:rowOff>
        </xdr:from>
        <xdr:to>
          <xdr:col>3</xdr:col>
          <xdr:colOff>21167</xdr:colOff>
          <xdr:row>65</xdr:row>
          <xdr:rowOff>46567</xdr:rowOff>
        </xdr:to>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0300-00008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64</xdr:row>
          <xdr:rowOff>186267</xdr:rowOff>
        </xdr:from>
        <xdr:to>
          <xdr:col>3</xdr:col>
          <xdr:colOff>21167</xdr:colOff>
          <xdr:row>66</xdr:row>
          <xdr:rowOff>38100</xdr:rowOff>
        </xdr:to>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0300-00008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65</xdr:row>
          <xdr:rowOff>182033</xdr:rowOff>
        </xdr:from>
        <xdr:to>
          <xdr:col>3</xdr:col>
          <xdr:colOff>21167</xdr:colOff>
          <xdr:row>67</xdr:row>
          <xdr:rowOff>38100</xdr:rowOff>
        </xdr:to>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0300-00008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71</xdr:row>
          <xdr:rowOff>186267</xdr:rowOff>
        </xdr:from>
        <xdr:to>
          <xdr:col>3</xdr:col>
          <xdr:colOff>29633</xdr:colOff>
          <xdr:row>73</xdr:row>
          <xdr:rowOff>38100</xdr:rowOff>
        </xdr:to>
        <xdr:sp macro="" textlink="">
          <xdr:nvSpPr>
            <xdr:cNvPr id="11401" name="Check Box 137" hidden="1">
              <a:extLst>
                <a:ext uri="{63B3BB69-23CF-44E3-9099-C40C66FF867C}">
                  <a14:compatExt spid="_x0000_s11401"/>
                </a:ext>
                <a:ext uri="{FF2B5EF4-FFF2-40B4-BE49-F238E27FC236}">
                  <a16:creationId xmlns:a16="http://schemas.microsoft.com/office/drawing/2014/main" id="{00000000-0008-0000-0300-00008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72</xdr:row>
          <xdr:rowOff>186267</xdr:rowOff>
        </xdr:from>
        <xdr:to>
          <xdr:col>3</xdr:col>
          <xdr:colOff>29633</xdr:colOff>
          <xdr:row>74</xdr:row>
          <xdr:rowOff>38100</xdr:rowOff>
        </xdr:to>
        <xdr:sp macro="" textlink="">
          <xdr:nvSpPr>
            <xdr:cNvPr id="11402" name="Check Box 138" hidden="1">
              <a:extLst>
                <a:ext uri="{63B3BB69-23CF-44E3-9099-C40C66FF867C}">
                  <a14:compatExt spid="_x0000_s11402"/>
                </a:ext>
                <a:ext uri="{FF2B5EF4-FFF2-40B4-BE49-F238E27FC236}">
                  <a16:creationId xmlns:a16="http://schemas.microsoft.com/office/drawing/2014/main" id="{00000000-0008-0000-0300-00008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352214</xdr:colOff>
      <xdr:row>37</xdr:row>
      <xdr:rowOff>51011</xdr:rowOff>
    </xdr:from>
    <xdr:to>
      <xdr:col>1</xdr:col>
      <xdr:colOff>512465</xdr:colOff>
      <xdr:row>37</xdr:row>
      <xdr:rowOff>245552</xdr:rowOff>
    </xdr:to>
    <xdr:pic>
      <xdr:nvPicPr>
        <xdr:cNvPr id="2" name="図 1">
          <a:extLst>
            <a:ext uri="{FF2B5EF4-FFF2-40B4-BE49-F238E27FC236}">
              <a16:creationId xmlns:a16="http://schemas.microsoft.com/office/drawing/2014/main" id="{242060D8-1693-4440-9ECF-ADA2B520CD07}"/>
            </a:ext>
          </a:extLst>
        </xdr:cNvPr>
        <xdr:cNvPicPr>
          <a:picLocks noChangeAspect="1"/>
        </xdr:cNvPicPr>
      </xdr:nvPicPr>
      <xdr:blipFill>
        <a:blip xmlns:r="http://schemas.openxmlformats.org/officeDocument/2006/relationships" r:embed="rId1"/>
        <a:stretch>
          <a:fillRect/>
        </a:stretch>
      </xdr:blipFill>
      <xdr:spPr>
        <a:xfrm>
          <a:off x="1060239" y="16307011"/>
          <a:ext cx="161310" cy="201950"/>
        </a:xfrm>
        <a:prstGeom prst="rect">
          <a:avLst/>
        </a:prstGeom>
        <a:ln>
          <a:solidFill>
            <a:sysClr val="windowText" lastClr="000000"/>
          </a:solidFill>
        </a:ln>
      </xdr:spPr>
    </xdr:pic>
    <xdr:clientData/>
  </xdr:twoCellAnchor>
  <xdr:twoCellAnchor>
    <xdr:from>
      <xdr:col>0</xdr:col>
      <xdr:colOff>91440</xdr:colOff>
      <xdr:row>0</xdr:row>
      <xdr:rowOff>103928</xdr:rowOff>
    </xdr:from>
    <xdr:to>
      <xdr:col>2</xdr:col>
      <xdr:colOff>382507</xdr:colOff>
      <xdr:row>3</xdr:row>
      <xdr:rowOff>52917</xdr:rowOff>
    </xdr:to>
    <xdr:sp macro="" textlink="">
      <xdr:nvSpPr>
        <xdr:cNvPr id="3" name="テキスト ボックス 2">
          <a:extLst>
            <a:ext uri="{FF2B5EF4-FFF2-40B4-BE49-F238E27FC236}">
              <a16:creationId xmlns:a16="http://schemas.microsoft.com/office/drawing/2014/main" id="{02D4C0CC-4262-4B18-9C41-92A289324AE9}"/>
            </a:ext>
          </a:extLst>
        </xdr:cNvPr>
        <xdr:cNvSpPr txBox="1"/>
      </xdr:nvSpPr>
      <xdr:spPr>
        <a:xfrm>
          <a:off x="88265" y="107103"/>
          <a:ext cx="1703942" cy="628439"/>
        </a:xfrm>
        <a:prstGeom prst="round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手順</a:t>
          </a:r>
        </a:p>
      </xdr:txBody>
    </xdr:sp>
    <xdr:clientData/>
  </xdr:twoCellAnchor>
  <xdr:oneCellAnchor>
    <xdr:from>
      <xdr:col>10</xdr:col>
      <xdr:colOff>377503</xdr:colOff>
      <xdr:row>41</xdr:row>
      <xdr:rowOff>54277</xdr:rowOff>
    </xdr:from>
    <xdr:ext cx="156230" cy="165755"/>
    <xdr:pic>
      <xdr:nvPicPr>
        <xdr:cNvPr id="4" name="図 3">
          <a:extLst>
            <a:ext uri="{FF2B5EF4-FFF2-40B4-BE49-F238E27FC236}">
              <a16:creationId xmlns:a16="http://schemas.microsoft.com/office/drawing/2014/main" id="{2F989372-61D6-40E7-BBC0-49C857EA4A57}"/>
            </a:ext>
          </a:extLst>
        </xdr:cNvPr>
        <xdr:cNvPicPr>
          <a:picLocks noChangeAspect="1"/>
        </xdr:cNvPicPr>
      </xdr:nvPicPr>
      <xdr:blipFill>
        <a:blip xmlns:r="http://schemas.openxmlformats.org/officeDocument/2006/relationships" r:embed="rId1"/>
        <a:stretch>
          <a:fillRect/>
        </a:stretch>
      </xdr:blipFill>
      <xdr:spPr>
        <a:xfrm>
          <a:off x="7422828" y="17532652"/>
          <a:ext cx="156230" cy="165755"/>
        </a:xfrm>
        <a:prstGeom prst="rect">
          <a:avLst/>
        </a:prstGeom>
        <a:ln>
          <a:solidFill>
            <a:sysClr val="windowText" lastClr="000000"/>
          </a:solidFill>
        </a:ln>
      </xdr:spPr>
    </xdr:pic>
    <xdr:clientData/>
  </xdr:oneCellAnchor>
  <xdr:oneCellAnchor>
    <xdr:from>
      <xdr:col>2</xdr:col>
      <xdr:colOff>290233</xdr:colOff>
      <xdr:row>47</xdr:row>
      <xdr:rowOff>73540</xdr:rowOff>
    </xdr:from>
    <xdr:ext cx="156230" cy="165755"/>
    <xdr:pic>
      <xdr:nvPicPr>
        <xdr:cNvPr id="5" name="図 4">
          <a:extLst>
            <a:ext uri="{FF2B5EF4-FFF2-40B4-BE49-F238E27FC236}">
              <a16:creationId xmlns:a16="http://schemas.microsoft.com/office/drawing/2014/main" id="{E5F5E1BB-913E-437A-B193-A2D291164706}"/>
            </a:ext>
          </a:extLst>
        </xdr:cNvPr>
        <xdr:cNvPicPr>
          <a:picLocks noChangeAspect="1"/>
        </xdr:cNvPicPr>
      </xdr:nvPicPr>
      <xdr:blipFill>
        <a:blip xmlns:r="http://schemas.openxmlformats.org/officeDocument/2006/relationships" r:embed="rId1"/>
        <a:stretch>
          <a:fillRect/>
        </a:stretch>
      </xdr:blipFill>
      <xdr:spPr>
        <a:xfrm>
          <a:off x="1703108" y="19380715"/>
          <a:ext cx="156230" cy="165755"/>
        </a:xfrm>
        <a:prstGeom prst="rect">
          <a:avLst/>
        </a:prstGeom>
        <a:ln>
          <a:solidFill>
            <a:sysClr val="windowText" lastClr="000000"/>
          </a:solidFill>
        </a:ln>
      </xdr:spPr>
    </xdr:pic>
    <xdr:clientData/>
  </xdr:oneCellAnchor>
  <xdr:oneCellAnchor>
    <xdr:from>
      <xdr:col>12</xdr:col>
      <xdr:colOff>65281</xdr:colOff>
      <xdr:row>50</xdr:row>
      <xdr:rowOff>56394</xdr:rowOff>
    </xdr:from>
    <xdr:ext cx="156230" cy="165755"/>
    <xdr:pic>
      <xdr:nvPicPr>
        <xdr:cNvPr id="6" name="図 5">
          <a:extLst>
            <a:ext uri="{FF2B5EF4-FFF2-40B4-BE49-F238E27FC236}">
              <a16:creationId xmlns:a16="http://schemas.microsoft.com/office/drawing/2014/main" id="{C0CFAB8D-D90B-4FEA-88ED-26331150B52B}"/>
            </a:ext>
          </a:extLst>
        </xdr:cNvPr>
        <xdr:cNvPicPr>
          <a:picLocks noChangeAspect="1"/>
        </xdr:cNvPicPr>
      </xdr:nvPicPr>
      <xdr:blipFill>
        <a:blip xmlns:r="http://schemas.openxmlformats.org/officeDocument/2006/relationships" r:embed="rId1"/>
        <a:stretch>
          <a:fillRect/>
        </a:stretch>
      </xdr:blipFill>
      <xdr:spPr>
        <a:xfrm>
          <a:off x="8526656" y="20277969"/>
          <a:ext cx="156230" cy="165755"/>
        </a:xfrm>
        <a:prstGeom prst="rect">
          <a:avLst/>
        </a:prstGeom>
        <a:ln>
          <a:solidFill>
            <a:sysClr val="windowText" lastClr="000000"/>
          </a:solidFill>
        </a:ln>
      </xdr:spPr>
    </xdr:pic>
    <xdr:clientData/>
  </xdr:oneCellAnchor>
  <xdr:oneCellAnchor>
    <xdr:from>
      <xdr:col>1</xdr:col>
      <xdr:colOff>375871</xdr:colOff>
      <xdr:row>70</xdr:row>
      <xdr:rowOff>63500</xdr:rowOff>
    </xdr:from>
    <xdr:ext cx="158135" cy="190520"/>
    <xdr:pic>
      <xdr:nvPicPr>
        <xdr:cNvPr id="7" name="図 6">
          <a:extLst>
            <a:ext uri="{FF2B5EF4-FFF2-40B4-BE49-F238E27FC236}">
              <a16:creationId xmlns:a16="http://schemas.microsoft.com/office/drawing/2014/main" id="{3ABB15E8-F0C0-47C8-8722-C46BA636046A}"/>
            </a:ext>
          </a:extLst>
        </xdr:cNvPr>
        <xdr:cNvPicPr>
          <a:picLocks noChangeAspect="1"/>
        </xdr:cNvPicPr>
      </xdr:nvPicPr>
      <xdr:blipFill>
        <a:blip xmlns:r="http://schemas.openxmlformats.org/officeDocument/2006/relationships" r:embed="rId1"/>
        <a:stretch>
          <a:fillRect/>
        </a:stretch>
      </xdr:blipFill>
      <xdr:spPr>
        <a:xfrm>
          <a:off x="1077546" y="26746200"/>
          <a:ext cx="158135" cy="190520"/>
        </a:xfrm>
        <a:prstGeom prst="rect">
          <a:avLst/>
        </a:prstGeom>
        <a:ln>
          <a:solidFill>
            <a:sysClr val="windowText" lastClr="000000"/>
          </a:solidFill>
        </a:ln>
      </xdr:spPr>
    </xdr:pic>
    <xdr:clientData/>
  </xdr:oneCellAnchor>
  <xdr:twoCellAnchor>
    <xdr:from>
      <xdr:col>2</xdr:col>
      <xdr:colOff>171948</xdr:colOff>
      <xdr:row>82</xdr:row>
      <xdr:rowOff>30015</xdr:rowOff>
    </xdr:from>
    <xdr:to>
      <xdr:col>3</xdr:col>
      <xdr:colOff>349287</xdr:colOff>
      <xdr:row>86</xdr:row>
      <xdr:rowOff>260979</xdr:rowOff>
    </xdr:to>
    <xdr:sp macro="" textlink="">
      <xdr:nvSpPr>
        <xdr:cNvPr id="8" name="正方形/長方形 7">
          <a:extLst>
            <a:ext uri="{FF2B5EF4-FFF2-40B4-BE49-F238E27FC236}">
              <a16:creationId xmlns:a16="http://schemas.microsoft.com/office/drawing/2014/main" id="{19F9B0F8-C1BF-4589-93B9-C877CD3080AB}"/>
            </a:ext>
          </a:extLst>
        </xdr:cNvPr>
        <xdr:cNvSpPr/>
      </xdr:nvSpPr>
      <xdr:spPr>
        <a:xfrm>
          <a:off x="1581648" y="30363965"/>
          <a:ext cx="885364" cy="145016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③</a:t>
          </a:r>
        </a:p>
      </xdr:txBody>
    </xdr:sp>
    <xdr:clientData/>
  </xdr:twoCellAnchor>
  <xdr:twoCellAnchor>
    <xdr:from>
      <xdr:col>0</xdr:col>
      <xdr:colOff>0</xdr:colOff>
      <xdr:row>78</xdr:row>
      <xdr:rowOff>40862</xdr:rowOff>
    </xdr:from>
    <xdr:to>
      <xdr:col>14</xdr:col>
      <xdr:colOff>112058</xdr:colOff>
      <xdr:row>87</xdr:row>
      <xdr:rowOff>209175</xdr:rowOff>
    </xdr:to>
    <xdr:grpSp>
      <xdr:nvGrpSpPr>
        <xdr:cNvPr id="9" name="グループ化 8">
          <a:extLst>
            <a:ext uri="{FF2B5EF4-FFF2-40B4-BE49-F238E27FC236}">
              <a16:creationId xmlns:a16="http://schemas.microsoft.com/office/drawing/2014/main" id="{DC3EC6AD-7AFD-46B1-8E54-8B645DD31DF5}"/>
            </a:ext>
          </a:extLst>
        </xdr:cNvPr>
        <xdr:cNvGrpSpPr/>
      </xdr:nvGrpSpPr>
      <xdr:grpSpPr>
        <a:xfrm>
          <a:off x="0" y="19494843"/>
          <a:ext cx="10212791" cy="2868878"/>
          <a:chOff x="91553" y="28843717"/>
          <a:chExt cx="10258872" cy="3018007"/>
        </a:xfrm>
      </xdr:grpSpPr>
      <xdr:pic>
        <xdr:nvPicPr>
          <xdr:cNvPr id="10" name="図 9">
            <a:extLst>
              <a:ext uri="{FF2B5EF4-FFF2-40B4-BE49-F238E27FC236}">
                <a16:creationId xmlns:a16="http://schemas.microsoft.com/office/drawing/2014/main" id="{2553F069-6C65-6200-312A-C88B4BAA4E0B}"/>
              </a:ext>
            </a:extLst>
          </xdr:cNvPr>
          <xdr:cNvPicPr>
            <a:picLocks noChangeAspect="1"/>
          </xdr:cNvPicPr>
        </xdr:nvPicPr>
        <xdr:blipFill rotWithShape="1">
          <a:blip xmlns:r="http://schemas.openxmlformats.org/officeDocument/2006/relationships" r:embed="rId2"/>
          <a:srcRect b="53279"/>
          <a:stretch>
            <a:fillRect/>
          </a:stretch>
        </xdr:blipFill>
        <xdr:spPr>
          <a:xfrm>
            <a:off x="91553" y="28843717"/>
            <a:ext cx="10258872" cy="3018007"/>
          </a:xfrm>
          <a:prstGeom prst="rect">
            <a:avLst/>
          </a:prstGeom>
        </xdr:spPr>
      </xdr:pic>
      <xdr:sp macro="" textlink="">
        <xdr:nvSpPr>
          <xdr:cNvPr id="11" name="正方形/長方形 10">
            <a:extLst>
              <a:ext uri="{FF2B5EF4-FFF2-40B4-BE49-F238E27FC236}">
                <a16:creationId xmlns:a16="http://schemas.microsoft.com/office/drawing/2014/main" id="{73A8C5E7-BC4A-36B5-6198-FDE44C0206A2}"/>
              </a:ext>
            </a:extLst>
          </xdr:cNvPr>
          <xdr:cNvSpPr/>
        </xdr:nvSpPr>
        <xdr:spPr>
          <a:xfrm>
            <a:off x="130672" y="30104697"/>
            <a:ext cx="1412193" cy="143549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①</a:t>
            </a:r>
          </a:p>
        </xdr:txBody>
      </xdr:sp>
      <xdr:sp macro="" textlink="">
        <xdr:nvSpPr>
          <xdr:cNvPr id="15" name="正方形/長方形 14">
            <a:extLst>
              <a:ext uri="{FF2B5EF4-FFF2-40B4-BE49-F238E27FC236}">
                <a16:creationId xmlns:a16="http://schemas.microsoft.com/office/drawing/2014/main" id="{E2490F0C-EB21-9888-8F2E-657A11576812}"/>
              </a:ext>
            </a:extLst>
          </xdr:cNvPr>
          <xdr:cNvSpPr/>
        </xdr:nvSpPr>
        <xdr:spPr>
          <a:xfrm>
            <a:off x="2489105" y="30103012"/>
            <a:ext cx="966886" cy="139872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④</a:t>
            </a:r>
          </a:p>
        </xdr:txBody>
      </xdr:sp>
      <xdr:sp macro="" textlink="">
        <xdr:nvSpPr>
          <xdr:cNvPr id="17" name="正方形/長方形 16">
            <a:extLst>
              <a:ext uri="{FF2B5EF4-FFF2-40B4-BE49-F238E27FC236}">
                <a16:creationId xmlns:a16="http://schemas.microsoft.com/office/drawing/2014/main" id="{ACD089C0-80F6-9985-01CB-5B03160F6CAB}"/>
              </a:ext>
            </a:extLst>
          </xdr:cNvPr>
          <xdr:cNvSpPr/>
        </xdr:nvSpPr>
        <xdr:spPr>
          <a:xfrm>
            <a:off x="3473824" y="30114016"/>
            <a:ext cx="1525669" cy="139811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⑤</a:t>
            </a:r>
          </a:p>
        </xdr:txBody>
      </xdr:sp>
    </xdr:grpSp>
    <xdr:clientData/>
  </xdr:twoCellAnchor>
  <xdr:oneCellAnchor>
    <xdr:from>
      <xdr:col>1</xdr:col>
      <xdr:colOff>316692</xdr:colOff>
      <xdr:row>93</xdr:row>
      <xdr:rowOff>41709</xdr:rowOff>
    </xdr:from>
    <xdr:ext cx="158135" cy="190520"/>
    <xdr:pic>
      <xdr:nvPicPr>
        <xdr:cNvPr id="19" name="図 18">
          <a:extLst>
            <a:ext uri="{FF2B5EF4-FFF2-40B4-BE49-F238E27FC236}">
              <a16:creationId xmlns:a16="http://schemas.microsoft.com/office/drawing/2014/main" id="{7EB4003E-1A7D-4850-9EEF-4EB5AC53B8AA}"/>
            </a:ext>
          </a:extLst>
        </xdr:cNvPr>
        <xdr:cNvPicPr>
          <a:picLocks noChangeAspect="1"/>
        </xdr:cNvPicPr>
      </xdr:nvPicPr>
      <xdr:blipFill>
        <a:blip xmlns:r="http://schemas.openxmlformats.org/officeDocument/2006/relationships" r:embed="rId1"/>
        <a:stretch>
          <a:fillRect/>
        </a:stretch>
      </xdr:blipFill>
      <xdr:spPr>
        <a:xfrm>
          <a:off x="1018367" y="36658984"/>
          <a:ext cx="158135" cy="190520"/>
        </a:xfrm>
        <a:prstGeom prst="rect">
          <a:avLst/>
        </a:prstGeom>
        <a:ln>
          <a:solidFill>
            <a:sysClr val="windowText" lastClr="000000"/>
          </a:solidFill>
        </a:ln>
      </xdr:spPr>
    </xdr:pic>
    <xdr:clientData/>
  </xdr:oneCellAnchor>
  <xdr:oneCellAnchor>
    <xdr:from>
      <xdr:col>8</xdr:col>
      <xdr:colOff>298949</xdr:colOff>
      <xdr:row>89</xdr:row>
      <xdr:rowOff>73538</xdr:rowOff>
    </xdr:from>
    <xdr:ext cx="156230" cy="165755"/>
    <xdr:pic>
      <xdr:nvPicPr>
        <xdr:cNvPr id="20" name="図 19">
          <a:extLst>
            <a:ext uri="{FF2B5EF4-FFF2-40B4-BE49-F238E27FC236}">
              <a16:creationId xmlns:a16="http://schemas.microsoft.com/office/drawing/2014/main" id="{B51C394E-165A-4DB0-B53D-C7E4963A7709}"/>
            </a:ext>
          </a:extLst>
        </xdr:cNvPr>
        <xdr:cNvPicPr>
          <a:picLocks noChangeAspect="1"/>
        </xdr:cNvPicPr>
      </xdr:nvPicPr>
      <xdr:blipFill>
        <a:blip xmlns:r="http://schemas.openxmlformats.org/officeDocument/2006/relationships" r:embed="rId1"/>
        <a:stretch>
          <a:fillRect/>
        </a:stretch>
      </xdr:blipFill>
      <xdr:spPr>
        <a:xfrm>
          <a:off x="5934574" y="35468438"/>
          <a:ext cx="156230" cy="165755"/>
        </a:xfrm>
        <a:prstGeom prst="rect">
          <a:avLst/>
        </a:prstGeom>
        <a:ln>
          <a:solidFill>
            <a:sysClr val="windowText" lastClr="000000"/>
          </a:solidFill>
        </a:ln>
      </xdr:spPr>
    </xdr:pic>
    <xdr:clientData/>
  </xdr:oneCellAnchor>
  <xdr:oneCellAnchor>
    <xdr:from>
      <xdr:col>10</xdr:col>
      <xdr:colOff>124125</xdr:colOff>
      <xdr:row>91</xdr:row>
      <xdr:rowOff>51127</xdr:rowOff>
    </xdr:from>
    <xdr:ext cx="156230" cy="165755"/>
    <xdr:pic>
      <xdr:nvPicPr>
        <xdr:cNvPr id="21" name="図 20">
          <a:extLst>
            <a:ext uri="{FF2B5EF4-FFF2-40B4-BE49-F238E27FC236}">
              <a16:creationId xmlns:a16="http://schemas.microsoft.com/office/drawing/2014/main" id="{01BC5428-39E6-4B6B-B7C1-D23E6BA3391A}"/>
            </a:ext>
          </a:extLst>
        </xdr:cNvPr>
        <xdr:cNvPicPr>
          <a:picLocks noChangeAspect="1"/>
        </xdr:cNvPicPr>
      </xdr:nvPicPr>
      <xdr:blipFill>
        <a:blip xmlns:r="http://schemas.openxmlformats.org/officeDocument/2006/relationships" r:embed="rId1"/>
        <a:stretch>
          <a:fillRect/>
        </a:stretch>
      </xdr:blipFill>
      <xdr:spPr>
        <a:xfrm>
          <a:off x="7169450" y="36052452"/>
          <a:ext cx="156230" cy="165755"/>
        </a:xfrm>
        <a:prstGeom prst="rect">
          <a:avLst/>
        </a:prstGeom>
        <a:ln>
          <a:solidFill>
            <a:sysClr val="windowText" lastClr="000000"/>
          </a:solidFill>
        </a:ln>
      </xdr:spPr>
    </xdr:pic>
    <xdr:clientData/>
  </xdr:oneCellAnchor>
  <xdr:twoCellAnchor>
    <xdr:from>
      <xdr:col>0</xdr:col>
      <xdr:colOff>87331</xdr:colOff>
      <xdr:row>100</xdr:row>
      <xdr:rowOff>49903</xdr:rowOff>
    </xdr:from>
    <xdr:to>
      <xdr:col>14</xdr:col>
      <xdr:colOff>466935</xdr:colOff>
      <xdr:row>105</xdr:row>
      <xdr:rowOff>78440</xdr:rowOff>
    </xdr:to>
    <xdr:grpSp>
      <xdr:nvGrpSpPr>
        <xdr:cNvPr id="22" name="グループ化 21">
          <a:extLst>
            <a:ext uri="{FF2B5EF4-FFF2-40B4-BE49-F238E27FC236}">
              <a16:creationId xmlns:a16="http://schemas.microsoft.com/office/drawing/2014/main" id="{CA6647C4-FDB4-48E1-89E3-F4F1638A56EA}"/>
            </a:ext>
          </a:extLst>
        </xdr:cNvPr>
        <xdr:cNvGrpSpPr/>
      </xdr:nvGrpSpPr>
      <xdr:grpSpPr>
        <a:xfrm>
          <a:off x="84156" y="25968335"/>
          <a:ext cx="10480337" cy="1524265"/>
          <a:chOff x="97267" y="38230661"/>
          <a:chExt cx="10255572" cy="1554031"/>
        </a:xfrm>
      </xdr:grpSpPr>
      <xdr:pic>
        <xdr:nvPicPr>
          <xdr:cNvPr id="23" name="図 22">
            <a:extLst>
              <a:ext uri="{FF2B5EF4-FFF2-40B4-BE49-F238E27FC236}">
                <a16:creationId xmlns:a16="http://schemas.microsoft.com/office/drawing/2014/main" id="{B2391924-7C83-41AF-047F-DD5B553939C1}"/>
              </a:ext>
            </a:extLst>
          </xdr:cNvPr>
          <xdr:cNvPicPr>
            <a:picLocks noChangeAspect="1"/>
          </xdr:cNvPicPr>
        </xdr:nvPicPr>
        <xdr:blipFill>
          <a:blip xmlns:r="http://schemas.openxmlformats.org/officeDocument/2006/relationships" r:embed="rId3"/>
          <a:stretch>
            <a:fillRect/>
          </a:stretch>
        </xdr:blipFill>
        <xdr:spPr>
          <a:xfrm>
            <a:off x="97267" y="38230661"/>
            <a:ext cx="10255572" cy="1554031"/>
          </a:xfrm>
          <a:prstGeom prst="rect">
            <a:avLst/>
          </a:prstGeom>
        </xdr:spPr>
      </xdr:pic>
      <xdr:sp macro="" textlink="">
        <xdr:nvSpPr>
          <xdr:cNvPr id="24" name="正方形/長方形 23">
            <a:extLst>
              <a:ext uri="{FF2B5EF4-FFF2-40B4-BE49-F238E27FC236}">
                <a16:creationId xmlns:a16="http://schemas.microsoft.com/office/drawing/2014/main" id="{53418BDE-5711-C063-29E2-739218CE9BC5}"/>
              </a:ext>
            </a:extLst>
          </xdr:cNvPr>
          <xdr:cNvSpPr/>
        </xdr:nvSpPr>
        <xdr:spPr>
          <a:xfrm>
            <a:off x="3404198" y="38987591"/>
            <a:ext cx="566494" cy="55987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rPr>
              <a:t>①</a:t>
            </a:r>
          </a:p>
        </xdr:txBody>
      </xdr:sp>
      <xdr:sp macro="" textlink="">
        <xdr:nvSpPr>
          <xdr:cNvPr id="25" name="正方形/長方形 24">
            <a:extLst>
              <a:ext uri="{FF2B5EF4-FFF2-40B4-BE49-F238E27FC236}">
                <a16:creationId xmlns:a16="http://schemas.microsoft.com/office/drawing/2014/main" id="{E2AE649F-4AC5-3084-E588-0408784835CD}"/>
              </a:ext>
            </a:extLst>
          </xdr:cNvPr>
          <xdr:cNvSpPr/>
        </xdr:nvSpPr>
        <xdr:spPr>
          <a:xfrm>
            <a:off x="3989294" y="38970250"/>
            <a:ext cx="2418791" cy="58461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rPr>
              <a:t>②</a:t>
            </a:r>
          </a:p>
        </xdr:txBody>
      </xdr:sp>
    </xdr:grpSp>
    <xdr:clientData/>
  </xdr:twoCellAnchor>
  <xdr:oneCellAnchor>
    <xdr:from>
      <xdr:col>1</xdr:col>
      <xdr:colOff>339103</xdr:colOff>
      <xdr:row>107</xdr:row>
      <xdr:rowOff>43616</xdr:rowOff>
    </xdr:from>
    <xdr:ext cx="161945" cy="194330"/>
    <xdr:pic>
      <xdr:nvPicPr>
        <xdr:cNvPr id="26" name="図 25">
          <a:extLst>
            <a:ext uri="{FF2B5EF4-FFF2-40B4-BE49-F238E27FC236}">
              <a16:creationId xmlns:a16="http://schemas.microsoft.com/office/drawing/2014/main" id="{310476ED-0E83-4144-A6F2-671AC471D11E}"/>
            </a:ext>
          </a:extLst>
        </xdr:cNvPr>
        <xdr:cNvPicPr>
          <a:picLocks noChangeAspect="1"/>
        </xdr:cNvPicPr>
      </xdr:nvPicPr>
      <xdr:blipFill>
        <a:blip xmlns:r="http://schemas.openxmlformats.org/officeDocument/2006/relationships" r:embed="rId1"/>
        <a:stretch>
          <a:fillRect/>
        </a:stretch>
      </xdr:blipFill>
      <xdr:spPr>
        <a:xfrm>
          <a:off x="1040778" y="41232891"/>
          <a:ext cx="161945" cy="194330"/>
        </a:xfrm>
        <a:prstGeom prst="rect">
          <a:avLst/>
        </a:prstGeom>
        <a:ln>
          <a:solidFill>
            <a:sysClr val="windowText" lastClr="000000"/>
          </a:solidFill>
        </a:ln>
      </xdr:spPr>
    </xdr:pic>
    <xdr:clientData/>
  </xdr:oneCellAnchor>
  <xdr:oneCellAnchor>
    <xdr:from>
      <xdr:col>5</xdr:col>
      <xdr:colOff>687207</xdr:colOff>
      <xdr:row>8</xdr:row>
      <xdr:rowOff>64439</xdr:rowOff>
    </xdr:from>
    <xdr:ext cx="156230" cy="165755"/>
    <xdr:pic>
      <xdr:nvPicPr>
        <xdr:cNvPr id="31" name="図 30">
          <a:extLst>
            <a:ext uri="{FF2B5EF4-FFF2-40B4-BE49-F238E27FC236}">
              <a16:creationId xmlns:a16="http://schemas.microsoft.com/office/drawing/2014/main" id="{443C3490-F0F4-4597-87AA-1B83FB603874}"/>
            </a:ext>
          </a:extLst>
        </xdr:cNvPr>
        <xdr:cNvPicPr>
          <a:picLocks noChangeAspect="1"/>
        </xdr:cNvPicPr>
      </xdr:nvPicPr>
      <xdr:blipFill>
        <a:blip xmlns:r="http://schemas.openxmlformats.org/officeDocument/2006/relationships" r:embed="rId1"/>
        <a:stretch>
          <a:fillRect/>
        </a:stretch>
      </xdr:blipFill>
      <xdr:spPr>
        <a:xfrm>
          <a:off x="4293100" y="10405868"/>
          <a:ext cx="156230" cy="165755"/>
        </a:xfrm>
        <a:prstGeom prst="rect">
          <a:avLst/>
        </a:prstGeom>
        <a:ln>
          <a:solidFill>
            <a:sysClr val="windowText" lastClr="000000"/>
          </a:solidFill>
        </a:ln>
      </xdr:spPr>
    </xdr:pic>
    <xdr:clientData/>
  </xdr:oneCellAnchor>
  <xdr:twoCellAnchor>
    <xdr:from>
      <xdr:col>18</xdr:col>
      <xdr:colOff>470078</xdr:colOff>
      <xdr:row>11</xdr:row>
      <xdr:rowOff>111451</xdr:rowOff>
    </xdr:from>
    <xdr:to>
      <xdr:col>35</xdr:col>
      <xdr:colOff>30509</xdr:colOff>
      <xdr:row>36</xdr:row>
      <xdr:rowOff>80873</xdr:rowOff>
    </xdr:to>
    <xdr:grpSp>
      <xdr:nvGrpSpPr>
        <xdr:cNvPr id="37" name="グループ化 36">
          <a:extLst>
            <a:ext uri="{FF2B5EF4-FFF2-40B4-BE49-F238E27FC236}">
              <a16:creationId xmlns:a16="http://schemas.microsoft.com/office/drawing/2014/main" id="{844C1D31-B0F9-4387-8348-41D271161092}"/>
            </a:ext>
          </a:extLst>
        </xdr:cNvPr>
        <xdr:cNvGrpSpPr/>
      </xdr:nvGrpSpPr>
      <xdr:grpSpPr>
        <a:xfrm>
          <a:off x="13244010" y="2864327"/>
          <a:ext cx="10421048" cy="4043099"/>
          <a:chOff x="112059" y="10789360"/>
          <a:chExt cx="10208559" cy="4622046"/>
        </a:xfrm>
      </xdr:grpSpPr>
      <xdr:pic>
        <xdr:nvPicPr>
          <xdr:cNvPr id="38" name="図 37">
            <a:extLst>
              <a:ext uri="{FF2B5EF4-FFF2-40B4-BE49-F238E27FC236}">
                <a16:creationId xmlns:a16="http://schemas.microsoft.com/office/drawing/2014/main" id="{8BE6A2BD-3004-B5CE-3652-C41DDA1E1D14}"/>
              </a:ext>
            </a:extLst>
          </xdr:cNvPr>
          <xdr:cNvPicPr>
            <a:picLocks noChangeAspect="1"/>
          </xdr:cNvPicPr>
        </xdr:nvPicPr>
        <xdr:blipFill>
          <a:blip xmlns:r="http://schemas.openxmlformats.org/officeDocument/2006/relationships" r:embed="rId4"/>
          <a:stretch>
            <a:fillRect/>
          </a:stretch>
        </xdr:blipFill>
        <xdr:spPr>
          <a:xfrm>
            <a:off x="112059" y="10789360"/>
            <a:ext cx="10208559" cy="4622046"/>
          </a:xfrm>
          <a:prstGeom prst="rect">
            <a:avLst/>
          </a:prstGeom>
        </xdr:spPr>
      </xdr:pic>
      <xdr:sp macro="" textlink="">
        <xdr:nvSpPr>
          <xdr:cNvPr id="39" name="正方形/長方形 38">
            <a:extLst>
              <a:ext uri="{FF2B5EF4-FFF2-40B4-BE49-F238E27FC236}">
                <a16:creationId xmlns:a16="http://schemas.microsoft.com/office/drawing/2014/main" id="{C5F85ACA-6547-065B-1EAB-71C03FFC8517}"/>
              </a:ext>
            </a:extLst>
          </xdr:cNvPr>
          <xdr:cNvSpPr/>
        </xdr:nvSpPr>
        <xdr:spPr>
          <a:xfrm>
            <a:off x="2769000" y="11604892"/>
            <a:ext cx="534467" cy="358561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①</a:t>
            </a:r>
          </a:p>
        </xdr:txBody>
      </xdr:sp>
      <xdr:sp macro="" textlink="">
        <xdr:nvSpPr>
          <xdr:cNvPr id="40" name="正方形/長方形 39">
            <a:extLst>
              <a:ext uri="{FF2B5EF4-FFF2-40B4-BE49-F238E27FC236}">
                <a16:creationId xmlns:a16="http://schemas.microsoft.com/office/drawing/2014/main" id="{6FF42C3B-ECAE-BC23-7C27-E89F4725E839}"/>
              </a:ext>
            </a:extLst>
          </xdr:cNvPr>
          <xdr:cNvSpPr/>
        </xdr:nvSpPr>
        <xdr:spPr>
          <a:xfrm>
            <a:off x="3300321" y="11598464"/>
            <a:ext cx="2937545" cy="359480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②</a:t>
            </a:r>
          </a:p>
        </xdr:txBody>
      </xdr:sp>
      <xdr:sp macro="" textlink="">
        <xdr:nvSpPr>
          <xdr:cNvPr id="41" name="正方形/長方形 40">
            <a:extLst>
              <a:ext uri="{FF2B5EF4-FFF2-40B4-BE49-F238E27FC236}">
                <a16:creationId xmlns:a16="http://schemas.microsoft.com/office/drawing/2014/main" id="{C02BC93C-12AA-C37A-66B5-054846FA15DC}"/>
              </a:ext>
            </a:extLst>
          </xdr:cNvPr>
          <xdr:cNvSpPr/>
        </xdr:nvSpPr>
        <xdr:spPr>
          <a:xfrm>
            <a:off x="6246334" y="11597831"/>
            <a:ext cx="2285152" cy="2263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③</a:t>
            </a:r>
          </a:p>
        </xdr:txBody>
      </xdr:sp>
      <xdr:sp macro="" textlink="">
        <xdr:nvSpPr>
          <xdr:cNvPr id="42" name="正方形/長方形 41">
            <a:extLst>
              <a:ext uri="{FF2B5EF4-FFF2-40B4-BE49-F238E27FC236}">
                <a16:creationId xmlns:a16="http://schemas.microsoft.com/office/drawing/2014/main" id="{0AA35DFC-D300-C8A0-7E44-59CA751F4549}"/>
              </a:ext>
            </a:extLst>
          </xdr:cNvPr>
          <xdr:cNvSpPr/>
        </xdr:nvSpPr>
        <xdr:spPr>
          <a:xfrm>
            <a:off x="112059" y="13334999"/>
            <a:ext cx="2638034" cy="5111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rgbClr val="FF0000"/>
                </a:solidFill>
              </a:rPr>
              <a:t>④</a:t>
            </a:r>
          </a:p>
        </xdr:txBody>
      </xdr:sp>
    </xdr:grpSp>
    <xdr:clientData/>
  </xdr:twoCellAnchor>
  <xdr:oneCellAnchor>
    <xdr:from>
      <xdr:col>9</xdr:col>
      <xdr:colOff>179182</xdr:colOff>
      <xdr:row>67</xdr:row>
      <xdr:rowOff>56030</xdr:rowOff>
    </xdr:from>
    <xdr:ext cx="158135" cy="190520"/>
    <xdr:pic>
      <xdr:nvPicPr>
        <xdr:cNvPr id="43" name="図 42">
          <a:extLst>
            <a:ext uri="{FF2B5EF4-FFF2-40B4-BE49-F238E27FC236}">
              <a16:creationId xmlns:a16="http://schemas.microsoft.com/office/drawing/2014/main" id="{76783A3E-7E41-4AD7-8D8A-5597DB73271C}"/>
            </a:ext>
          </a:extLst>
        </xdr:cNvPr>
        <xdr:cNvPicPr>
          <a:picLocks noChangeAspect="1"/>
        </xdr:cNvPicPr>
      </xdr:nvPicPr>
      <xdr:blipFill>
        <a:blip xmlns:r="http://schemas.openxmlformats.org/officeDocument/2006/relationships" r:embed="rId1"/>
        <a:stretch>
          <a:fillRect/>
        </a:stretch>
      </xdr:blipFill>
      <xdr:spPr>
        <a:xfrm>
          <a:off x="6526007" y="25821155"/>
          <a:ext cx="158135" cy="190520"/>
        </a:xfrm>
        <a:prstGeom prst="rect">
          <a:avLst/>
        </a:prstGeom>
        <a:ln>
          <a:solidFill>
            <a:sysClr val="windowText" lastClr="000000"/>
          </a:solidFill>
        </a:ln>
      </xdr:spPr>
    </xdr:pic>
    <xdr:clientData/>
  </xdr:oneCellAnchor>
  <xdr:twoCellAnchor>
    <xdr:from>
      <xdr:col>0</xdr:col>
      <xdr:colOff>162973</xdr:colOff>
      <xdr:row>111</xdr:row>
      <xdr:rowOff>134284</xdr:rowOff>
    </xdr:from>
    <xdr:to>
      <xdr:col>2</xdr:col>
      <xdr:colOff>182470</xdr:colOff>
      <xdr:row>116</xdr:row>
      <xdr:rowOff>161962</xdr:rowOff>
    </xdr:to>
    <xdr:grpSp>
      <xdr:nvGrpSpPr>
        <xdr:cNvPr id="44" name="グループ化 43">
          <a:extLst>
            <a:ext uri="{FF2B5EF4-FFF2-40B4-BE49-F238E27FC236}">
              <a16:creationId xmlns:a16="http://schemas.microsoft.com/office/drawing/2014/main" id="{AC4FC9C5-0686-4192-B6FD-37093B6812F5}"/>
            </a:ext>
          </a:extLst>
        </xdr:cNvPr>
        <xdr:cNvGrpSpPr/>
      </xdr:nvGrpSpPr>
      <xdr:grpSpPr>
        <a:xfrm>
          <a:off x="164031" y="29278667"/>
          <a:ext cx="1459738" cy="847282"/>
          <a:chOff x="182209" y="41525228"/>
          <a:chExt cx="1431438" cy="1135566"/>
        </a:xfrm>
      </xdr:grpSpPr>
      <xdr:pic>
        <xdr:nvPicPr>
          <xdr:cNvPr id="45" name="図 44">
            <a:extLst>
              <a:ext uri="{FF2B5EF4-FFF2-40B4-BE49-F238E27FC236}">
                <a16:creationId xmlns:a16="http://schemas.microsoft.com/office/drawing/2014/main" id="{8876EF8C-B033-3545-5753-C37BA1E43348}"/>
              </a:ext>
            </a:extLst>
          </xdr:cNvPr>
          <xdr:cNvPicPr>
            <a:picLocks noChangeAspect="1"/>
          </xdr:cNvPicPr>
        </xdr:nvPicPr>
        <xdr:blipFill>
          <a:blip xmlns:r="http://schemas.openxmlformats.org/officeDocument/2006/relationships" r:embed="rId5"/>
          <a:stretch>
            <a:fillRect/>
          </a:stretch>
        </xdr:blipFill>
        <xdr:spPr>
          <a:xfrm>
            <a:off x="187860" y="41525228"/>
            <a:ext cx="1425787" cy="1134038"/>
          </a:xfrm>
          <a:prstGeom prst="rect">
            <a:avLst/>
          </a:prstGeom>
        </xdr:spPr>
      </xdr:pic>
      <xdr:sp macro="" textlink="">
        <xdr:nvSpPr>
          <xdr:cNvPr id="46" name="正方形/長方形 45">
            <a:extLst>
              <a:ext uri="{FF2B5EF4-FFF2-40B4-BE49-F238E27FC236}">
                <a16:creationId xmlns:a16="http://schemas.microsoft.com/office/drawing/2014/main" id="{483469B3-E9DF-C611-E263-02480BEF5B8B}"/>
              </a:ext>
            </a:extLst>
          </xdr:cNvPr>
          <xdr:cNvSpPr/>
        </xdr:nvSpPr>
        <xdr:spPr>
          <a:xfrm>
            <a:off x="182209" y="41898123"/>
            <a:ext cx="1420233" cy="76267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800" b="1">
              <a:solidFill>
                <a:srgbClr val="FF0000"/>
              </a:solidFill>
            </a:endParaRPr>
          </a:p>
        </xdr:txBody>
      </xdr:sp>
    </xdr:grpSp>
    <xdr:clientData/>
  </xdr:twoCellAnchor>
  <xdr:twoCellAnchor>
    <xdr:from>
      <xdr:col>0</xdr:col>
      <xdr:colOff>69775</xdr:colOff>
      <xdr:row>57</xdr:row>
      <xdr:rowOff>76531</xdr:rowOff>
    </xdr:from>
    <xdr:to>
      <xdr:col>14</xdr:col>
      <xdr:colOff>588439</xdr:colOff>
      <xdr:row>66</xdr:row>
      <xdr:rowOff>246479</xdr:rowOff>
    </xdr:to>
    <xdr:grpSp>
      <xdr:nvGrpSpPr>
        <xdr:cNvPr id="49" name="グループ化 48">
          <a:extLst>
            <a:ext uri="{FF2B5EF4-FFF2-40B4-BE49-F238E27FC236}">
              <a16:creationId xmlns:a16="http://schemas.microsoft.com/office/drawing/2014/main" id="{00F63935-AD52-534D-ABD6-63237C04476C}"/>
            </a:ext>
          </a:extLst>
        </xdr:cNvPr>
        <xdr:cNvGrpSpPr/>
      </xdr:nvGrpSpPr>
      <xdr:grpSpPr>
        <a:xfrm>
          <a:off x="68717" y="13248245"/>
          <a:ext cx="10618339" cy="2866280"/>
          <a:chOff x="72950" y="22566743"/>
          <a:chExt cx="10382137" cy="2824194"/>
        </a:xfrm>
      </xdr:grpSpPr>
      <xdr:pic>
        <xdr:nvPicPr>
          <xdr:cNvPr id="51" name="図 50">
            <a:extLst>
              <a:ext uri="{FF2B5EF4-FFF2-40B4-BE49-F238E27FC236}">
                <a16:creationId xmlns:a16="http://schemas.microsoft.com/office/drawing/2014/main" id="{73524C5E-133E-4D2D-C4E4-6EFE7DDBA942}"/>
              </a:ext>
            </a:extLst>
          </xdr:cNvPr>
          <xdr:cNvPicPr>
            <a:picLocks noChangeAspect="1"/>
          </xdr:cNvPicPr>
        </xdr:nvPicPr>
        <xdr:blipFill>
          <a:blip xmlns:r="http://schemas.openxmlformats.org/officeDocument/2006/relationships" r:embed="rId6"/>
          <a:stretch>
            <a:fillRect/>
          </a:stretch>
        </xdr:blipFill>
        <xdr:spPr>
          <a:xfrm>
            <a:off x="72950" y="22566743"/>
            <a:ext cx="10382137" cy="2824194"/>
          </a:xfrm>
          <a:prstGeom prst="rect">
            <a:avLst/>
          </a:prstGeom>
        </xdr:spPr>
      </xdr:pic>
      <xdr:sp macro="" textlink="">
        <xdr:nvSpPr>
          <xdr:cNvPr id="52" name="正方形/長方形 51">
            <a:extLst>
              <a:ext uri="{FF2B5EF4-FFF2-40B4-BE49-F238E27FC236}">
                <a16:creationId xmlns:a16="http://schemas.microsoft.com/office/drawing/2014/main" id="{6923CC33-96B1-10F5-8E25-5E4FB8F16372}"/>
              </a:ext>
            </a:extLst>
          </xdr:cNvPr>
          <xdr:cNvSpPr/>
        </xdr:nvSpPr>
        <xdr:spPr>
          <a:xfrm>
            <a:off x="6305880" y="23298912"/>
            <a:ext cx="1245900" cy="185903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r>
              <a:rPr kumimoji="1" lang="ja-JP" altLang="en-US" sz="4000" b="1">
                <a:solidFill>
                  <a:srgbClr val="FF0000"/>
                </a:solidFill>
              </a:rPr>
              <a:t>④</a:t>
            </a:r>
          </a:p>
        </xdr:txBody>
      </xdr:sp>
      <xdr:sp macro="" textlink="">
        <xdr:nvSpPr>
          <xdr:cNvPr id="53" name="正方形/長方形 52">
            <a:extLst>
              <a:ext uri="{FF2B5EF4-FFF2-40B4-BE49-F238E27FC236}">
                <a16:creationId xmlns:a16="http://schemas.microsoft.com/office/drawing/2014/main" id="{97F77FAE-3FB2-565D-E92A-1866034D1017}"/>
              </a:ext>
            </a:extLst>
          </xdr:cNvPr>
          <xdr:cNvSpPr/>
        </xdr:nvSpPr>
        <xdr:spPr>
          <a:xfrm>
            <a:off x="2840519" y="23305508"/>
            <a:ext cx="500378" cy="18338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②</a:t>
            </a:r>
          </a:p>
        </xdr:txBody>
      </xdr:sp>
      <xdr:sp macro="" textlink="">
        <xdr:nvSpPr>
          <xdr:cNvPr id="54" name="正方形/長方形 53">
            <a:extLst>
              <a:ext uri="{FF2B5EF4-FFF2-40B4-BE49-F238E27FC236}">
                <a16:creationId xmlns:a16="http://schemas.microsoft.com/office/drawing/2014/main" id="{FEFB6A5F-A1F8-7A7A-4B87-5B932082ADB3}"/>
              </a:ext>
            </a:extLst>
          </xdr:cNvPr>
          <xdr:cNvSpPr/>
        </xdr:nvSpPr>
        <xdr:spPr>
          <a:xfrm>
            <a:off x="244170" y="23673033"/>
            <a:ext cx="2581133" cy="148064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b="1">
                <a:solidFill>
                  <a:srgbClr val="FF0000"/>
                </a:solidFill>
              </a:rPr>
              <a:t>①</a:t>
            </a:r>
          </a:p>
        </xdr:txBody>
      </xdr:sp>
      <xdr:sp macro="" textlink="">
        <xdr:nvSpPr>
          <xdr:cNvPr id="55" name="正方形/長方形 54">
            <a:extLst>
              <a:ext uri="{FF2B5EF4-FFF2-40B4-BE49-F238E27FC236}">
                <a16:creationId xmlns:a16="http://schemas.microsoft.com/office/drawing/2014/main" id="{D4EF266C-B187-4F0F-F147-29CF05379690}"/>
              </a:ext>
            </a:extLst>
          </xdr:cNvPr>
          <xdr:cNvSpPr/>
        </xdr:nvSpPr>
        <xdr:spPr>
          <a:xfrm>
            <a:off x="3357533" y="23308007"/>
            <a:ext cx="2921090" cy="184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③</a:t>
            </a:r>
          </a:p>
        </xdr:txBody>
      </xdr:sp>
    </xdr:grpSp>
    <xdr:clientData/>
  </xdr:twoCellAnchor>
  <xdr:twoCellAnchor>
    <xdr:from>
      <xdr:col>10</xdr:col>
      <xdr:colOff>597647</xdr:colOff>
      <xdr:row>61</xdr:row>
      <xdr:rowOff>194235</xdr:rowOff>
    </xdr:from>
    <xdr:to>
      <xdr:col>11</xdr:col>
      <xdr:colOff>694765</xdr:colOff>
      <xdr:row>64</xdr:row>
      <xdr:rowOff>127000</xdr:rowOff>
    </xdr:to>
    <xdr:sp macro="" textlink="">
      <xdr:nvSpPr>
        <xdr:cNvPr id="32" name="テキスト ボックス 31">
          <a:extLst>
            <a:ext uri="{FF2B5EF4-FFF2-40B4-BE49-F238E27FC236}">
              <a16:creationId xmlns:a16="http://schemas.microsoft.com/office/drawing/2014/main" id="{49F4C639-05DB-9439-93F3-6C0C84D410ED}"/>
            </a:ext>
          </a:extLst>
        </xdr:cNvPr>
        <xdr:cNvSpPr txBox="1"/>
      </xdr:nvSpPr>
      <xdr:spPr>
        <a:xfrm>
          <a:off x="7620000" y="22718059"/>
          <a:ext cx="799353" cy="851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R8</a:t>
          </a:r>
          <a:r>
            <a:rPr kumimoji="1" lang="ja-JP" altLang="en-US" sz="1100" kern="1200"/>
            <a:t>は</a:t>
          </a:r>
          <a:endParaRPr kumimoji="1" lang="en-US" altLang="ja-JP" sz="1100" kern="1200"/>
        </a:p>
        <a:p>
          <a:r>
            <a:rPr kumimoji="1" lang="ja-JP" altLang="en-US" sz="1100" kern="1200"/>
            <a:t>④に</a:t>
          </a:r>
          <a:endParaRPr kumimoji="1" lang="en-US" altLang="ja-JP" sz="1100" kern="1200"/>
        </a:p>
        <a:p>
          <a:r>
            <a:rPr kumimoji="1" lang="ja-JP" altLang="en-US" sz="1100" kern="1200"/>
            <a:t>一本化</a:t>
          </a:r>
        </a:p>
      </xdr:txBody>
    </xdr:sp>
    <xdr:clientData/>
  </xdr:twoCellAnchor>
  <xdr:twoCellAnchor editAs="oneCell">
    <xdr:from>
      <xdr:col>0</xdr:col>
      <xdr:colOff>242811</xdr:colOff>
      <xdr:row>5</xdr:row>
      <xdr:rowOff>93133</xdr:rowOff>
    </xdr:from>
    <xdr:to>
      <xdr:col>11</xdr:col>
      <xdr:colOff>581931</xdr:colOff>
      <xdr:row>6</xdr:row>
      <xdr:rowOff>189329</xdr:rowOff>
    </xdr:to>
    <xdr:pic>
      <xdr:nvPicPr>
        <xdr:cNvPr id="33" name="図 32">
          <a:extLst>
            <a:ext uri="{FF2B5EF4-FFF2-40B4-BE49-F238E27FC236}">
              <a16:creationId xmlns:a16="http://schemas.microsoft.com/office/drawing/2014/main" id="{055396AC-D605-002C-B177-8EEC0CDB37A3}"/>
            </a:ext>
          </a:extLst>
        </xdr:cNvPr>
        <xdr:cNvPicPr>
          <a:picLocks noChangeAspect="1"/>
        </xdr:cNvPicPr>
      </xdr:nvPicPr>
      <xdr:blipFill>
        <a:blip xmlns:r="http://schemas.openxmlformats.org/officeDocument/2006/relationships" r:embed="rId7"/>
        <a:stretch>
          <a:fillRect/>
        </a:stretch>
      </xdr:blipFill>
      <xdr:spPr>
        <a:xfrm>
          <a:off x="242811" y="9536490"/>
          <a:ext cx="8273143" cy="395553"/>
        </a:xfrm>
        <a:prstGeom prst="rect">
          <a:avLst/>
        </a:prstGeom>
      </xdr:spPr>
    </xdr:pic>
    <xdr:clientData/>
  </xdr:twoCellAnchor>
  <xdr:twoCellAnchor>
    <xdr:from>
      <xdr:col>11</xdr:col>
      <xdr:colOff>654354</xdr:colOff>
      <xdr:row>5</xdr:row>
      <xdr:rowOff>184907</xdr:rowOff>
    </xdr:from>
    <xdr:to>
      <xdr:col>12</xdr:col>
      <xdr:colOff>405040</xdr:colOff>
      <xdr:row>6</xdr:row>
      <xdr:rowOff>123524</xdr:rowOff>
    </xdr:to>
    <xdr:sp macro="" textlink="">
      <xdr:nvSpPr>
        <xdr:cNvPr id="34" name="テキスト ボックス 33">
          <a:extLst>
            <a:ext uri="{FF2B5EF4-FFF2-40B4-BE49-F238E27FC236}">
              <a16:creationId xmlns:a16="http://schemas.microsoft.com/office/drawing/2014/main" id="{B2434D85-CE95-7268-1FE0-F65052079528}"/>
            </a:ext>
          </a:extLst>
        </xdr:cNvPr>
        <xdr:cNvSpPr txBox="1"/>
      </xdr:nvSpPr>
      <xdr:spPr>
        <a:xfrm>
          <a:off x="8587318" y="9628264"/>
          <a:ext cx="471865" cy="237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oneCellAnchor>
    <xdr:from>
      <xdr:col>19</xdr:col>
      <xdr:colOff>123522</xdr:colOff>
      <xdr:row>4</xdr:row>
      <xdr:rowOff>160111</xdr:rowOff>
    </xdr:from>
    <xdr:ext cx="184731" cy="264560"/>
    <xdr:sp macro="" textlink="">
      <xdr:nvSpPr>
        <xdr:cNvPr id="35" name="テキスト ボックス 34">
          <a:extLst>
            <a:ext uri="{FF2B5EF4-FFF2-40B4-BE49-F238E27FC236}">
              <a16:creationId xmlns:a16="http://schemas.microsoft.com/office/drawing/2014/main" id="{CE703B89-C0FC-089E-B2F0-42983DF354B0}"/>
            </a:ext>
          </a:extLst>
        </xdr:cNvPr>
        <xdr:cNvSpPr txBox="1"/>
      </xdr:nvSpPr>
      <xdr:spPr>
        <a:xfrm>
          <a:off x="13553772" y="93041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180069</xdr:colOff>
      <xdr:row>5</xdr:row>
      <xdr:rowOff>113092</xdr:rowOff>
    </xdr:from>
    <xdr:to>
      <xdr:col>4</xdr:col>
      <xdr:colOff>108858</xdr:colOff>
      <xdr:row>6</xdr:row>
      <xdr:rowOff>163287</xdr:rowOff>
    </xdr:to>
    <xdr:sp macro="" textlink="">
      <xdr:nvSpPr>
        <xdr:cNvPr id="36" name="正方形/長方形 35">
          <a:extLst>
            <a:ext uri="{FF2B5EF4-FFF2-40B4-BE49-F238E27FC236}">
              <a16:creationId xmlns:a16="http://schemas.microsoft.com/office/drawing/2014/main" id="{AB63E9EA-E340-4F0F-80FB-1DF83B93394E}"/>
            </a:ext>
          </a:extLst>
        </xdr:cNvPr>
        <xdr:cNvSpPr/>
      </xdr:nvSpPr>
      <xdr:spPr>
        <a:xfrm>
          <a:off x="1622426" y="9556449"/>
          <a:ext cx="1371146" cy="34955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①</a:t>
          </a:r>
        </a:p>
      </xdr:txBody>
    </xdr:sp>
    <xdr:clientData/>
  </xdr:twoCellAnchor>
  <xdr:twoCellAnchor>
    <xdr:from>
      <xdr:col>6</xdr:col>
      <xdr:colOff>54429</xdr:colOff>
      <xdr:row>5</xdr:row>
      <xdr:rowOff>122464</xdr:rowOff>
    </xdr:from>
    <xdr:to>
      <xdr:col>7</xdr:col>
      <xdr:colOff>713920</xdr:colOff>
      <xdr:row>6</xdr:row>
      <xdr:rowOff>165251</xdr:rowOff>
    </xdr:to>
    <xdr:sp macro="" textlink="">
      <xdr:nvSpPr>
        <xdr:cNvPr id="48" name="正方形/長方形 47">
          <a:extLst>
            <a:ext uri="{FF2B5EF4-FFF2-40B4-BE49-F238E27FC236}">
              <a16:creationId xmlns:a16="http://schemas.microsoft.com/office/drawing/2014/main" id="{62AC32E8-4F4B-4950-87A1-9615167B20E0}"/>
            </a:ext>
          </a:extLst>
        </xdr:cNvPr>
        <xdr:cNvSpPr/>
      </xdr:nvSpPr>
      <xdr:spPr>
        <a:xfrm>
          <a:off x="4381500" y="9565821"/>
          <a:ext cx="1380670" cy="34214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②</a:t>
          </a:r>
        </a:p>
      </xdr:txBody>
    </xdr:sp>
    <xdr:clientData/>
  </xdr:twoCellAnchor>
  <xdr:oneCellAnchor>
    <xdr:from>
      <xdr:col>24</xdr:col>
      <xdr:colOff>0</xdr:colOff>
      <xdr:row>8</xdr:row>
      <xdr:rowOff>0</xdr:rowOff>
    </xdr:from>
    <xdr:ext cx="156230" cy="165755"/>
    <xdr:pic>
      <xdr:nvPicPr>
        <xdr:cNvPr id="50" name="図 49">
          <a:extLst>
            <a:ext uri="{FF2B5EF4-FFF2-40B4-BE49-F238E27FC236}">
              <a16:creationId xmlns:a16="http://schemas.microsoft.com/office/drawing/2014/main" id="{D104E5DF-926D-40DA-A8D8-306403FC808E}"/>
            </a:ext>
          </a:extLst>
        </xdr:cNvPr>
        <xdr:cNvPicPr>
          <a:picLocks noChangeAspect="1"/>
        </xdr:cNvPicPr>
      </xdr:nvPicPr>
      <xdr:blipFill>
        <a:blip xmlns:r="http://schemas.openxmlformats.org/officeDocument/2006/relationships" r:embed="rId1"/>
        <a:stretch>
          <a:fillRect/>
        </a:stretch>
      </xdr:blipFill>
      <xdr:spPr>
        <a:xfrm>
          <a:off x="16695964" y="1850571"/>
          <a:ext cx="156230" cy="165755"/>
        </a:xfrm>
        <a:prstGeom prst="rect">
          <a:avLst/>
        </a:prstGeom>
        <a:ln>
          <a:solidFill>
            <a:sysClr val="windowText" lastClr="000000"/>
          </a:solidFill>
        </a:ln>
      </xdr:spPr>
    </xdr:pic>
    <xdr:clientData/>
  </xdr:oneCellAnchor>
  <xdr:oneCellAnchor>
    <xdr:from>
      <xdr:col>24</xdr:col>
      <xdr:colOff>571500</xdr:colOff>
      <xdr:row>8</xdr:row>
      <xdr:rowOff>27214</xdr:rowOff>
    </xdr:from>
    <xdr:ext cx="156230" cy="165755"/>
    <xdr:pic>
      <xdr:nvPicPr>
        <xdr:cNvPr id="57" name="図 56">
          <a:extLst>
            <a:ext uri="{FF2B5EF4-FFF2-40B4-BE49-F238E27FC236}">
              <a16:creationId xmlns:a16="http://schemas.microsoft.com/office/drawing/2014/main" id="{647B99E8-EA57-4B24-BF1E-F8A8BD9E0110}"/>
            </a:ext>
          </a:extLst>
        </xdr:cNvPr>
        <xdr:cNvPicPr>
          <a:picLocks noChangeAspect="1"/>
        </xdr:cNvPicPr>
      </xdr:nvPicPr>
      <xdr:blipFill>
        <a:blip xmlns:r="http://schemas.openxmlformats.org/officeDocument/2006/relationships" r:embed="rId1"/>
        <a:stretch>
          <a:fillRect/>
        </a:stretch>
      </xdr:blipFill>
      <xdr:spPr>
        <a:xfrm>
          <a:off x="17267464" y="1877785"/>
          <a:ext cx="156230" cy="165755"/>
        </a:xfrm>
        <a:prstGeom prst="rect">
          <a:avLst/>
        </a:prstGeom>
        <a:ln>
          <a:solidFill>
            <a:sysClr val="windowText" lastClr="000000"/>
          </a:solidFill>
        </a:ln>
      </xdr:spPr>
    </xdr:pic>
    <xdr:clientData/>
  </xdr:oneCellAnchor>
  <xdr:twoCellAnchor editAs="oneCell">
    <xdr:from>
      <xdr:col>0</xdr:col>
      <xdr:colOff>25400</xdr:colOff>
      <xdr:row>11</xdr:row>
      <xdr:rowOff>87841</xdr:rowOff>
    </xdr:from>
    <xdr:to>
      <xdr:col>15</xdr:col>
      <xdr:colOff>457350</xdr:colOff>
      <xdr:row>33</xdr:row>
      <xdr:rowOff>105153</xdr:rowOff>
    </xdr:to>
    <xdr:pic>
      <xdr:nvPicPr>
        <xdr:cNvPr id="59" name="図 58">
          <a:extLst>
            <a:ext uri="{FF2B5EF4-FFF2-40B4-BE49-F238E27FC236}">
              <a16:creationId xmlns:a16="http://schemas.microsoft.com/office/drawing/2014/main" id="{270309D1-8EB7-DEA8-628C-F01CCEFECE8B}"/>
            </a:ext>
          </a:extLst>
        </xdr:cNvPr>
        <xdr:cNvPicPr>
          <a:picLocks noChangeAspect="1"/>
        </xdr:cNvPicPr>
      </xdr:nvPicPr>
      <xdr:blipFill rotWithShape="1">
        <a:blip xmlns:r="http://schemas.openxmlformats.org/officeDocument/2006/relationships" r:embed="rId8"/>
        <a:srcRect r="192"/>
        <a:stretch>
          <a:fillRect/>
        </a:stretch>
      </xdr:blipFill>
      <xdr:spPr>
        <a:xfrm>
          <a:off x="25400" y="2836484"/>
          <a:ext cx="11249629" cy="36095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322035</xdr:colOff>
      <xdr:row>0</xdr:row>
      <xdr:rowOff>101601</xdr:rowOff>
    </xdr:from>
    <xdr:to>
      <xdr:col>9</xdr:col>
      <xdr:colOff>234950</xdr:colOff>
      <xdr:row>2</xdr:row>
      <xdr:rowOff>126094</xdr:rowOff>
    </xdr:to>
    <xdr:sp macro="" textlink="">
      <xdr:nvSpPr>
        <xdr:cNvPr id="11" name="四角形: 角を丸くする 10">
          <a:extLst>
            <a:ext uri="{FF2B5EF4-FFF2-40B4-BE49-F238E27FC236}">
              <a16:creationId xmlns:a16="http://schemas.microsoft.com/office/drawing/2014/main" id="{1CC74D03-D50D-4933-A026-FACDB165C248}"/>
            </a:ext>
          </a:extLst>
        </xdr:cNvPr>
        <xdr:cNvSpPr/>
      </xdr:nvSpPr>
      <xdr:spPr>
        <a:xfrm>
          <a:off x="12393385" y="101601"/>
          <a:ext cx="1748065" cy="507093"/>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chemeClr val="tx1"/>
              </a:solidFill>
            </a:rPr>
            <a:t>R8.6.2</a:t>
          </a:r>
          <a:r>
            <a:rPr kumimoji="1" lang="ja-JP" altLang="en-US" sz="1600">
              <a:solidFill>
                <a:schemeClr val="tx1"/>
              </a:solidFill>
            </a:rPr>
            <a:t>時点版</a:t>
          </a:r>
          <a:endParaRPr kumimoji="1" lang="en-US" altLang="ja-JP" sz="1600">
            <a:solidFill>
              <a:schemeClr val="tx1"/>
            </a:solidFill>
          </a:endParaRPr>
        </a:p>
      </xdr:txBody>
    </xdr:sp>
    <xdr:clientData/>
  </xdr:twoCellAnchor>
  <xdr:oneCellAnchor>
    <xdr:from>
      <xdr:col>4</xdr:col>
      <xdr:colOff>590550</xdr:colOff>
      <xdr:row>5</xdr:row>
      <xdr:rowOff>209550</xdr:rowOff>
    </xdr:from>
    <xdr:ext cx="607859" cy="328423"/>
    <xdr:sp macro="" textlink="">
      <xdr:nvSpPr>
        <xdr:cNvPr id="15" name="テキスト ボックス 14">
          <a:extLst>
            <a:ext uri="{FF2B5EF4-FFF2-40B4-BE49-F238E27FC236}">
              <a16:creationId xmlns:a16="http://schemas.microsoft.com/office/drawing/2014/main" id="{C8EF527E-08C6-4114-9065-3E083A252936}"/>
            </a:ext>
          </a:extLst>
        </xdr:cNvPr>
        <xdr:cNvSpPr txBox="1"/>
      </xdr:nvSpPr>
      <xdr:spPr>
        <a:xfrm>
          <a:off x="5362575" y="167640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（円）</a:t>
          </a:r>
        </a:p>
      </xdr:txBody>
    </xdr:sp>
    <xdr:clientData/>
  </xdr:oneCellAnchor>
  <xdr:twoCellAnchor>
    <xdr:from>
      <xdr:col>0</xdr:col>
      <xdr:colOff>240196</xdr:colOff>
      <xdr:row>25</xdr:row>
      <xdr:rowOff>182215</xdr:rowOff>
    </xdr:from>
    <xdr:to>
      <xdr:col>4</xdr:col>
      <xdr:colOff>49695</xdr:colOff>
      <xdr:row>28</xdr:row>
      <xdr:rowOff>107674</xdr:rowOff>
    </xdr:to>
    <xdr:sp macro="" textlink="">
      <xdr:nvSpPr>
        <xdr:cNvPr id="16" name="テキスト ボックス 15">
          <a:extLst>
            <a:ext uri="{FF2B5EF4-FFF2-40B4-BE49-F238E27FC236}">
              <a16:creationId xmlns:a16="http://schemas.microsoft.com/office/drawing/2014/main" id="{7003225D-A00E-4CC4-98AC-112598C51446}"/>
            </a:ext>
          </a:extLst>
        </xdr:cNvPr>
        <xdr:cNvSpPr txBox="1"/>
      </xdr:nvSpPr>
      <xdr:spPr>
        <a:xfrm>
          <a:off x="237021" y="4531965"/>
          <a:ext cx="4581524" cy="49695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900" b="1">
              <a:latin typeface="Meiryo UI" panose="020B0604030504040204" pitchFamily="50" charset="-128"/>
              <a:ea typeface="Meiryo UI" panose="020B0604030504040204" pitchFamily="50" charset="-128"/>
            </a:rPr>
            <a:t>提出いただく見積書には、着色するなどして、対象経費がわかるようにしていただき、</a:t>
          </a:r>
          <a:endParaRPr kumimoji="1" lang="en-US" altLang="ja-JP" sz="900" b="1">
            <a:latin typeface="Meiryo UI" panose="020B0604030504040204" pitchFamily="50" charset="-128"/>
            <a:ea typeface="Meiryo UI" panose="020B0604030504040204" pitchFamily="50" charset="-128"/>
          </a:endParaRPr>
        </a:p>
        <a:p>
          <a:pPr algn="l"/>
          <a:r>
            <a:rPr kumimoji="1" lang="ja-JP" altLang="en-US" sz="900" b="1">
              <a:latin typeface="Meiryo UI" panose="020B0604030504040204" pitchFamily="50" charset="-128"/>
              <a:ea typeface="Meiryo UI" panose="020B0604030504040204" pitchFamily="50" charset="-128"/>
            </a:rPr>
            <a:t>本計算書に記載している金額が確認できるようにしてください。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0838E601-D7FA-4ACB-975C-BA1BD25ED3FC}"/>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0C912CF4-81F5-4405-B196-0A4239DD3ABD}"/>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EBD1DFE5-8AF6-4406-9638-5DAA14E03423}"/>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16F8C6E1-EFC2-4B30-86B5-62F528EFB4B5}"/>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E4706044-70DA-4BF0-8846-4263A3DAB382}"/>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7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7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7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7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7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7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7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7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88</xdr:row>
          <xdr:rowOff>80433</xdr:rowOff>
        </xdr:from>
        <xdr:to>
          <xdr:col>38</xdr:col>
          <xdr:colOff>59267</xdr:colOff>
          <xdr:row>88</xdr:row>
          <xdr:rowOff>351367</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7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88</xdr:row>
          <xdr:rowOff>76200</xdr:rowOff>
        </xdr:from>
        <xdr:to>
          <xdr:col>43</xdr:col>
          <xdr:colOff>8467</xdr:colOff>
          <xdr:row>88</xdr:row>
          <xdr:rowOff>372533</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7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7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7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7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4099B711-938D-46CE-A436-3A6F6E2B3709}"/>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67733</xdr:colOff>
      <xdr:row>82</xdr:row>
      <xdr:rowOff>48683</xdr:rowOff>
    </xdr:from>
    <xdr:to>
      <xdr:col>57</xdr:col>
      <xdr:colOff>392188</xdr:colOff>
      <xdr:row>83</xdr:row>
      <xdr:rowOff>104775</xdr:rowOff>
    </xdr:to>
    <xdr:sp macro="" textlink="">
      <xdr:nvSpPr>
        <xdr:cNvPr id="3" name="テキスト ボックス 2">
          <a:extLst>
            <a:ext uri="{FF2B5EF4-FFF2-40B4-BE49-F238E27FC236}">
              <a16:creationId xmlns:a16="http://schemas.microsoft.com/office/drawing/2014/main" id="{9CDCE02E-94B9-4497-9C87-6BC4539D4A0E}"/>
            </a:ext>
          </a:extLst>
        </xdr:cNvPr>
        <xdr:cNvSpPr txBox="1"/>
      </xdr:nvSpPr>
      <xdr:spPr>
        <a:xfrm>
          <a:off x="7000875" y="25862491"/>
          <a:ext cx="5122938" cy="244476"/>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mc:AlternateContent xmlns:mc="http://schemas.openxmlformats.org/markup-compatibility/2006">
    <mc:Choice xmlns:a14="http://schemas.microsoft.com/office/drawing/2010/main" Requires="a14">
      <xdr:twoCellAnchor editAs="oneCell">
        <xdr:from>
          <xdr:col>36</xdr:col>
          <xdr:colOff>25400</xdr:colOff>
          <xdr:row>33</xdr:row>
          <xdr:rowOff>105833</xdr:rowOff>
        </xdr:from>
        <xdr:to>
          <xdr:col>37</xdr:col>
          <xdr:colOff>97367</xdr:colOff>
          <xdr:row>33</xdr:row>
          <xdr:rowOff>351367</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7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67733</xdr:colOff>
          <xdr:row>33</xdr:row>
          <xdr:rowOff>80433</xdr:rowOff>
        </xdr:from>
        <xdr:to>
          <xdr:col>43</xdr:col>
          <xdr:colOff>8467</xdr:colOff>
          <xdr:row>33</xdr:row>
          <xdr:rowOff>364067</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7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40</xdr:row>
          <xdr:rowOff>186267</xdr:rowOff>
        </xdr:from>
        <xdr:to>
          <xdr:col>3</xdr:col>
          <xdr:colOff>21167</xdr:colOff>
          <xdr:row>42</xdr:row>
          <xdr:rowOff>38100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7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41</xdr:row>
          <xdr:rowOff>186267</xdr:rowOff>
        </xdr:from>
        <xdr:to>
          <xdr:col>3</xdr:col>
          <xdr:colOff>21167</xdr:colOff>
          <xdr:row>43</xdr:row>
          <xdr:rowOff>38100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7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42</xdr:row>
          <xdr:rowOff>186267</xdr:rowOff>
        </xdr:from>
        <xdr:to>
          <xdr:col>3</xdr:col>
          <xdr:colOff>29633</xdr:colOff>
          <xdr:row>44</xdr:row>
          <xdr:rowOff>38100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7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43</xdr:row>
          <xdr:rowOff>186267</xdr:rowOff>
        </xdr:from>
        <xdr:to>
          <xdr:col>3</xdr:col>
          <xdr:colOff>29633</xdr:colOff>
          <xdr:row>45</xdr:row>
          <xdr:rowOff>38100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7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44</xdr:row>
          <xdr:rowOff>190500</xdr:rowOff>
        </xdr:from>
        <xdr:to>
          <xdr:col>3</xdr:col>
          <xdr:colOff>29633</xdr:colOff>
          <xdr:row>46</xdr:row>
          <xdr:rowOff>46567</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7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34</xdr:row>
          <xdr:rowOff>245533</xdr:rowOff>
        </xdr:from>
        <xdr:to>
          <xdr:col>3</xdr:col>
          <xdr:colOff>76200</xdr:colOff>
          <xdr:row>36</xdr:row>
          <xdr:rowOff>38100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7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35</xdr:row>
          <xdr:rowOff>186267</xdr:rowOff>
        </xdr:from>
        <xdr:to>
          <xdr:col>3</xdr:col>
          <xdr:colOff>21167</xdr:colOff>
          <xdr:row>37</xdr:row>
          <xdr:rowOff>38100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7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36</xdr:row>
          <xdr:rowOff>198967</xdr:rowOff>
        </xdr:from>
        <xdr:to>
          <xdr:col>3</xdr:col>
          <xdr:colOff>21167</xdr:colOff>
          <xdr:row>38</xdr:row>
          <xdr:rowOff>46567</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7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37</xdr:row>
          <xdr:rowOff>203200</xdr:rowOff>
        </xdr:from>
        <xdr:to>
          <xdr:col>3</xdr:col>
          <xdr:colOff>21167</xdr:colOff>
          <xdr:row>39</xdr:row>
          <xdr:rowOff>46567</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7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38</xdr:row>
          <xdr:rowOff>186267</xdr:rowOff>
        </xdr:from>
        <xdr:to>
          <xdr:col>3</xdr:col>
          <xdr:colOff>21167</xdr:colOff>
          <xdr:row>40</xdr:row>
          <xdr:rowOff>38100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7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39</xdr:row>
          <xdr:rowOff>182033</xdr:rowOff>
        </xdr:from>
        <xdr:to>
          <xdr:col>3</xdr:col>
          <xdr:colOff>21167</xdr:colOff>
          <xdr:row>41</xdr:row>
          <xdr:rowOff>38100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7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232833</xdr:rowOff>
        </xdr:from>
        <xdr:to>
          <xdr:col>3</xdr:col>
          <xdr:colOff>0</xdr:colOff>
          <xdr:row>49</xdr:row>
          <xdr:rowOff>8467</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7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237067</xdr:rowOff>
        </xdr:from>
        <xdr:to>
          <xdr:col>10</xdr:col>
          <xdr:colOff>0</xdr:colOff>
          <xdr:row>49</xdr:row>
          <xdr:rowOff>21167</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7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47</xdr:row>
          <xdr:rowOff>237067</xdr:rowOff>
        </xdr:from>
        <xdr:to>
          <xdr:col>18</xdr:col>
          <xdr:colOff>67733</xdr:colOff>
          <xdr:row>49</xdr:row>
          <xdr:rowOff>21167</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7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55033</xdr:colOff>
          <xdr:row>47</xdr:row>
          <xdr:rowOff>224367</xdr:rowOff>
        </xdr:from>
        <xdr:to>
          <xdr:col>26</xdr:col>
          <xdr:colOff>122767</xdr:colOff>
          <xdr:row>49</xdr:row>
          <xdr:rowOff>8467</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7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59267</xdr:colOff>
          <xdr:row>47</xdr:row>
          <xdr:rowOff>241300</xdr:rowOff>
        </xdr:from>
        <xdr:to>
          <xdr:col>35</xdr:col>
          <xdr:colOff>122767</xdr:colOff>
          <xdr:row>49</xdr:row>
          <xdr:rowOff>21167</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7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29633</xdr:colOff>
          <xdr:row>47</xdr:row>
          <xdr:rowOff>245533</xdr:rowOff>
        </xdr:from>
        <xdr:to>
          <xdr:col>42</xdr:col>
          <xdr:colOff>97367</xdr:colOff>
          <xdr:row>49</xdr:row>
          <xdr:rowOff>29633</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7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55</xdr:row>
          <xdr:rowOff>186267</xdr:rowOff>
        </xdr:from>
        <xdr:to>
          <xdr:col>3</xdr:col>
          <xdr:colOff>21167</xdr:colOff>
          <xdr:row>57</xdr:row>
          <xdr:rowOff>38100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07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56</xdr:row>
          <xdr:rowOff>186267</xdr:rowOff>
        </xdr:from>
        <xdr:to>
          <xdr:col>3</xdr:col>
          <xdr:colOff>21167</xdr:colOff>
          <xdr:row>58</xdr:row>
          <xdr:rowOff>29633</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07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57</xdr:row>
          <xdr:rowOff>186267</xdr:rowOff>
        </xdr:from>
        <xdr:to>
          <xdr:col>3</xdr:col>
          <xdr:colOff>38100</xdr:colOff>
          <xdr:row>59</xdr:row>
          <xdr:rowOff>38100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07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49</xdr:row>
          <xdr:rowOff>440267</xdr:rowOff>
        </xdr:from>
        <xdr:to>
          <xdr:col>3</xdr:col>
          <xdr:colOff>76200</xdr:colOff>
          <xdr:row>51</xdr:row>
          <xdr:rowOff>38100</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07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50</xdr:row>
          <xdr:rowOff>186267</xdr:rowOff>
        </xdr:from>
        <xdr:to>
          <xdr:col>3</xdr:col>
          <xdr:colOff>21167</xdr:colOff>
          <xdr:row>52</xdr:row>
          <xdr:rowOff>38100</xdr:rowOff>
        </xdr:to>
        <xdr:sp macro="" textlink="">
          <xdr:nvSpPr>
            <xdr:cNvPr id="38949" name="Check Box 37" hidden="1">
              <a:extLst>
                <a:ext uri="{63B3BB69-23CF-44E3-9099-C40C66FF867C}">
                  <a14:compatExt spid="_x0000_s38949"/>
                </a:ext>
                <a:ext uri="{FF2B5EF4-FFF2-40B4-BE49-F238E27FC236}">
                  <a16:creationId xmlns:a16="http://schemas.microsoft.com/office/drawing/2014/main" id="{00000000-0008-0000-0700-00002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51</xdr:row>
          <xdr:rowOff>198967</xdr:rowOff>
        </xdr:from>
        <xdr:to>
          <xdr:col>3</xdr:col>
          <xdr:colOff>21167</xdr:colOff>
          <xdr:row>53</xdr:row>
          <xdr:rowOff>38100</xdr:rowOff>
        </xdr:to>
        <xdr:sp macro="" textlink="">
          <xdr:nvSpPr>
            <xdr:cNvPr id="38950" name="Check Box 38" hidden="1">
              <a:extLst>
                <a:ext uri="{63B3BB69-23CF-44E3-9099-C40C66FF867C}">
                  <a14:compatExt spid="_x0000_s38950"/>
                </a:ext>
                <a:ext uri="{FF2B5EF4-FFF2-40B4-BE49-F238E27FC236}">
                  <a16:creationId xmlns:a16="http://schemas.microsoft.com/office/drawing/2014/main" id="{00000000-0008-0000-0700-00002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52</xdr:row>
          <xdr:rowOff>203200</xdr:rowOff>
        </xdr:from>
        <xdr:to>
          <xdr:col>3</xdr:col>
          <xdr:colOff>21167</xdr:colOff>
          <xdr:row>54</xdr:row>
          <xdr:rowOff>38100</xdr:rowOff>
        </xdr:to>
        <xdr:sp macro="" textlink="">
          <xdr:nvSpPr>
            <xdr:cNvPr id="38951" name="Check Box 39" hidden="1">
              <a:extLst>
                <a:ext uri="{63B3BB69-23CF-44E3-9099-C40C66FF867C}">
                  <a14:compatExt spid="_x0000_s38951"/>
                </a:ext>
                <a:ext uri="{FF2B5EF4-FFF2-40B4-BE49-F238E27FC236}">
                  <a16:creationId xmlns:a16="http://schemas.microsoft.com/office/drawing/2014/main" id="{00000000-0008-0000-0700-00002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53</xdr:row>
          <xdr:rowOff>186267</xdr:rowOff>
        </xdr:from>
        <xdr:to>
          <xdr:col>3</xdr:col>
          <xdr:colOff>21167</xdr:colOff>
          <xdr:row>55</xdr:row>
          <xdr:rowOff>38100</xdr:rowOff>
        </xdr:to>
        <xdr:sp macro="" textlink="">
          <xdr:nvSpPr>
            <xdr:cNvPr id="38952" name="Check Box 40" hidden="1">
              <a:extLst>
                <a:ext uri="{63B3BB69-23CF-44E3-9099-C40C66FF867C}">
                  <a14:compatExt spid="_x0000_s38952"/>
                </a:ext>
                <a:ext uri="{FF2B5EF4-FFF2-40B4-BE49-F238E27FC236}">
                  <a16:creationId xmlns:a16="http://schemas.microsoft.com/office/drawing/2014/main" id="{00000000-0008-0000-0700-00002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54</xdr:row>
          <xdr:rowOff>182033</xdr:rowOff>
        </xdr:from>
        <xdr:to>
          <xdr:col>3</xdr:col>
          <xdr:colOff>21167</xdr:colOff>
          <xdr:row>56</xdr:row>
          <xdr:rowOff>29633</xdr:rowOff>
        </xdr:to>
        <xdr:sp macro="" textlink="">
          <xdr:nvSpPr>
            <xdr:cNvPr id="38953" name="Check Box 41" hidden="1">
              <a:extLst>
                <a:ext uri="{63B3BB69-23CF-44E3-9099-C40C66FF867C}">
                  <a14:compatExt spid="_x0000_s38953"/>
                </a:ext>
                <a:ext uri="{FF2B5EF4-FFF2-40B4-BE49-F238E27FC236}">
                  <a16:creationId xmlns:a16="http://schemas.microsoft.com/office/drawing/2014/main" id="{00000000-0008-0000-0700-00002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66</xdr:row>
          <xdr:rowOff>186267</xdr:rowOff>
        </xdr:from>
        <xdr:to>
          <xdr:col>3</xdr:col>
          <xdr:colOff>29633</xdr:colOff>
          <xdr:row>68</xdr:row>
          <xdr:rowOff>38100</xdr:rowOff>
        </xdr:to>
        <xdr:sp macro="" textlink="">
          <xdr:nvSpPr>
            <xdr:cNvPr id="38954" name="Check Box 42" hidden="1">
              <a:extLst>
                <a:ext uri="{63B3BB69-23CF-44E3-9099-C40C66FF867C}">
                  <a14:compatExt spid="_x0000_s38954"/>
                </a:ext>
                <a:ext uri="{FF2B5EF4-FFF2-40B4-BE49-F238E27FC236}">
                  <a16:creationId xmlns:a16="http://schemas.microsoft.com/office/drawing/2014/main" id="{00000000-0008-0000-0700-00002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67</xdr:row>
          <xdr:rowOff>186267</xdr:rowOff>
        </xdr:from>
        <xdr:to>
          <xdr:col>3</xdr:col>
          <xdr:colOff>29633</xdr:colOff>
          <xdr:row>69</xdr:row>
          <xdr:rowOff>29633</xdr:rowOff>
        </xdr:to>
        <xdr:sp macro="" textlink="">
          <xdr:nvSpPr>
            <xdr:cNvPr id="38955" name="Check Box 43" hidden="1">
              <a:extLst>
                <a:ext uri="{63B3BB69-23CF-44E3-9099-C40C66FF867C}">
                  <a14:compatExt spid="_x0000_s38955"/>
                </a:ext>
                <a:ext uri="{FF2B5EF4-FFF2-40B4-BE49-F238E27FC236}">
                  <a16:creationId xmlns:a16="http://schemas.microsoft.com/office/drawing/2014/main" id="{00000000-0008-0000-0700-00002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68</xdr:row>
          <xdr:rowOff>186267</xdr:rowOff>
        </xdr:from>
        <xdr:to>
          <xdr:col>3</xdr:col>
          <xdr:colOff>38100</xdr:colOff>
          <xdr:row>70</xdr:row>
          <xdr:rowOff>38100</xdr:rowOff>
        </xdr:to>
        <xdr:sp macro="" textlink="">
          <xdr:nvSpPr>
            <xdr:cNvPr id="38956" name="Check Box 44" hidden="1">
              <a:extLst>
                <a:ext uri="{63B3BB69-23CF-44E3-9099-C40C66FF867C}">
                  <a14:compatExt spid="_x0000_s38956"/>
                </a:ext>
                <a:ext uri="{FF2B5EF4-FFF2-40B4-BE49-F238E27FC236}">
                  <a16:creationId xmlns:a16="http://schemas.microsoft.com/office/drawing/2014/main" id="{00000000-0008-0000-0700-00002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69</xdr:row>
          <xdr:rowOff>186267</xdr:rowOff>
        </xdr:from>
        <xdr:to>
          <xdr:col>3</xdr:col>
          <xdr:colOff>38100</xdr:colOff>
          <xdr:row>71</xdr:row>
          <xdr:rowOff>29633</xdr:rowOff>
        </xdr:to>
        <xdr:sp macro="" textlink="">
          <xdr:nvSpPr>
            <xdr:cNvPr id="38957" name="Check Box 45" hidden="1">
              <a:extLst>
                <a:ext uri="{63B3BB69-23CF-44E3-9099-C40C66FF867C}">
                  <a14:compatExt spid="_x0000_s38957"/>
                </a:ext>
                <a:ext uri="{FF2B5EF4-FFF2-40B4-BE49-F238E27FC236}">
                  <a16:creationId xmlns:a16="http://schemas.microsoft.com/office/drawing/2014/main" id="{00000000-0008-0000-0700-00002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70</xdr:row>
          <xdr:rowOff>190500</xdr:rowOff>
        </xdr:from>
        <xdr:to>
          <xdr:col>3</xdr:col>
          <xdr:colOff>38100</xdr:colOff>
          <xdr:row>72</xdr:row>
          <xdr:rowOff>38100</xdr:rowOff>
        </xdr:to>
        <xdr:sp macro="" textlink="">
          <xdr:nvSpPr>
            <xdr:cNvPr id="38958" name="Check Box 46" hidden="1">
              <a:extLst>
                <a:ext uri="{63B3BB69-23CF-44E3-9099-C40C66FF867C}">
                  <a14:compatExt spid="_x0000_s38958"/>
                </a:ext>
                <a:ext uri="{FF2B5EF4-FFF2-40B4-BE49-F238E27FC236}">
                  <a16:creationId xmlns:a16="http://schemas.microsoft.com/office/drawing/2014/main" id="{00000000-0008-0000-0700-00002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60</xdr:row>
          <xdr:rowOff>245533</xdr:rowOff>
        </xdr:from>
        <xdr:to>
          <xdr:col>3</xdr:col>
          <xdr:colOff>76200</xdr:colOff>
          <xdr:row>62</xdr:row>
          <xdr:rowOff>38100</xdr:rowOff>
        </xdr:to>
        <xdr:sp macro="" textlink="">
          <xdr:nvSpPr>
            <xdr:cNvPr id="38959" name="Check Box 47" hidden="1">
              <a:extLst>
                <a:ext uri="{63B3BB69-23CF-44E3-9099-C40C66FF867C}">
                  <a14:compatExt spid="_x0000_s38959"/>
                </a:ext>
                <a:ext uri="{FF2B5EF4-FFF2-40B4-BE49-F238E27FC236}">
                  <a16:creationId xmlns:a16="http://schemas.microsoft.com/office/drawing/2014/main" id="{00000000-0008-0000-0700-00002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61</xdr:row>
          <xdr:rowOff>186267</xdr:rowOff>
        </xdr:from>
        <xdr:to>
          <xdr:col>3</xdr:col>
          <xdr:colOff>29633</xdr:colOff>
          <xdr:row>63</xdr:row>
          <xdr:rowOff>38100</xdr:rowOff>
        </xdr:to>
        <xdr:sp macro="" textlink="">
          <xdr:nvSpPr>
            <xdr:cNvPr id="38960" name="Check Box 48" hidden="1">
              <a:extLst>
                <a:ext uri="{63B3BB69-23CF-44E3-9099-C40C66FF867C}">
                  <a14:compatExt spid="_x0000_s38960"/>
                </a:ext>
                <a:ext uri="{FF2B5EF4-FFF2-40B4-BE49-F238E27FC236}">
                  <a16:creationId xmlns:a16="http://schemas.microsoft.com/office/drawing/2014/main" id="{00000000-0008-0000-0700-00003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62</xdr:row>
          <xdr:rowOff>198967</xdr:rowOff>
        </xdr:from>
        <xdr:to>
          <xdr:col>3</xdr:col>
          <xdr:colOff>21167</xdr:colOff>
          <xdr:row>64</xdr:row>
          <xdr:rowOff>38100</xdr:rowOff>
        </xdr:to>
        <xdr:sp macro="" textlink="">
          <xdr:nvSpPr>
            <xdr:cNvPr id="38961" name="Check Box 49" hidden="1">
              <a:extLst>
                <a:ext uri="{63B3BB69-23CF-44E3-9099-C40C66FF867C}">
                  <a14:compatExt spid="_x0000_s38961"/>
                </a:ext>
                <a:ext uri="{FF2B5EF4-FFF2-40B4-BE49-F238E27FC236}">
                  <a16:creationId xmlns:a16="http://schemas.microsoft.com/office/drawing/2014/main" id="{00000000-0008-0000-0700-00003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93133</xdr:colOff>
          <xdr:row>63</xdr:row>
          <xdr:rowOff>203200</xdr:rowOff>
        </xdr:from>
        <xdr:to>
          <xdr:col>3</xdr:col>
          <xdr:colOff>21167</xdr:colOff>
          <xdr:row>65</xdr:row>
          <xdr:rowOff>38100</xdr:rowOff>
        </xdr:to>
        <xdr:sp macro="" textlink="">
          <xdr:nvSpPr>
            <xdr:cNvPr id="38962" name="Check Box 50" hidden="1">
              <a:extLst>
                <a:ext uri="{63B3BB69-23CF-44E3-9099-C40C66FF867C}">
                  <a14:compatExt spid="_x0000_s38962"/>
                </a:ext>
                <a:ext uri="{FF2B5EF4-FFF2-40B4-BE49-F238E27FC236}">
                  <a16:creationId xmlns:a16="http://schemas.microsoft.com/office/drawing/2014/main" id="{00000000-0008-0000-0700-00003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64</xdr:row>
          <xdr:rowOff>186267</xdr:rowOff>
        </xdr:from>
        <xdr:to>
          <xdr:col>3</xdr:col>
          <xdr:colOff>29633</xdr:colOff>
          <xdr:row>66</xdr:row>
          <xdr:rowOff>38100</xdr:rowOff>
        </xdr:to>
        <xdr:sp macro="" textlink="">
          <xdr:nvSpPr>
            <xdr:cNvPr id="38963" name="Check Box 51" hidden="1">
              <a:extLst>
                <a:ext uri="{63B3BB69-23CF-44E3-9099-C40C66FF867C}">
                  <a14:compatExt spid="_x0000_s38963"/>
                </a:ext>
                <a:ext uri="{FF2B5EF4-FFF2-40B4-BE49-F238E27FC236}">
                  <a16:creationId xmlns:a16="http://schemas.microsoft.com/office/drawing/2014/main" id="{00000000-0008-0000-0700-00003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65</xdr:row>
          <xdr:rowOff>182033</xdr:rowOff>
        </xdr:from>
        <xdr:to>
          <xdr:col>3</xdr:col>
          <xdr:colOff>29633</xdr:colOff>
          <xdr:row>67</xdr:row>
          <xdr:rowOff>29633</xdr:rowOff>
        </xdr:to>
        <xdr:sp macro="" textlink="">
          <xdr:nvSpPr>
            <xdr:cNvPr id="38964" name="Check Box 52" hidden="1">
              <a:extLst>
                <a:ext uri="{63B3BB69-23CF-44E3-9099-C40C66FF867C}">
                  <a14:compatExt spid="_x0000_s38964"/>
                </a:ext>
                <a:ext uri="{FF2B5EF4-FFF2-40B4-BE49-F238E27FC236}">
                  <a16:creationId xmlns:a16="http://schemas.microsoft.com/office/drawing/2014/main" id="{00000000-0008-0000-0700-00003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71</xdr:row>
          <xdr:rowOff>186267</xdr:rowOff>
        </xdr:from>
        <xdr:to>
          <xdr:col>3</xdr:col>
          <xdr:colOff>38100</xdr:colOff>
          <xdr:row>73</xdr:row>
          <xdr:rowOff>38100</xdr:rowOff>
        </xdr:to>
        <xdr:sp macro="" textlink="">
          <xdr:nvSpPr>
            <xdr:cNvPr id="38965" name="Check Box 53" hidden="1">
              <a:extLst>
                <a:ext uri="{63B3BB69-23CF-44E3-9099-C40C66FF867C}">
                  <a14:compatExt spid="_x0000_s38965"/>
                </a:ext>
                <a:ext uri="{FF2B5EF4-FFF2-40B4-BE49-F238E27FC236}">
                  <a16:creationId xmlns:a16="http://schemas.microsoft.com/office/drawing/2014/main" id="{00000000-0008-0000-0700-00003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105833</xdr:colOff>
          <xdr:row>72</xdr:row>
          <xdr:rowOff>186267</xdr:rowOff>
        </xdr:from>
        <xdr:to>
          <xdr:col>3</xdr:col>
          <xdr:colOff>38100</xdr:colOff>
          <xdr:row>74</xdr:row>
          <xdr:rowOff>29633</xdr:rowOff>
        </xdr:to>
        <xdr:sp macro="" textlink="">
          <xdr:nvSpPr>
            <xdr:cNvPr id="38966" name="Check Box 54" hidden="1">
              <a:extLst>
                <a:ext uri="{63B3BB69-23CF-44E3-9099-C40C66FF867C}">
                  <a14:compatExt spid="_x0000_s38966"/>
                </a:ext>
                <a:ext uri="{FF2B5EF4-FFF2-40B4-BE49-F238E27FC236}">
                  <a16:creationId xmlns:a16="http://schemas.microsoft.com/office/drawing/2014/main" id="{00000000-0008-0000-0700-00003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F221D6E2-09BC-45EB-AD69-A918613A2679}"/>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558F7CBF-368B-47EC-A94F-E14660583F49}"/>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E0D42E83-7FBB-46E9-829B-39BEEFDC483F}"/>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91E37387-D0CB-4018-8B3D-59796D7ECC45}"/>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5A0B63E9-C9CC-479B-BEA2-0B72D29EC33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18.xml"/><Relationship Id="rId18" Type="http://schemas.openxmlformats.org/officeDocument/2006/relationships/ctrlProp" Target="../ctrlProps/ctrlProp123.xml"/><Relationship Id="rId26" Type="http://schemas.openxmlformats.org/officeDocument/2006/relationships/ctrlProp" Target="../ctrlProps/ctrlProp131.xml"/><Relationship Id="rId39" Type="http://schemas.openxmlformats.org/officeDocument/2006/relationships/ctrlProp" Target="../ctrlProps/ctrlProp144.xml"/><Relationship Id="rId21" Type="http://schemas.openxmlformats.org/officeDocument/2006/relationships/ctrlProp" Target="../ctrlProps/ctrlProp126.xml"/><Relationship Id="rId34" Type="http://schemas.openxmlformats.org/officeDocument/2006/relationships/ctrlProp" Target="../ctrlProps/ctrlProp139.xml"/><Relationship Id="rId42" Type="http://schemas.openxmlformats.org/officeDocument/2006/relationships/ctrlProp" Target="../ctrlProps/ctrlProp147.xml"/><Relationship Id="rId47" Type="http://schemas.openxmlformats.org/officeDocument/2006/relationships/ctrlProp" Target="../ctrlProps/ctrlProp152.xml"/><Relationship Id="rId50" Type="http://schemas.openxmlformats.org/officeDocument/2006/relationships/ctrlProp" Target="../ctrlProps/ctrlProp155.xml"/><Relationship Id="rId55" Type="http://schemas.openxmlformats.org/officeDocument/2006/relationships/ctrlProp" Target="../ctrlProps/ctrlProp160.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5" Type="http://schemas.openxmlformats.org/officeDocument/2006/relationships/ctrlProp" Target="../ctrlProps/ctrlProp130.xml"/><Relationship Id="rId33" Type="http://schemas.openxmlformats.org/officeDocument/2006/relationships/ctrlProp" Target="../ctrlProps/ctrlProp138.xml"/><Relationship Id="rId38" Type="http://schemas.openxmlformats.org/officeDocument/2006/relationships/ctrlProp" Target="../ctrlProps/ctrlProp143.xml"/><Relationship Id="rId46" Type="http://schemas.openxmlformats.org/officeDocument/2006/relationships/ctrlProp" Target="../ctrlProps/ctrlProp151.xml"/><Relationship Id="rId2" Type="http://schemas.openxmlformats.org/officeDocument/2006/relationships/drawing" Target="../drawings/drawing10.xml"/><Relationship Id="rId16" Type="http://schemas.openxmlformats.org/officeDocument/2006/relationships/ctrlProp" Target="../ctrlProps/ctrlProp121.xml"/><Relationship Id="rId20" Type="http://schemas.openxmlformats.org/officeDocument/2006/relationships/ctrlProp" Target="../ctrlProps/ctrlProp125.xml"/><Relationship Id="rId29" Type="http://schemas.openxmlformats.org/officeDocument/2006/relationships/ctrlProp" Target="../ctrlProps/ctrlProp134.xml"/><Relationship Id="rId41" Type="http://schemas.openxmlformats.org/officeDocument/2006/relationships/ctrlProp" Target="../ctrlProps/ctrlProp146.xml"/><Relationship Id="rId54" Type="http://schemas.openxmlformats.org/officeDocument/2006/relationships/ctrlProp" Target="../ctrlProps/ctrlProp159.xml"/><Relationship Id="rId1" Type="http://schemas.openxmlformats.org/officeDocument/2006/relationships/printerSettings" Target="../printerSettings/printerSettings10.bin"/><Relationship Id="rId6" Type="http://schemas.openxmlformats.org/officeDocument/2006/relationships/ctrlProp" Target="../ctrlProps/ctrlProp111.xml"/><Relationship Id="rId11" Type="http://schemas.openxmlformats.org/officeDocument/2006/relationships/ctrlProp" Target="../ctrlProps/ctrlProp116.xml"/><Relationship Id="rId24" Type="http://schemas.openxmlformats.org/officeDocument/2006/relationships/ctrlProp" Target="../ctrlProps/ctrlProp129.xml"/><Relationship Id="rId32" Type="http://schemas.openxmlformats.org/officeDocument/2006/relationships/ctrlProp" Target="../ctrlProps/ctrlProp137.xml"/><Relationship Id="rId37" Type="http://schemas.openxmlformats.org/officeDocument/2006/relationships/ctrlProp" Target="../ctrlProps/ctrlProp142.xml"/><Relationship Id="rId40" Type="http://schemas.openxmlformats.org/officeDocument/2006/relationships/ctrlProp" Target="../ctrlProps/ctrlProp145.xml"/><Relationship Id="rId45" Type="http://schemas.openxmlformats.org/officeDocument/2006/relationships/ctrlProp" Target="../ctrlProps/ctrlProp150.xml"/><Relationship Id="rId53" Type="http://schemas.openxmlformats.org/officeDocument/2006/relationships/ctrlProp" Target="../ctrlProps/ctrlProp158.xml"/><Relationship Id="rId5" Type="http://schemas.openxmlformats.org/officeDocument/2006/relationships/ctrlProp" Target="../ctrlProps/ctrlProp110.xml"/><Relationship Id="rId15" Type="http://schemas.openxmlformats.org/officeDocument/2006/relationships/ctrlProp" Target="../ctrlProps/ctrlProp120.xml"/><Relationship Id="rId23" Type="http://schemas.openxmlformats.org/officeDocument/2006/relationships/ctrlProp" Target="../ctrlProps/ctrlProp128.xml"/><Relationship Id="rId28" Type="http://schemas.openxmlformats.org/officeDocument/2006/relationships/ctrlProp" Target="../ctrlProps/ctrlProp133.xml"/><Relationship Id="rId36" Type="http://schemas.openxmlformats.org/officeDocument/2006/relationships/ctrlProp" Target="../ctrlProps/ctrlProp141.xml"/><Relationship Id="rId49" Type="http://schemas.openxmlformats.org/officeDocument/2006/relationships/ctrlProp" Target="../ctrlProps/ctrlProp154.xml"/><Relationship Id="rId57" Type="http://schemas.openxmlformats.org/officeDocument/2006/relationships/ctrlProp" Target="../ctrlProps/ctrlProp162.xml"/><Relationship Id="rId10" Type="http://schemas.openxmlformats.org/officeDocument/2006/relationships/ctrlProp" Target="../ctrlProps/ctrlProp115.xml"/><Relationship Id="rId19" Type="http://schemas.openxmlformats.org/officeDocument/2006/relationships/ctrlProp" Target="../ctrlProps/ctrlProp124.xml"/><Relationship Id="rId31" Type="http://schemas.openxmlformats.org/officeDocument/2006/relationships/ctrlProp" Target="../ctrlProps/ctrlProp136.xml"/><Relationship Id="rId44" Type="http://schemas.openxmlformats.org/officeDocument/2006/relationships/ctrlProp" Target="../ctrlProps/ctrlProp149.xml"/><Relationship Id="rId52" Type="http://schemas.openxmlformats.org/officeDocument/2006/relationships/ctrlProp" Target="../ctrlProps/ctrlProp157.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 Id="rId22" Type="http://schemas.openxmlformats.org/officeDocument/2006/relationships/ctrlProp" Target="../ctrlProps/ctrlProp127.xml"/><Relationship Id="rId27" Type="http://schemas.openxmlformats.org/officeDocument/2006/relationships/ctrlProp" Target="../ctrlProps/ctrlProp132.xml"/><Relationship Id="rId30" Type="http://schemas.openxmlformats.org/officeDocument/2006/relationships/ctrlProp" Target="../ctrlProps/ctrlProp135.xml"/><Relationship Id="rId35" Type="http://schemas.openxmlformats.org/officeDocument/2006/relationships/ctrlProp" Target="../ctrlProps/ctrlProp140.xml"/><Relationship Id="rId43" Type="http://schemas.openxmlformats.org/officeDocument/2006/relationships/ctrlProp" Target="../ctrlProps/ctrlProp148.xml"/><Relationship Id="rId48" Type="http://schemas.openxmlformats.org/officeDocument/2006/relationships/ctrlProp" Target="../ctrlProps/ctrlProp153.xml"/><Relationship Id="rId56" Type="http://schemas.openxmlformats.org/officeDocument/2006/relationships/ctrlProp" Target="../ctrlProps/ctrlProp161.xml"/><Relationship Id="rId8" Type="http://schemas.openxmlformats.org/officeDocument/2006/relationships/ctrlProp" Target="../ctrlProps/ctrlProp113.xml"/><Relationship Id="rId51" Type="http://schemas.openxmlformats.org/officeDocument/2006/relationships/ctrlProp" Target="../ctrlProps/ctrlProp156.xml"/><Relationship Id="rId3"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172.xml"/><Relationship Id="rId18" Type="http://schemas.openxmlformats.org/officeDocument/2006/relationships/ctrlProp" Target="../ctrlProps/ctrlProp177.xml"/><Relationship Id="rId26" Type="http://schemas.openxmlformats.org/officeDocument/2006/relationships/ctrlProp" Target="../ctrlProps/ctrlProp185.xml"/><Relationship Id="rId39" Type="http://schemas.openxmlformats.org/officeDocument/2006/relationships/ctrlProp" Target="../ctrlProps/ctrlProp198.xml"/><Relationship Id="rId21" Type="http://schemas.openxmlformats.org/officeDocument/2006/relationships/ctrlProp" Target="../ctrlProps/ctrlProp180.xml"/><Relationship Id="rId34" Type="http://schemas.openxmlformats.org/officeDocument/2006/relationships/ctrlProp" Target="../ctrlProps/ctrlProp193.xml"/><Relationship Id="rId42" Type="http://schemas.openxmlformats.org/officeDocument/2006/relationships/ctrlProp" Target="../ctrlProps/ctrlProp201.xml"/><Relationship Id="rId47" Type="http://schemas.openxmlformats.org/officeDocument/2006/relationships/ctrlProp" Target="../ctrlProps/ctrlProp206.xml"/><Relationship Id="rId50" Type="http://schemas.openxmlformats.org/officeDocument/2006/relationships/ctrlProp" Target="../ctrlProps/ctrlProp209.xml"/><Relationship Id="rId55" Type="http://schemas.openxmlformats.org/officeDocument/2006/relationships/ctrlProp" Target="../ctrlProps/ctrlProp214.xml"/><Relationship Id="rId7" Type="http://schemas.openxmlformats.org/officeDocument/2006/relationships/ctrlProp" Target="../ctrlProps/ctrlProp166.xml"/><Relationship Id="rId12" Type="http://schemas.openxmlformats.org/officeDocument/2006/relationships/ctrlProp" Target="../ctrlProps/ctrlProp171.xml"/><Relationship Id="rId17" Type="http://schemas.openxmlformats.org/officeDocument/2006/relationships/ctrlProp" Target="../ctrlProps/ctrlProp176.xml"/><Relationship Id="rId25" Type="http://schemas.openxmlformats.org/officeDocument/2006/relationships/ctrlProp" Target="../ctrlProps/ctrlProp184.xml"/><Relationship Id="rId33" Type="http://schemas.openxmlformats.org/officeDocument/2006/relationships/ctrlProp" Target="../ctrlProps/ctrlProp192.xml"/><Relationship Id="rId38" Type="http://schemas.openxmlformats.org/officeDocument/2006/relationships/ctrlProp" Target="../ctrlProps/ctrlProp197.xml"/><Relationship Id="rId46" Type="http://schemas.openxmlformats.org/officeDocument/2006/relationships/ctrlProp" Target="../ctrlProps/ctrlProp205.xml"/><Relationship Id="rId2" Type="http://schemas.openxmlformats.org/officeDocument/2006/relationships/drawing" Target="../drawings/drawing12.xml"/><Relationship Id="rId16" Type="http://schemas.openxmlformats.org/officeDocument/2006/relationships/ctrlProp" Target="../ctrlProps/ctrlProp175.xml"/><Relationship Id="rId20" Type="http://schemas.openxmlformats.org/officeDocument/2006/relationships/ctrlProp" Target="../ctrlProps/ctrlProp179.xml"/><Relationship Id="rId29" Type="http://schemas.openxmlformats.org/officeDocument/2006/relationships/ctrlProp" Target="../ctrlProps/ctrlProp188.xml"/><Relationship Id="rId41" Type="http://schemas.openxmlformats.org/officeDocument/2006/relationships/ctrlProp" Target="../ctrlProps/ctrlProp200.xml"/><Relationship Id="rId54" Type="http://schemas.openxmlformats.org/officeDocument/2006/relationships/ctrlProp" Target="../ctrlProps/ctrlProp213.xml"/><Relationship Id="rId1" Type="http://schemas.openxmlformats.org/officeDocument/2006/relationships/printerSettings" Target="../printerSettings/printerSettings12.bin"/><Relationship Id="rId6" Type="http://schemas.openxmlformats.org/officeDocument/2006/relationships/ctrlProp" Target="../ctrlProps/ctrlProp165.xml"/><Relationship Id="rId11" Type="http://schemas.openxmlformats.org/officeDocument/2006/relationships/ctrlProp" Target="../ctrlProps/ctrlProp170.xml"/><Relationship Id="rId24" Type="http://schemas.openxmlformats.org/officeDocument/2006/relationships/ctrlProp" Target="../ctrlProps/ctrlProp183.xml"/><Relationship Id="rId32" Type="http://schemas.openxmlformats.org/officeDocument/2006/relationships/ctrlProp" Target="../ctrlProps/ctrlProp191.xml"/><Relationship Id="rId37" Type="http://schemas.openxmlformats.org/officeDocument/2006/relationships/ctrlProp" Target="../ctrlProps/ctrlProp196.xml"/><Relationship Id="rId40" Type="http://schemas.openxmlformats.org/officeDocument/2006/relationships/ctrlProp" Target="../ctrlProps/ctrlProp199.xml"/><Relationship Id="rId45" Type="http://schemas.openxmlformats.org/officeDocument/2006/relationships/ctrlProp" Target="../ctrlProps/ctrlProp204.xml"/><Relationship Id="rId53" Type="http://schemas.openxmlformats.org/officeDocument/2006/relationships/ctrlProp" Target="../ctrlProps/ctrlProp212.xml"/><Relationship Id="rId5" Type="http://schemas.openxmlformats.org/officeDocument/2006/relationships/ctrlProp" Target="../ctrlProps/ctrlProp164.xml"/><Relationship Id="rId15" Type="http://schemas.openxmlformats.org/officeDocument/2006/relationships/ctrlProp" Target="../ctrlProps/ctrlProp174.xml"/><Relationship Id="rId23" Type="http://schemas.openxmlformats.org/officeDocument/2006/relationships/ctrlProp" Target="../ctrlProps/ctrlProp182.xml"/><Relationship Id="rId28" Type="http://schemas.openxmlformats.org/officeDocument/2006/relationships/ctrlProp" Target="../ctrlProps/ctrlProp187.xml"/><Relationship Id="rId36" Type="http://schemas.openxmlformats.org/officeDocument/2006/relationships/ctrlProp" Target="../ctrlProps/ctrlProp195.xml"/><Relationship Id="rId49" Type="http://schemas.openxmlformats.org/officeDocument/2006/relationships/ctrlProp" Target="../ctrlProps/ctrlProp208.xml"/><Relationship Id="rId57" Type="http://schemas.openxmlformats.org/officeDocument/2006/relationships/ctrlProp" Target="../ctrlProps/ctrlProp216.xml"/><Relationship Id="rId10" Type="http://schemas.openxmlformats.org/officeDocument/2006/relationships/ctrlProp" Target="../ctrlProps/ctrlProp169.xml"/><Relationship Id="rId19" Type="http://schemas.openxmlformats.org/officeDocument/2006/relationships/ctrlProp" Target="../ctrlProps/ctrlProp178.xml"/><Relationship Id="rId31" Type="http://schemas.openxmlformats.org/officeDocument/2006/relationships/ctrlProp" Target="../ctrlProps/ctrlProp190.xml"/><Relationship Id="rId44" Type="http://schemas.openxmlformats.org/officeDocument/2006/relationships/ctrlProp" Target="../ctrlProps/ctrlProp203.xml"/><Relationship Id="rId52" Type="http://schemas.openxmlformats.org/officeDocument/2006/relationships/ctrlProp" Target="../ctrlProps/ctrlProp211.xml"/><Relationship Id="rId4" Type="http://schemas.openxmlformats.org/officeDocument/2006/relationships/ctrlProp" Target="../ctrlProps/ctrlProp163.xml"/><Relationship Id="rId9" Type="http://schemas.openxmlformats.org/officeDocument/2006/relationships/ctrlProp" Target="../ctrlProps/ctrlProp168.xml"/><Relationship Id="rId14" Type="http://schemas.openxmlformats.org/officeDocument/2006/relationships/ctrlProp" Target="../ctrlProps/ctrlProp173.xml"/><Relationship Id="rId22" Type="http://schemas.openxmlformats.org/officeDocument/2006/relationships/ctrlProp" Target="../ctrlProps/ctrlProp181.xml"/><Relationship Id="rId27" Type="http://schemas.openxmlformats.org/officeDocument/2006/relationships/ctrlProp" Target="../ctrlProps/ctrlProp186.xml"/><Relationship Id="rId30" Type="http://schemas.openxmlformats.org/officeDocument/2006/relationships/ctrlProp" Target="../ctrlProps/ctrlProp189.xml"/><Relationship Id="rId35" Type="http://schemas.openxmlformats.org/officeDocument/2006/relationships/ctrlProp" Target="../ctrlProps/ctrlProp194.xml"/><Relationship Id="rId43" Type="http://schemas.openxmlformats.org/officeDocument/2006/relationships/ctrlProp" Target="../ctrlProps/ctrlProp202.xml"/><Relationship Id="rId48" Type="http://schemas.openxmlformats.org/officeDocument/2006/relationships/ctrlProp" Target="../ctrlProps/ctrlProp207.xml"/><Relationship Id="rId56" Type="http://schemas.openxmlformats.org/officeDocument/2006/relationships/ctrlProp" Target="../ctrlProps/ctrlProp215.xml"/><Relationship Id="rId8" Type="http://schemas.openxmlformats.org/officeDocument/2006/relationships/ctrlProp" Target="../ctrlProps/ctrlProp167.xml"/><Relationship Id="rId51" Type="http://schemas.openxmlformats.org/officeDocument/2006/relationships/ctrlProp" Target="../ctrlProps/ctrlProp210.xml"/><Relationship Id="rId3"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9" Type="http://schemas.openxmlformats.org/officeDocument/2006/relationships/ctrlProp" Target="../ctrlProps/ctrlProp252.xml"/><Relationship Id="rId21" Type="http://schemas.openxmlformats.org/officeDocument/2006/relationships/ctrlProp" Target="../ctrlProps/ctrlProp234.xml"/><Relationship Id="rId34" Type="http://schemas.openxmlformats.org/officeDocument/2006/relationships/ctrlProp" Target="../ctrlProps/ctrlProp247.xml"/><Relationship Id="rId42" Type="http://schemas.openxmlformats.org/officeDocument/2006/relationships/ctrlProp" Target="../ctrlProps/ctrlProp255.xml"/><Relationship Id="rId47" Type="http://schemas.openxmlformats.org/officeDocument/2006/relationships/ctrlProp" Target="../ctrlProps/ctrlProp260.xml"/><Relationship Id="rId50" Type="http://schemas.openxmlformats.org/officeDocument/2006/relationships/ctrlProp" Target="../ctrlProps/ctrlProp263.xml"/><Relationship Id="rId55" Type="http://schemas.openxmlformats.org/officeDocument/2006/relationships/ctrlProp" Target="../ctrlProps/ctrlProp268.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33" Type="http://schemas.openxmlformats.org/officeDocument/2006/relationships/ctrlProp" Target="../ctrlProps/ctrlProp246.xml"/><Relationship Id="rId38" Type="http://schemas.openxmlformats.org/officeDocument/2006/relationships/ctrlProp" Target="../ctrlProps/ctrlProp251.xml"/><Relationship Id="rId46" Type="http://schemas.openxmlformats.org/officeDocument/2006/relationships/ctrlProp" Target="../ctrlProps/ctrlProp259.xml"/><Relationship Id="rId2" Type="http://schemas.openxmlformats.org/officeDocument/2006/relationships/drawing" Target="../drawings/drawing14.xml"/><Relationship Id="rId16" Type="http://schemas.openxmlformats.org/officeDocument/2006/relationships/ctrlProp" Target="../ctrlProps/ctrlProp229.xml"/><Relationship Id="rId20" Type="http://schemas.openxmlformats.org/officeDocument/2006/relationships/ctrlProp" Target="../ctrlProps/ctrlProp233.xml"/><Relationship Id="rId29" Type="http://schemas.openxmlformats.org/officeDocument/2006/relationships/ctrlProp" Target="../ctrlProps/ctrlProp242.xml"/><Relationship Id="rId41" Type="http://schemas.openxmlformats.org/officeDocument/2006/relationships/ctrlProp" Target="../ctrlProps/ctrlProp254.xml"/><Relationship Id="rId54" Type="http://schemas.openxmlformats.org/officeDocument/2006/relationships/ctrlProp" Target="../ctrlProps/ctrlProp267.xml"/><Relationship Id="rId1" Type="http://schemas.openxmlformats.org/officeDocument/2006/relationships/printerSettings" Target="../printerSettings/printerSettings14.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32" Type="http://schemas.openxmlformats.org/officeDocument/2006/relationships/ctrlProp" Target="../ctrlProps/ctrlProp245.xml"/><Relationship Id="rId37" Type="http://schemas.openxmlformats.org/officeDocument/2006/relationships/ctrlProp" Target="../ctrlProps/ctrlProp250.xml"/><Relationship Id="rId40" Type="http://schemas.openxmlformats.org/officeDocument/2006/relationships/ctrlProp" Target="../ctrlProps/ctrlProp253.xml"/><Relationship Id="rId45" Type="http://schemas.openxmlformats.org/officeDocument/2006/relationships/ctrlProp" Target="../ctrlProps/ctrlProp258.xml"/><Relationship Id="rId53" Type="http://schemas.openxmlformats.org/officeDocument/2006/relationships/ctrlProp" Target="../ctrlProps/ctrlProp266.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28" Type="http://schemas.openxmlformats.org/officeDocument/2006/relationships/ctrlProp" Target="../ctrlProps/ctrlProp241.xml"/><Relationship Id="rId36" Type="http://schemas.openxmlformats.org/officeDocument/2006/relationships/ctrlProp" Target="../ctrlProps/ctrlProp249.xml"/><Relationship Id="rId49" Type="http://schemas.openxmlformats.org/officeDocument/2006/relationships/ctrlProp" Target="../ctrlProps/ctrlProp262.xml"/><Relationship Id="rId57" Type="http://schemas.openxmlformats.org/officeDocument/2006/relationships/ctrlProp" Target="../ctrlProps/ctrlProp270.xml"/><Relationship Id="rId10" Type="http://schemas.openxmlformats.org/officeDocument/2006/relationships/ctrlProp" Target="../ctrlProps/ctrlProp223.xml"/><Relationship Id="rId19" Type="http://schemas.openxmlformats.org/officeDocument/2006/relationships/ctrlProp" Target="../ctrlProps/ctrlProp232.xml"/><Relationship Id="rId31" Type="http://schemas.openxmlformats.org/officeDocument/2006/relationships/ctrlProp" Target="../ctrlProps/ctrlProp244.xml"/><Relationship Id="rId44" Type="http://schemas.openxmlformats.org/officeDocument/2006/relationships/ctrlProp" Target="../ctrlProps/ctrlProp257.xml"/><Relationship Id="rId52" Type="http://schemas.openxmlformats.org/officeDocument/2006/relationships/ctrlProp" Target="../ctrlProps/ctrlProp265.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 Id="rId30" Type="http://schemas.openxmlformats.org/officeDocument/2006/relationships/ctrlProp" Target="../ctrlProps/ctrlProp243.xml"/><Relationship Id="rId35" Type="http://schemas.openxmlformats.org/officeDocument/2006/relationships/ctrlProp" Target="../ctrlProps/ctrlProp248.xml"/><Relationship Id="rId43" Type="http://schemas.openxmlformats.org/officeDocument/2006/relationships/ctrlProp" Target="../ctrlProps/ctrlProp256.xml"/><Relationship Id="rId48" Type="http://schemas.openxmlformats.org/officeDocument/2006/relationships/ctrlProp" Target="../ctrlProps/ctrlProp261.xml"/><Relationship Id="rId56" Type="http://schemas.openxmlformats.org/officeDocument/2006/relationships/ctrlProp" Target="../ctrlProps/ctrlProp269.xml"/><Relationship Id="rId8" Type="http://schemas.openxmlformats.org/officeDocument/2006/relationships/ctrlProp" Target="../ctrlProps/ctrlProp221.xml"/><Relationship Id="rId51" Type="http://schemas.openxmlformats.org/officeDocument/2006/relationships/ctrlProp" Target="../ctrlProps/ctrlProp264.xml"/><Relationship Id="rId3"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9" Type="http://schemas.openxmlformats.org/officeDocument/2006/relationships/ctrlProp" Target="../ctrlProps/ctrlProp90.xml"/><Relationship Id="rId21" Type="http://schemas.openxmlformats.org/officeDocument/2006/relationships/ctrlProp" Target="../ctrlProps/ctrlProp72.xml"/><Relationship Id="rId34" Type="http://schemas.openxmlformats.org/officeDocument/2006/relationships/ctrlProp" Target="../ctrlProps/ctrlProp85.xml"/><Relationship Id="rId42" Type="http://schemas.openxmlformats.org/officeDocument/2006/relationships/ctrlProp" Target="../ctrlProps/ctrlProp93.xml"/><Relationship Id="rId47" Type="http://schemas.openxmlformats.org/officeDocument/2006/relationships/ctrlProp" Target="../ctrlProps/ctrlProp98.xml"/><Relationship Id="rId50" Type="http://schemas.openxmlformats.org/officeDocument/2006/relationships/ctrlProp" Target="../ctrlProps/ctrlProp101.xml"/><Relationship Id="rId55" Type="http://schemas.openxmlformats.org/officeDocument/2006/relationships/ctrlProp" Target="../ctrlProps/ctrlProp106.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33" Type="http://schemas.openxmlformats.org/officeDocument/2006/relationships/ctrlProp" Target="../ctrlProps/ctrlProp84.xml"/><Relationship Id="rId38" Type="http://schemas.openxmlformats.org/officeDocument/2006/relationships/ctrlProp" Target="../ctrlProps/ctrlProp89.xml"/><Relationship Id="rId46" Type="http://schemas.openxmlformats.org/officeDocument/2006/relationships/ctrlProp" Target="../ctrlProps/ctrlProp97.xml"/><Relationship Id="rId2" Type="http://schemas.openxmlformats.org/officeDocument/2006/relationships/drawing" Target="../drawings/drawing8.xml"/><Relationship Id="rId16" Type="http://schemas.openxmlformats.org/officeDocument/2006/relationships/ctrlProp" Target="../ctrlProps/ctrlProp67.xml"/><Relationship Id="rId20" Type="http://schemas.openxmlformats.org/officeDocument/2006/relationships/ctrlProp" Target="../ctrlProps/ctrlProp71.xml"/><Relationship Id="rId29" Type="http://schemas.openxmlformats.org/officeDocument/2006/relationships/ctrlProp" Target="../ctrlProps/ctrlProp80.xml"/><Relationship Id="rId41" Type="http://schemas.openxmlformats.org/officeDocument/2006/relationships/ctrlProp" Target="../ctrlProps/ctrlProp92.xml"/><Relationship Id="rId54" Type="http://schemas.openxmlformats.org/officeDocument/2006/relationships/ctrlProp" Target="../ctrlProps/ctrlProp105.xml"/><Relationship Id="rId1" Type="http://schemas.openxmlformats.org/officeDocument/2006/relationships/printerSettings" Target="../printerSettings/printerSettings8.bin"/><Relationship Id="rId6" Type="http://schemas.openxmlformats.org/officeDocument/2006/relationships/ctrlProp" Target="../ctrlProps/ctrlProp57.xml"/><Relationship Id="rId11" Type="http://schemas.openxmlformats.org/officeDocument/2006/relationships/ctrlProp" Target="../ctrlProps/ctrlProp62.xml"/><Relationship Id="rId24" Type="http://schemas.openxmlformats.org/officeDocument/2006/relationships/ctrlProp" Target="../ctrlProps/ctrlProp75.xml"/><Relationship Id="rId32" Type="http://schemas.openxmlformats.org/officeDocument/2006/relationships/ctrlProp" Target="../ctrlProps/ctrlProp83.xml"/><Relationship Id="rId37" Type="http://schemas.openxmlformats.org/officeDocument/2006/relationships/ctrlProp" Target="../ctrlProps/ctrlProp88.xml"/><Relationship Id="rId40" Type="http://schemas.openxmlformats.org/officeDocument/2006/relationships/ctrlProp" Target="../ctrlProps/ctrlProp91.xml"/><Relationship Id="rId45" Type="http://schemas.openxmlformats.org/officeDocument/2006/relationships/ctrlProp" Target="../ctrlProps/ctrlProp96.xml"/><Relationship Id="rId53" Type="http://schemas.openxmlformats.org/officeDocument/2006/relationships/ctrlProp" Target="../ctrlProps/ctrlProp104.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36" Type="http://schemas.openxmlformats.org/officeDocument/2006/relationships/ctrlProp" Target="../ctrlProps/ctrlProp87.xml"/><Relationship Id="rId49" Type="http://schemas.openxmlformats.org/officeDocument/2006/relationships/ctrlProp" Target="../ctrlProps/ctrlProp100.xml"/><Relationship Id="rId57" Type="http://schemas.openxmlformats.org/officeDocument/2006/relationships/ctrlProp" Target="../ctrlProps/ctrlProp108.xml"/><Relationship Id="rId10" Type="http://schemas.openxmlformats.org/officeDocument/2006/relationships/ctrlProp" Target="../ctrlProps/ctrlProp61.xml"/><Relationship Id="rId19" Type="http://schemas.openxmlformats.org/officeDocument/2006/relationships/ctrlProp" Target="../ctrlProps/ctrlProp70.xml"/><Relationship Id="rId31" Type="http://schemas.openxmlformats.org/officeDocument/2006/relationships/ctrlProp" Target="../ctrlProps/ctrlProp82.xml"/><Relationship Id="rId44" Type="http://schemas.openxmlformats.org/officeDocument/2006/relationships/ctrlProp" Target="../ctrlProps/ctrlProp95.xml"/><Relationship Id="rId52" Type="http://schemas.openxmlformats.org/officeDocument/2006/relationships/ctrlProp" Target="../ctrlProps/ctrlProp103.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 Id="rId35" Type="http://schemas.openxmlformats.org/officeDocument/2006/relationships/ctrlProp" Target="../ctrlProps/ctrlProp86.xml"/><Relationship Id="rId43" Type="http://schemas.openxmlformats.org/officeDocument/2006/relationships/ctrlProp" Target="../ctrlProps/ctrlProp94.xml"/><Relationship Id="rId48" Type="http://schemas.openxmlformats.org/officeDocument/2006/relationships/ctrlProp" Target="../ctrlProps/ctrlProp99.xml"/><Relationship Id="rId56" Type="http://schemas.openxmlformats.org/officeDocument/2006/relationships/ctrlProp" Target="../ctrlProps/ctrlProp107.xml"/><Relationship Id="rId8" Type="http://schemas.openxmlformats.org/officeDocument/2006/relationships/ctrlProp" Target="../ctrlProps/ctrlProp59.xml"/><Relationship Id="rId51" Type="http://schemas.openxmlformats.org/officeDocument/2006/relationships/ctrlProp" Target="../ctrlProps/ctrlProp102.xml"/><Relationship Id="rId3"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FA7D-A64C-45F7-BD08-BBC9AA5CBE7C}">
  <sheetPr>
    <tabColor rgb="FFFF0000"/>
    <pageSetUpPr fitToPage="1"/>
  </sheetPr>
  <dimension ref="A2:AI62"/>
  <sheetViews>
    <sheetView showGridLines="0" tabSelected="1" view="pageBreakPreview" zoomScale="115" zoomScaleNormal="100" zoomScaleSheetLayoutView="115" workbookViewId="0">
      <selection activeCell="AG25" sqref="AG25"/>
    </sheetView>
  </sheetViews>
  <sheetFormatPr defaultColWidth="8.5859375" defaultRowHeight="14"/>
  <cols>
    <col min="1" max="2" width="2.76171875" style="67" customWidth="1"/>
    <col min="3" max="3" width="3.41015625" style="67" customWidth="1"/>
    <col min="4" max="4" width="5.05859375" style="67" customWidth="1"/>
    <col min="5" max="10" width="2.76171875" style="67" customWidth="1"/>
    <col min="11" max="11" width="7.8203125" style="67" customWidth="1"/>
    <col min="12" max="12" width="6.64453125" style="67" customWidth="1"/>
    <col min="13" max="13" width="9" style="67" customWidth="1"/>
    <col min="14" max="14" width="4.87890625" style="67" customWidth="1"/>
    <col min="15" max="16" width="2" style="67" customWidth="1"/>
    <col min="17" max="17" width="4.87890625" style="67" customWidth="1"/>
    <col min="18" max="18" width="3.29296875" style="67" customWidth="1"/>
    <col min="19" max="19" width="4.87890625" style="67" customWidth="1"/>
    <col min="20" max="20" width="3.29296875" style="67" customWidth="1"/>
    <col min="21" max="21" width="2.76171875" style="67" customWidth="1"/>
    <col min="22" max="22" width="3.29296875" style="67" customWidth="1"/>
    <col min="23" max="23" width="2.76171875" style="67" customWidth="1"/>
    <col min="24" max="24" width="3.29296875" style="67" customWidth="1"/>
    <col min="25" max="25" width="2.76171875" style="67" customWidth="1"/>
    <col min="26" max="26" width="2.52734375" style="68" customWidth="1"/>
    <col min="27" max="27" width="9.9375" style="67" customWidth="1"/>
    <col min="28" max="28" width="10.8203125" style="67" customWidth="1"/>
    <col min="29" max="29" width="11.3515625" style="67" bestFit="1" customWidth="1"/>
    <col min="30" max="30" width="11.64453125" style="67" customWidth="1"/>
    <col min="31" max="33" width="8.5859375" style="67"/>
    <col min="34" max="34" width="12.41015625" style="67" customWidth="1"/>
    <col min="35" max="35" width="13.234375" style="67" customWidth="1"/>
    <col min="36" max="36" width="14.9375" style="67" customWidth="1"/>
    <col min="37" max="16384" width="8.5859375" style="67"/>
  </cols>
  <sheetData>
    <row r="2" spans="2:35" ht="20" customHeight="1">
      <c r="B2" s="67" t="s">
        <v>385</v>
      </c>
    </row>
    <row r="3" spans="2:35" ht="20" customHeight="1">
      <c r="R3" s="88"/>
      <c r="S3" s="88" t="s">
        <v>232</v>
      </c>
      <c r="T3" s="376"/>
      <c r="U3" s="376"/>
      <c r="V3" s="376"/>
      <c r="W3" s="376"/>
      <c r="X3" s="376"/>
      <c r="Y3" s="77" t="s">
        <v>231</v>
      </c>
    </row>
    <row r="4" spans="2:35" ht="20" customHeight="1">
      <c r="R4" s="78"/>
      <c r="S4" s="87" t="s">
        <v>230</v>
      </c>
      <c r="T4" s="127">
        <v>8</v>
      </c>
      <c r="U4" s="87" t="s">
        <v>218</v>
      </c>
      <c r="V4" s="127">
        <v>8</v>
      </c>
      <c r="W4" s="87" t="s">
        <v>217</v>
      </c>
      <c r="X4" s="127">
        <v>1</v>
      </c>
      <c r="Y4" s="78" t="s">
        <v>216</v>
      </c>
    </row>
    <row r="5" spans="2:35" ht="20" customHeight="1">
      <c r="C5" s="67" t="s">
        <v>229</v>
      </c>
      <c r="AH5" s="86" t="s">
        <v>228</v>
      </c>
      <c r="AI5" s="86"/>
    </row>
    <row r="6" spans="2:35" ht="20" customHeight="1">
      <c r="AD6" s="82"/>
      <c r="AE6" s="82"/>
      <c r="AF6" s="82"/>
      <c r="AH6" s="80" t="s">
        <v>227</v>
      </c>
      <c r="AI6" s="85" t="str">
        <f>"R"&amp;T4&amp;"."&amp;V4&amp;"."&amp;X4</f>
        <v>R8.8.1</v>
      </c>
    </row>
    <row r="7" spans="2:35" ht="20" customHeight="1">
      <c r="O7" s="84"/>
      <c r="P7" s="84"/>
      <c r="Q7" s="68"/>
      <c r="R7" s="68"/>
      <c r="S7" s="68"/>
      <c r="T7" s="68"/>
      <c r="U7" s="68"/>
      <c r="V7" s="68"/>
      <c r="W7" s="68"/>
      <c r="X7" s="68"/>
      <c r="Y7" s="68"/>
      <c r="AA7" s="83"/>
      <c r="AD7" s="82"/>
      <c r="AE7" s="82"/>
      <c r="AF7" s="82"/>
      <c r="AH7" s="80" t="s">
        <v>226</v>
      </c>
      <c r="AI7" s="81">
        <f>EDATE(AI6, -3)</f>
        <v>46143</v>
      </c>
    </row>
    <row r="8" spans="2:35" ht="20" customHeight="1">
      <c r="M8" s="383" t="s">
        <v>225</v>
      </c>
      <c r="N8" s="383"/>
      <c r="O8" s="383"/>
      <c r="P8" s="68"/>
      <c r="Q8" s="379"/>
      <c r="R8" s="379"/>
      <c r="S8" s="379"/>
      <c r="T8" s="379"/>
      <c r="U8" s="379"/>
      <c r="V8" s="379"/>
      <c r="W8" s="379"/>
      <c r="X8" s="379"/>
      <c r="Y8" s="77"/>
      <c r="AA8" s="68"/>
      <c r="AB8" s="68"/>
      <c r="AC8" s="68"/>
      <c r="AD8" s="265"/>
      <c r="AH8" s="80" t="s">
        <v>224</v>
      </c>
      <c r="AI8" s="79">
        <f>N24</f>
        <v>0</v>
      </c>
    </row>
    <row r="9" spans="2:35" ht="20" customHeight="1">
      <c r="M9" s="383" t="s">
        <v>223</v>
      </c>
      <c r="N9" s="383"/>
      <c r="O9" s="383"/>
      <c r="Q9" s="380"/>
      <c r="R9" s="380"/>
      <c r="S9" s="380"/>
      <c r="T9" s="380"/>
      <c r="U9" s="380"/>
      <c r="V9" s="380"/>
      <c r="W9" s="380"/>
      <c r="X9" s="380"/>
      <c r="Y9" s="77"/>
      <c r="AA9" s="68"/>
      <c r="AB9" s="68"/>
      <c r="AC9" s="68"/>
      <c r="AD9" s="68"/>
    </row>
    <row r="10" spans="2:35" ht="20" customHeight="1">
      <c r="M10" s="383" t="s">
        <v>222</v>
      </c>
      <c r="N10" s="383"/>
      <c r="O10" s="383"/>
      <c r="Q10" s="380"/>
      <c r="R10" s="380"/>
      <c r="S10" s="380"/>
      <c r="T10" s="380"/>
      <c r="U10" s="380"/>
      <c r="V10" s="380"/>
      <c r="W10" s="380"/>
      <c r="X10" s="380"/>
      <c r="Y10" s="77"/>
      <c r="AA10" s="382"/>
      <c r="AB10" s="382"/>
      <c r="AC10" s="382"/>
      <c r="AD10" s="382"/>
    </row>
    <row r="11" spans="2:35" ht="8.6999999999999993" customHeight="1">
      <c r="M11" s="73"/>
      <c r="N11" s="73"/>
      <c r="O11" s="73"/>
      <c r="P11" s="73"/>
      <c r="Q11" s="77"/>
      <c r="R11" s="77"/>
      <c r="S11" s="77"/>
      <c r="T11" s="77"/>
      <c r="U11" s="77"/>
      <c r="V11" s="77"/>
      <c r="W11" s="77"/>
      <c r="X11" s="77"/>
      <c r="Y11" s="77"/>
      <c r="AA11" s="382"/>
      <c r="AB11" s="382"/>
      <c r="AC11" s="382"/>
      <c r="AD11" s="382"/>
    </row>
    <row r="12" spans="2:35" ht="20" customHeight="1">
      <c r="M12" s="377" t="s">
        <v>250</v>
      </c>
      <c r="N12" s="377"/>
      <c r="O12" s="377"/>
      <c r="P12" s="73"/>
      <c r="Q12" s="379"/>
      <c r="R12" s="379"/>
      <c r="S12" s="379"/>
      <c r="T12" s="379"/>
      <c r="U12" s="379"/>
      <c r="V12" s="379"/>
      <c r="W12" s="379"/>
      <c r="X12" s="379"/>
      <c r="Y12" s="77"/>
      <c r="AA12" s="382"/>
      <c r="AB12" s="382"/>
      <c r="AC12" s="382"/>
      <c r="AD12" s="382"/>
    </row>
    <row r="13" spans="2:35" ht="20" customHeight="1">
      <c r="M13" s="378" t="s">
        <v>233</v>
      </c>
      <c r="N13" s="378"/>
      <c r="O13" s="378"/>
      <c r="P13" s="89"/>
      <c r="Q13" s="380"/>
      <c r="R13" s="380"/>
      <c r="S13" s="380"/>
      <c r="T13" s="380"/>
      <c r="U13" s="380"/>
      <c r="V13" s="380"/>
      <c r="W13" s="380"/>
      <c r="X13" s="380"/>
      <c r="Y13" s="77"/>
      <c r="AA13" s="382"/>
      <c r="AB13" s="382"/>
      <c r="AC13" s="382"/>
      <c r="AD13" s="382"/>
    </row>
    <row r="14" spans="2:35" ht="20" customHeight="1">
      <c r="M14" s="377" t="s">
        <v>234</v>
      </c>
      <c r="N14" s="377"/>
      <c r="O14" s="377"/>
      <c r="P14" s="73"/>
      <c r="Q14" s="380"/>
      <c r="R14" s="380"/>
      <c r="S14" s="380"/>
      <c r="T14" s="380"/>
      <c r="U14" s="380"/>
      <c r="V14" s="380"/>
      <c r="W14" s="380"/>
      <c r="X14" s="380"/>
      <c r="Y14" s="77"/>
      <c r="AA14" s="382"/>
      <c r="AB14" s="382"/>
      <c r="AC14" s="382"/>
      <c r="AD14" s="382"/>
    </row>
    <row r="15" spans="2:35" ht="20" customHeight="1">
      <c r="M15" s="73"/>
      <c r="N15" s="73"/>
      <c r="O15" s="73"/>
      <c r="P15" s="73"/>
      <c r="Q15" s="77"/>
      <c r="R15" s="77"/>
      <c r="S15" s="77"/>
      <c r="T15" s="77"/>
      <c r="U15" s="77"/>
      <c r="V15" s="77"/>
      <c r="W15" s="77"/>
      <c r="X15" s="77"/>
      <c r="Y15" s="77"/>
      <c r="AA15" s="382"/>
      <c r="AB15" s="382"/>
      <c r="AC15" s="382"/>
      <c r="AD15" s="382"/>
    </row>
    <row r="16" spans="2:35" ht="20" customHeight="1">
      <c r="AA16" s="382"/>
      <c r="AB16" s="382"/>
      <c r="AC16" s="382"/>
      <c r="AD16" s="382"/>
    </row>
    <row r="17" spans="1:25" ht="20" customHeight="1">
      <c r="A17" s="76"/>
      <c r="B17" s="384" t="str">
        <f>"令和"&amp;DBCS(TEXT('別記第4号（実績報告書）'!AI7,"e"))&amp;"年度新潟県介護テクノロジー定着支援事業補助金実績報告書"</f>
        <v>令和８年度新潟県介護テクノロジー定着支援事業補助金実績報告書</v>
      </c>
      <c r="C17" s="384"/>
      <c r="D17" s="384"/>
      <c r="E17" s="384"/>
      <c r="F17" s="384"/>
      <c r="G17" s="384"/>
      <c r="H17" s="384"/>
      <c r="I17" s="384"/>
      <c r="J17" s="384"/>
      <c r="K17" s="384"/>
      <c r="L17" s="384"/>
      <c r="M17" s="384"/>
      <c r="N17" s="384"/>
      <c r="O17" s="384"/>
      <c r="P17" s="384"/>
      <c r="Q17" s="384"/>
      <c r="R17" s="384"/>
      <c r="S17" s="384"/>
      <c r="T17" s="384"/>
      <c r="U17" s="384"/>
      <c r="V17" s="384"/>
      <c r="W17" s="384"/>
      <c r="X17" s="384"/>
      <c r="Y17" s="75"/>
    </row>
    <row r="18" spans="1:25" ht="20" customHeight="1"/>
    <row r="19" spans="1:25" ht="20" customHeight="1">
      <c r="A19" s="74"/>
      <c r="B19" s="381" t="s">
        <v>387</v>
      </c>
      <c r="C19" s="381"/>
      <c r="D19" s="381"/>
      <c r="E19" s="381"/>
      <c r="F19" s="381"/>
      <c r="G19" s="381"/>
      <c r="H19" s="381"/>
      <c r="I19" s="381"/>
      <c r="J19" s="381"/>
      <c r="K19" s="381"/>
      <c r="L19" s="381"/>
      <c r="M19" s="381"/>
      <c r="N19" s="381"/>
      <c r="O19" s="381"/>
      <c r="P19" s="381"/>
      <c r="Q19" s="381"/>
      <c r="R19" s="381"/>
      <c r="S19" s="381"/>
      <c r="T19" s="381"/>
      <c r="U19" s="381"/>
      <c r="V19" s="381"/>
      <c r="W19" s="381"/>
      <c r="X19" s="381"/>
      <c r="Y19" s="285"/>
    </row>
    <row r="20" spans="1:25" ht="20" customHeight="1">
      <c r="A20" s="74"/>
      <c r="B20" s="381" t="s">
        <v>386</v>
      </c>
      <c r="C20" s="381"/>
      <c r="D20" s="381"/>
      <c r="E20" s="381"/>
      <c r="F20" s="381"/>
      <c r="G20" s="381"/>
      <c r="H20" s="381"/>
      <c r="I20" s="381"/>
      <c r="J20" s="381"/>
      <c r="K20" s="381"/>
      <c r="L20" s="381"/>
      <c r="M20" s="381"/>
      <c r="N20" s="381"/>
      <c r="O20" s="381"/>
      <c r="P20" s="381"/>
      <c r="Q20" s="381"/>
      <c r="R20" s="381"/>
      <c r="S20" s="381"/>
      <c r="T20" s="381"/>
      <c r="U20" s="381"/>
      <c r="V20" s="381"/>
      <c r="W20" s="381"/>
      <c r="X20" s="381"/>
      <c r="Y20" s="285"/>
    </row>
    <row r="21" spans="1:25" ht="20" customHeight="1">
      <c r="A21" s="74"/>
      <c r="B21" s="386"/>
      <c r="C21" s="386"/>
      <c r="D21" s="386"/>
      <c r="E21" s="386"/>
      <c r="F21" s="386"/>
      <c r="G21" s="386"/>
      <c r="H21" s="386"/>
      <c r="I21" s="386"/>
      <c r="J21" s="386"/>
      <c r="K21" s="386"/>
      <c r="L21" s="386"/>
      <c r="M21" s="386"/>
      <c r="N21" s="386"/>
      <c r="O21" s="386"/>
      <c r="P21" s="386"/>
      <c r="Q21" s="386"/>
      <c r="R21" s="386"/>
      <c r="S21" s="386"/>
      <c r="T21" s="386"/>
      <c r="U21" s="386"/>
      <c r="V21" s="386"/>
      <c r="W21" s="386"/>
      <c r="X21" s="386"/>
      <c r="Y21" s="74"/>
    </row>
    <row r="22" spans="1:25" ht="20" customHeight="1">
      <c r="B22" s="387" t="s">
        <v>221</v>
      </c>
      <c r="C22" s="387"/>
      <c r="D22" s="387"/>
      <c r="E22" s="387"/>
      <c r="F22" s="387"/>
      <c r="G22" s="387"/>
      <c r="H22" s="387"/>
      <c r="I22" s="387"/>
      <c r="J22" s="387"/>
      <c r="K22" s="387"/>
      <c r="L22" s="387"/>
      <c r="M22" s="387"/>
      <c r="N22" s="387"/>
      <c r="O22" s="387"/>
      <c r="P22" s="387"/>
      <c r="Q22" s="387"/>
      <c r="R22" s="387"/>
      <c r="S22" s="387"/>
      <c r="T22" s="387"/>
      <c r="U22" s="387"/>
      <c r="V22" s="387"/>
      <c r="W22" s="387"/>
      <c r="X22" s="387"/>
    </row>
    <row r="23" spans="1:25" ht="20" customHeight="1">
      <c r="B23" s="387"/>
      <c r="C23" s="387"/>
      <c r="D23" s="387"/>
      <c r="E23" s="387"/>
      <c r="F23" s="387"/>
      <c r="G23" s="387"/>
      <c r="H23" s="387"/>
      <c r="I23" s="387"/>
      <c r="J23" s="387"/>
      <c r="K23" s="387"/>
      <c r="L23" s="387"/>
      <c r="M23" s="387"/>
      <c r="N23" s="387"/>
      <c r="O23" s="387"/>
      <c r="P23" s="387"/>
      <c r="Q23" s="387"/>
      <c r="R23" s="387"/>
      <c r="S23" s="387"/>
      <c r="T23" s="387"/>
      <c r="U23" s="387"/>
      <c r="V23" s="387"/>
      <c r="W23" s="387"/>
      <c r="X23" s="387"/>
    </row>
    <row r="24" spans="1:25" ht="20" customHeight="1">
      <c r="A24" s="71"/>
      <c r="B24" s="68"/>
      <c r="C24" s="70">
        <v>1</v>
      </c>
      <c r="D24" s="377" t="s">
        <v>434</v>
      </c>
      <c r="E24" s="377"/>
      <c r="F24" s="377"/>
      <c r="G24" s="377"/>
      <c r="H24" s="377"/>
      <c r="I24" s="377"/>
      <c r="J24" s="377"/>
      <c r="K24" s="377"/>
      <c r="M24" s="68" t="s">
        <v>220</v>
      </c>
      <c r="N24" s="385">
        <f>'所要額精算調書 総表'!K15</f>
        <v>0</v>
      </c>
      <c r="O24" s="385"/>
      <c r="P24" s="385"/>
      <c r="Q24" s="385"/>
      <c r="R24" s="385"/>
      <c r="S24" s="385"/>
      <c r="T24" s="67" t="s">
        <v>219</v>
      </c>
    </row>
    <row r="25" spans="1:25" ht="20" customHeight="1">
      <c r="A25" s="71"/>
      <c r="B25" s="68"/>
      <c r="C25" s="70">
        <v>2</v>
      </c>
      <c r="D25" s="377" t="s">
        <v>388</v>
      </c>
      <c r="E25" s="377"/>
      <c r="F25" s="377"/>
      <c r="G25" s="377"/>
      <c r="H25" s="377"/>
      <c r="I25" s="377"/>
      <c r="J25" s="377"/>
      <c r="K25" s="377"/>
      <c r="M25" s="70" t="s">
        <v>389</v>
      </c>
      <c r="N25" s="128"/>
      <c r="O25" s="387" t="s">
        <v>218</v>
      </c>
      <c r="P25" s="387"/>
      <c r="Q25" s="128"/>
      <c r="R25" s="68" t="s">
        <v>217</v>
      </c>
      <c r="S25" s="128"/>
      <c r="T25" s="67" t="s">
        <v>216</v>
      </c>
    </row>
    <row r="26" spans="1:25" ht="20" customHeight="1">
      <c r="B26" s="68"/>
      <c r="C26" s="70">
        <v>3</v>
      </c>
      <c r="D26" s="377" t="s">
        <v>215</v>
      </c>
      <c r="E26" s="377"/>
      <c r="F26" s="377"/>
      <c r="G26" s="377"/>
      <c r="H26" s="377"/>
      <c r="I26" s="377"/>
      <c r="J26" s="377"/>
      <c r="K26" s="377"/>
    </row>
    <row r="27" spans="1:25" ht="20" customHeight="1">
      <c r="B27" s="68"/>
      <c r="C27" s="70"/>
      <c r="D27" s="69" t="s">
        <v>336</v>
      </c>
      <c r="E27" s="67" t="s">
        <v>404</v>
      </c>
      <c r="F27" s="73"/>
      <c r="G27" s="73"/>
      <c r="H27" s="73"/>
      <c r="I27" s="73"/>
      <c r="J27" s="73"/>
      <c r="K27" s="73"/>
    </row>
    <row r="28" spans="1:25" ht="20" customHeight="1">
      <c r="B28" s="68"/>
      <c r="C28" s="70"/>
      <c r="D28" s="69" t="s">
        <v>181</v>
      </c>
      <c r="E28" s="67" t="s">
        <v>405</v>
      </c>
      <c r="F28" s="73"/>
      <c r="G28" s="73"/>
      <c r="H28" s="73"/>
      <c r="I28" s="73"/>
      <c r="J28" s="73"/>
      <c r="K28" s="73"/>
    </row>
    <row r="29" spans="1:25" ht="20" customHeight="1">
      <c r="C29" s="72"/>
      <c r="D29" s="69" t="s">
        <v>180</v>
      </c>
      <c r="E29" s="72" t="s">
        <v>393</v>
      </c>
      <c r="F29" s="72"/>
      <c r="G29" s="72"/>
      <c r="H29" s="72"/>
      <c r="I29" s="72"/>
      <c r="J29" s="72"/>
      <c r="K29" s="72"/>
    </row>
    <row r="30" spans="1:25" ht="20" customHeight="1">
      <c r="D30" s="69" t="s">
        <v>214</v>
      </c>
      <c r="E30" s="67" t="s">
        <v>398</v>
      </c>
    </row>
    <row r="31" spans="1:25" ht="20" customHeight="1">
      <c r="D31" s="69" t="s">
        <v>213</v>
      </c>
      <c r="E31" s="67" t="s">
        <v>399</v>
      </c>
    </row>
    <row r="32" spans="1:25" ht="20" customHeight="1">
      <c r="D32" s="69" t="s">
        <v>212</v>
      </c>
      <c r="E32" s="67" t="s">
        <v>400</v>
      </c>
    </row>
    <row r="33" spans="3:35" ht="20" customHeight="1">
      <c r="D33" s="69" t="s">
        <v>211</v>
      </c>
      <c r="E33" s="67" t="s">
        <v>401</v>
      </c>
    </row>
    <row r="34" spans="3:35" ht="20" customHeight="1">
      <c r="D34" s="69" t="s">
        <v>339</v>
      </c>
      <c r="E34" s="67" t="s">
        <v>402</v>
      </c>
    </row>
    <row r="35" spans="3:35" ht="20" customHeight="1">
      <c r="C35" s="70"/>
      <c r="D35" s="67" t="s">
        <v>210</v>
      </c>
    </row>
    <row r="36" spans="3:35" ht="20" customHeight="1">
      <c r="D36" s="69" t="s">
        <v>403</v>
      </c>
      <c r="E36" s="67" t="s">
        <v>359</v>
      </c>
      <c r="Z36" s="388" t="s">
        <v>358</v>
      </c>
      <c r="AA36" s="388"/>
      <c r="AB36" s="388"/>
      <c r="AC36" s="388"/>
      <c r="AD36" s="388"/>
      <c r="AE36" s="388"/>
      <c r="AF36" s="388"/>
      <c r="AG36" s="388"/>
      <c r="AH36" s="388"/>
    </row>
    <row r="37" spans="3:35" ht="20" customHeight="1">
      <c r="D37" s="69"/>
      <c r="E37" s="67" t="s">
        <v>360</v>
      </c>
    </row>
    <row r="38" spans="3:35" ht="20" customHeight="1">
      <c r="D38" s="69" t="s">
        <v>209</v>
      </c>
      <c r="E38" s="67" t="s">
        <v>361</v>
      </c>
      <c r="Z38" s="388" t="s">
        <v>366</v>
      </c>
      <c r="AA38" s="388"/>
      <c r="AB38" s="388"/>
      <c r="AC38" s="388"/>
      <c r="AD38" s="388"/>
      <c r="AE38" s="388"/>
      <c r="AF38" s="388"/>
      <c r="AG38" s="388"/>
      <c r="AH38" s="388"/>
    </row>
    <row r="39" spans="3:35" ht="20" customHeight="1">
      <c r="D39" s="69"/>
      <c r="E39" s="67" t="s">
        <v>362</v>
      </c>
      <c r="Z39" s="70"/>
      <c r="AA39" s="70"/>
      <c r="AB39" s="70"/>
      <c r="AC39" s="70"/>
      <c r="AD39" s="70"/>
      <c r="AE39" s="70"/>
      <c r="AF39" s="70"/>
      <c r="AG39" s="70"/>
      <c r="AH39" s="70"/>
    </row>
    <row r="40" spans="3:35" ht="20" customHeight="1">
      <c r="D40" s="69"/>
      <c r="E40" s="67" t="s">
        <v>363</v>
      </c>
      <c r="Z40" s="70"/>
      <c r="AA40" s="70"/>
      <c r="AB40" s="70"/>
      <c r="AC40" s="70"/>
      <c r="AD40" s="70"/>
      <c r="AE40" s="70"/>
      <c r="AF40" s="70"/>
      <c r="AG40" s="70"/>
      <c r="AH40" s="70"/>
    </row>
    <row r="41" spans="3:35" ht="20" customHeight="1">
      <c r="D41" s="69" t="s">
        <v>208</v>
      </c>
      <c r="E41" s="67" t="s">
        <v>364</v>
      </c>
      <c r="Z41" s="388" t="s">
        <v>365</v>
      </c>
      <c r="AA41" s="388"/>
      <c r="AB41" s="388"/>
      <c r="AC41" s="388"/>
      <c r="AD41" s="388"/>
      <c r="AE41" s="388"/>
      <c r="AF41" s="388"/>
      <c r="AG41" s="388"/>
      <c r="AH41" s="388"/>
      <c r="AI41" s="388"/>
    </row>
    <row r="42" spans="3:35" ht="20" customHeight="1">
      <c r="E42" s="67" t="s">
        <v>207</v>
      </c>
    </row>
    <row r="43" spans="3:35" ht="21.95" customHeight="1"/>
    <row r="44" spans="3:35" ht="21.95" customHeight="1"/>
    <row r="45" spans="3:35" ht="21.95" customHeight="1"/>
    <row r="46" spans="3:35" ht="21.95" customHeight="1"/>
    <row r="47" spans="3:35" ht="21.95" customHeight="1"/>
    <row r="48" spans="3:35" ht="21.95" customHeight="1"/>
    <row r="49" ht="21.95" customHeight="1"/>
    <row r="50" ht="21.95"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sheetData>
  <mergeCells count="28">
    <mergeCell ref="Z36:AH36"/>
    <mergeCell ref="Z38:AH38"/>
    <mergeCell ref="Z41:AI41"/>
    <mergeCell ref="D25:K25"/>
    <mergeCell ref="D26:K26"/>
    <mergeCell ref="O25:P25"/>
    <mergeCell ref="N24:S24"/>
    <mergeCell ref="B21:X21"/>
    <mergeCell ref="B22:X22"/>
    <mergeCell ref="B23:X23"/>
    <mergeCell ref="D24:K24"/>
    <mergeCell ref="B19:X19"/>
    <mergeCell ref="B20:X20"/>
    <mergeCell ref="AA10:AD16"/>
    <mergeCell ref="Q8:X8"/>
    <mergeCell ref="Q9:X9"/>
    <mergeCell ref="Q10:X10"/>
    <mergeCell ref="M8:O8"/>
    <mergeCell ref="M9:O9"/>
    <mergeCell ref="M10:O10"/>
    <mergeCell ref="B17:X17"/>
    <mergeCell ref="T3:X3"/>
    <mergeCell ref="M12:O12"/>
    <mergeCell ref="M13:O13"/>
    <mergeCell ref="M14:O14"/>
    <mergeCell ref="Q12:X12"/>
    <mergeCell ref="Q13:X13"/>
    <mergeCell ref="Q14:X14"/>
  </mergeCells>
  <phoneticPr fontId="6"/>
  <printOptions horizontalCentered="1"/>
  <pageMargins left="0.51181102362204722" right="0.51181102362204722" top="0.74803149606299213" bottom="0.74803149606299213" header="0.31496062992125984" footer="0.31496062992125984"/>
  <pageSetup paperSize="9" scale="94"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56E9-C455-49BB-B64E-3E07263780AF}">
  <sheetPr>
    <tabColor theme="7" tint="0.59999389629810485"/>
    <pageSetUpPr fitToPage="1"/>
  </sheetPr>
  <dimension ref="A1:BN93"/>
  <sheetViews>
    <sheetView showGridLines="0" view="pageBreakPreview" zoomScaleNormal="100" zoomScaleSheetLayoutView="100" workbookViewId="0">
      <selection activeCell="AG25" sqref="AG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07"/>
      <c r="B1" s="290" t="s">
        <v>392</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6"/>
      <c r="AZ1" s="106"/>
    </row>
    <row r="2" spans="1:52" ht="10" customHeight="1">
      <c r="A2" s="107"/>
      <c r="B2" s="9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6"/>
      <c r="AZ2" s="106"/>
    </row>
    <row r="3" spans="1:52" ht="20" customHeight="1">
      <c r="A3" s="581" t="s">
        <v>439</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104"/>
      <c r="AZ3" s="104"/>
    </row>
    <row r="4" spans="1:52" ht="10.45" customHeight="1">
      <c r="A4" s="582"/>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2"/>
      <c r="AO4" s="582"/>
      <c r="AP4" s="582"/>
      <c r="AQ4" s="582"/>
      <c r="AR4" s="582"/>
      <c r="AS4" s="582"/>
      <c r="AT4" s="582"/>
      <c r="AU4" s="582"/>
      <c r="AV4" s="582"/>
      <c r="AW4" s="582"/>
      <c r="AX4" s="582"/>
      <c r="AY4" s="104"/>
      <c r="AZ4" s="104"/>
    </row>
    <row r="5" spans="1:52" ht="20.25" customHeight="1">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583" t="s">
        <v>247</v>
      </c>
      <c r="AA5" s="583"/>
      <c r="AB5" s="583"/>
      <c r="AC5" s="583"/>
      <c r="AD5" s="583"/>
      <c r="AE5" s="583"/>
      <c r="AF5" s="583"/>
      <c r="AG5" s="583"/>
      <c r="AH5" s="583"/>
      <c r="AI5" s="584">
        <f>'別記第4号（実績報告書）'!Q12</f>
        <v>0</v>
      </c>
      <c r="AJ5" s="584"/>
      <c r="AK5" s="584"/>
      <c r="AL5" s="584"/>
      <c r="AM5" s="584"/>
      <c r="AN5" s="584"/>
      <c r="AO5" s="584"/>
      <c r="AP5" s="584"/>
      <c r="AQ5" s="584"/>
      <c r="AR5" s="584"/>
      <c r="AS5" s="584"/>
      <c r="AT5" s="584"/>
      <c r="AU5" s="584"/>
      <c r="AV5" s="584"/>
      <c r="AW5" s="584"/>
      <c r="AX5" s="104"/>
      <c r="AY5" s="104"/>
      <c r="AZ5" s="104"/>
    </row>
    <row r="6" spans="1:52" ht="20.2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585" t="s">
        <v>248</v>
      </c>
      <c r="AA6" s="585"/>
      <c r="AB6" s="585"/>
      <c r="AC6" s="585"/>
      <c r="AD6" s="585"/>
      <c r="AE6" s="585"/>
      <c r="AF6" s="585"/>
      <c r="AG6" s="585"/>
      <c r="AH6" s="585"/>
      <c r="AI6" s="586">
        <f>'別記第4号（実績報告書）'!Q13</f>
        <v>0</v>
      </c>
      <c r="AJ6" s="586"/>
      <c r="AK6" s="586"/>
      <c r="AL6" s="586"/>
      <c r="AM6" s="586"/>
      <c r="AN6" s="586"/>
      <c r="AO6" s="586"/>
      <c r="AP6" s="586"/>
      <c r="AQ6" s="586"/>
      <c r="AR6" s="586"/>
      <c r="AS6" s="586"/>
      <c r="AT6" s="586"/>
      <c r="AU6" s="586"/>
      <c r="AV6" s="586"/>
      <c r="AW6" s="586"/>
      <c r="AX6" s="104"/>
      <c r="AY6" s="104"/>
      <c r="AZ6" s="104"/>
    </row>
    <row r="7" spans="1:52" ht="20.25" customHeight="1">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583" t="s">
        <v>249</v>
      </c>
      <c r="AA7" s="583"/>
      <c r="AB7" s="583"/>
      <c r="AC7" s="583"/>
      <c r="AD7" s="583"/>
      <c r="AE7" s="583"/>
      <c r="AF7" s="583"/>
      <c r="AG7" s="583"/>
      <c r="AH7" s="583"/>
      <c r="AI7" s="586">
        <f>'別記第4号（実績報告書）'!Q14</f>
        <v>0</v>
      </c>
      <c r="AJ7" s="586"/>
      <c r="AK7" s="586"/>
      <c r="AL7" s="586"/>
      <c r="AM7" s="586"/>
      <c r="AN7" s="586"/>
      <c r="AO7" s="586"/>
      <c r="AP7" s="586"/>
      <c r="AQ7" s="586"/>
      <c r="AR7" s="586"/>
      <c r="AS7" s="586"/>
      <c r="AT7" s="586"/>
      <c r="AU7" s="586"/>
      <c r="AV7" s="586"/>
      <c r="AW7" s="586"/>
      <c r="AX7" s="104"/>
      <c r="AY7" s="104"/>
      <c r="AZ7" s="104"/>
    </row>
    <row r="8" spans="1:52" ht="11.25" customHeight="1"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row>
    <row r="9" spans="1:52" ht="21" customHeight="1" thickBot="1">
      <c r="A9" s="103"/>
      <c r="B9" s="525" t="s">
        <v>314</v>
      </c>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7"/>
      <c r="AX9" s="103"/>
      <c r="AY9" s="103"/>
      <c r="AZ9" s="103"/>
    </row>
    <row r="10" spans="1:52" ht="21" customHeight="1">
      <c r="A10" s="94"/>
      <c r="B10" s="545" t="s">
        <v>246</v>
      </c>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6"/>
      <c r="AA10" s="547"/>
      <c r="AB10" s="548" t="s">
        <v>245</v>
      </c>
      <c r="AC10" s="546"/>
      <c r="AD10" s="546"/>
      <c r="AE10" s="546"/>
      <c r="AF10" s="546"/>
      <c r="AG10" s="546"/>
      <c r="AH10" s="546"/>
      <c r="AI10" s="546"/>
      <c r="AJ10" s="546"/>
      <c r="AK10" s="546"/>
      <c r="AL10" s="546"/>
      <c r="AM10" s="546"/>
      <c r="AN10" s="547"/>
      <c r="AO10" s="548" t="s">
        <v>244</v>
      </c>
      <c r="AP10" s="546"/>
      <c r="AQ10" s="546"/>
      <c r="AR10" s="546"/>
      <c r="AS10" s="546"/>
      <c r="AT10" s="546"/>
      <c r="AU10" s="546"/>
      <c r="AV10" s="546"/>
      <c r="AW10" s="549"/>
      <c r="AX10" s="94"/>
      <c r="AY10" s="94"/>
      <c r="AZ10" s="94"/>
    </row>
    <row r="11" spans="1:52" ht="35" customHeight="1" thickBot="1">
      <c r="A11" s="94"/>
      <c r="B11" s="550">
        <f>'所要額精算調書 個票③（事業所名）'!O5</f>
        <v>0</v>
      </c>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2"/>
      <c r="AB11" s="553" t="str">
        <f>'所要額精算調書 個票③（事業所名）'!M5</f>
        <v>（プルダウンから選択）</v>
      </c>
      <c r="AC11" s="551"/>
      <c r="AD11" s="551"/>
      <c r="AE11" s="551"/>
      <c r="AF11" s="551"/>
      <c r="AG11" s="551"/>
      <c r="AH11" s="551"/>
      <c r="AI11" s="551"/>
      <c r="AJ11" s="551"/>
      <c r="AK11" s="551"/>
      <c r="AL11" s="551"/>
      <c r="AM11" s="551"/>
      <c r="AN11" s="552"/>
      <c r="AO11" s="554">
        <f>'所要額精算調書 個票③（事業所名）'!S5</f>
        <v>0</v>
      </c>
      <c r="AP11" s="555"/>
      <c r="AQ11" s="555"/>
      <c r="AR11" s="555"/>
      <c r="AS11" s="555"/>
      <c r="AT11" s="555"/>
      <c r="AU11" s="555"/>
      <c r="AV11" s="555"/>
      <c r="AW11" s="556"/>
      <c r="AX11" s="94"/>
      <c r="AY11" s="94"/>
      <c r="AZ11" s="94"/>
    </row>
    <row r="12" spans="1:52" ht="21" customHeight="1" thickBot="1">
      <c r="A12" s="94"/>
      <c r="B12" s="557" t="s">
        <v>236</v>
      </c>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9"/>
      <c r="AX12" s="94"/>
      <c r="AY12" s="266" t="s">
        <v>337</v>
      </c>
      <c r="AZ12" s="94"/>
    </row>
    <row r="13" spans="1:52" ht="21" customHeight="1">
      <c r="A13" s="94"/>
      <c r="B13" s="605" t="s">
        <v>321</v>
      </c>
      <c r="C13" s="606"/>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7"/>
      <c r="AX13" s="94"/>
      <c r="AY13" s="266" t="s">
        <v>368</v>
      </c>
      <c r="AZ13" s="94"/>
    </row>
    <row r="14" spans="1:52" ht="21" customHeight="1">
      <c r="A14" s="94"/>
      <c r="B14" s="102"/>
      <c r="C14" s="101"/>
      <c r="D14" s="608" t="s">
        <v>320</v>
      </c>
      <c r="E14" s="608"/>
      <c r="F14" s="608"/>
      <c r="G14" s="608"/>
      <c r="H14" s="608"/>
      <c r="I14" s="608"/>
      <c r="J14" s="608"/>
      <c r="K14" s="608"/>
      <c r="L14" s="608"/>
      <c r="M14" s="608"/>
      <c r="N14" s="608"/>
      <c r="O14" s="608"/>
      <c r="P14" s="608"/>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9"/>
      <c r="AX14" s="94"/>
      <c r="AY14" s="253" t="s">
        <v>369</v>
      </c>
      <c r="AZ14" s="94"/>
    </row>
    <row r="15" spans="1:52" ht="21" customHeight="1">
      <c r="A15" s="94"/>
      <c r="B15" s="100"/>
      <c r="C15" s="99"/>
      <c r="D15" s="608" t="s">
        <v>444</v>
      </c>
      <c r="E15" s="608"/>
      <c r="F15" s="608"/>
      <c r="G15" s="608"/>
      <c r="H15" s="608"/>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8"/>
      <c r="AP15" s="608"/>
      <c r="AQ15" s="608"/>
      <c r="AR15" s="608"/>
      <c r="AS15" s="608"/>
      <c r="AT15" s="608"/>
      <c r="AU15" s="608"/>
      <c r="AV15" s="608"/>
      <c r="AW15" s="609"/>
      <c r="AX15" s="94"/>
      <c r="AY15" s="253" t="s">
        <v>370</v>
      </c>
      <c r="AZ15" s="94"/>
    </row>
    <row r="16" spans="1:52" ht="21" customHeight="1">
      <c r="A16" s="94"/>
      <c r="B16" s="98"/>
      <c r="C16" s="97"/>
      <c r="D16" s="610" t="s">
        <v>445</v>
      </c>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1"/>
      <c r="AX16" s="94"/>
      <c r="AY16" s="94"/>
      <c r="AZ16" s="94"/>
    </row>
    <row r="17" spans="1:58" ht="60" customHeight="1">
      <c r="A17" s="94"/>
      <c r="B17" s="602" t="s">
        <v>322</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4"/>
      <c r="AX17" s="94"/>
      <c r="AY17" s="94"/>
      <c r="AZ17" s="94"/>
    </row>
    <row r="18" spans="1:58" ht="21" customHeight="1">
      <c r="A18" s="94"/>
      <c r="B18" s="96"/>
      <c r="C18" s="95"/>
      <c r="D18" s="601" t="s">
        <v>235</v>
      </c>
      <c r="E18" s="601"/>
      <c r="F18" s="601"/>
      <c r="G18" s="601"/>
      <c r="H18" s="601"/>
      <c r="I18" s="601"/>
      <c r="J18" s="601"/>
      <c r="K18" s="60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571"/>
      <c r="AL18" s="571"/>
      <c r="AM18" s="571"/>
      <c r="AN18" s="571"/>
      <c r="AO18" s="571"/>
      <c r="AP18" s="571"/>
      <c r="AQ18" s="571"/>
      <c r="AR18" s="571"/>
      <c r="AS18" s="571"/>
      <c r="AT18" s="571"/>
      <c r="AU18" s="571"/>
      <c r="AV18" s="571"/>
      <c r="AW18" s="572"/>
      <c r="AX18" s="94"/>
      <c r="AY18" s="94"/>
      <c r="AZ18" s="94"/>
    </row>
    <row r="19" spans="1:58" ht="60" customHeight="1">
      <c r="A19" s="94"/>
      <c r="B19" s="602" t="s">
        <v>332</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4"/>
      <c r="AX19" s="94"/>
      <c r="AY19" s="94"/>
      <c r="AZ19" s="94"/>
    </row>
    <row r="20" spans="1:58" ht="21" customHeight="1" thickBot="1">
      <c r="A20" s="94"/>
      <c r="B20" s="96"/>
      <c r="C20" s="95"/>
      <c r="D20" s="601" t="s">
        <v>235</v>
      </c>
      <c r="E20" s="601"/>
      <c r="F20" s="601"/>
      <c r="G20" s="601"/>
      <c r="H20" s="601"/>
      <c r="I20" s="601"/>
      <c r="J20" s="601"/>
      <c r="K20" s="60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c r="AK20" s="571"/>
      <c r="AL20" s="571"/>
      <c r="AM20" s="571"/>
      <c r="AN20" s="571"/>
      <c r="AO20" s="571"/>
      <c r="AP20" s="571"/>
      <c r="AQ20" s="571"/>
      <c r="AR20" s="571"/>
      <c r="AS20" s="571"/>
      <c r="AT20" s="571"/>
      <c r="AU20" s="571"/>
      <c r="AV20" s="571"/>
      <c r="AW20" s="572"/>
      <c r="AX20" s="94"/>
      <c r="AY20" s="94"/>
      <c r="AZ20" s="94"/>
    </row>
    <row r="21" spans="1:58" ht="55" customHeight="1" thickBot="1">
      <c r="A21" s="94"/>
      <c r="B21" s="557" t="s">
        <v>331</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9"/>
      <c r="AX21" s="94"/>
      <c r="AY21" s="266" t="s">
        <v>371</v>
      </c>
      <c r="AZ21" s="94"/>
    </row>
    <row r="22" spans="1:58" ht="21" customHeight="1">
      <c r="A22" s="94"/>
      <c r="B22" s="599" t="s">
        <v>333</v>
      </c>
      <c r="C22" s="600"/>
      <c r="D22" s="600"/>
      <c r="E22" s="600"/>
      <c r="F22" s="600"/>
      <c r="G22" s="600"/>
      <c r="H22" s="600"/>
      <c r="I22" s="257" t="s">
        <v>243</v>
      </c>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8"/>
      <c r="AX22" s="94"/>
      <c r="AY22" s="94"/>
      <c r="AZ22" s="94"/>
      <c r="BF22" s="90" t="s">
        <v>319</v>
      </c>
    </row>
    <row r="23" spans="1:58" ht="21" customHeight="1">
      <c r="A23" s="94"/>
      <c r="B23" s="564" t="s">
        <v>242</v>
      </c>
      <c r="C23" s="565"/>
      <c r="D23" s="565"/>
      <c r="E23" s="565"/>
      <c r="F23" s="565"/>
      <c r="G23" s="565"/>
      <c r="H23" s="565"/>
      <c r="I23" s="568" t="s">
        <v>238</v>
      </c>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9"/>
      <c r="AX23" s="94"/>
      <c r="AY23" s="94"/>
      <c r="AZ23" s="94"/>
    </row>
    <row r="24" spans="1:58" ht="21" customHeight="1" thickBot="1">
      <c r="A24" s="94"/>
      <c r="B24" s="587"/>
      <c r="C24" s="588"/>
      <c r="D24" s="588"/>
      <c r="E24" s="588"/>
      <c r="F24" s="588"/>
      <c r="G24" s="588"/>
      <c r="H24" s="588"/>
      <c r="I24" s="589" t="s">
        <v>241</v>
      </c>
      <c r="J24" s="589"/>
      <c r="K24" s="589"/>
      <c r="L24" s="589"/>
      <c r="M24" s="590"/>
      <c r="N24" s="590"/>
      <c r="O24" s="590"/>
      <c r="P24" s="590"/>
      <c r="Q24" s="590"/>
      <c r="R24" s="590"/>
      <c r="S24" s="590"/>
      <c r="T24" s="590"/>
      <c r="U24" s="590"/>
      <c r="V24" s="590"/>
      <c r="W24" s="590"/>
      <c r="X24" s="590"/>
      <c r="Y24" s="590"/>
      <c r="Z24" s="590"/>
      <c r="AA24" s="590"/>
      <c r="AB24" s="590"/>
      <c r="AC24" s="590"/>
      <c r="AD24" s="590"/>
      <c r="AE24" s="590"/>
      <c r="AF24" s="590"/>
      <c r="AG24" s="590"/>
      <c r="AH24" s="590"/>
      <c r="AI24" s="590"/>
      <c r="AJ24" s="590"/>
      <c r="AK24" s="590"/>
      <c r="AL24" s="590"/>
      <c r="AM24" s="590"/>
      <c r="AN24" s="590"/>
      <c r="AO24" s="590"/>
      <c r="AP24" s="590"/>
      <c r="AQ24" s="590"/>
      <c r="AR24" s="590"/>
      <c r="AS24" s="590"/>
      <c r="AT24" s="590"/>
      <c r="AU24" s="590"/>
      <c r="AV24" s="590"/>
      <c r="AW24" s="591"/>
      <c r="AX24" s="94"/>
      <c r="AY24" s="94"/>
      <c r="AZ24" s="94"/>
    </row>
    <row r="25" spans="1:58" ht="67.7" customHeight="1" thickBot="1">
      <c r="A25" s="94"/>
      <c r="B25" s="557" t="s">
        <v>338</v>
      </c>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9"/>
      <c r="AX25" s="94"/>
      <c r="AY25" s="266" t="s">
        <v>372</v>
      </c>
      <c r="AZ25" s="94"/>
    </row>
    <row r="26" spans="1:58" ht="21" customHeight="1">
      <c r="A26" s="94"/>
      <c r="B26" s="256"/>
      <c r="C26" s="257"/>
      <c r="D26" s="257" t="s">
        <v>240</v>
      </c>
      <c r="E26" s="257"/>
      <c r="F26" s="257"/>
      <c r="G26" s="257"/>
      <c r="H26" s="257"/>
      <c r="I26" s="257" t="s">
        <v>323</v>
      </c>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8"/>
      <c r="AX26" s="94"/>
      <c r="AY26" s="94"/>
      <c r="AZ26" s="94"/>
    </row>
    <row r="27" spans="1:58" ht="21" customHeight="1">
      <c r="A27" s="94"/>
      <c r="B27" s="564" t="s">
        <v>239</v>
      </c>
      <c r="C27" s="565"/>
      <c r="D27" s="565"/>
      <c r="E27" s="565"/>
      <c r="F27" s="565"/>
      <c r="G27" s="565"/>
      <c r="H27" s="565"/>
      <c r="I27" s="568" t="s">
        <v>238</v>
      </c>
      <c r="J27" s="568"/>
      <c r="K27" s="568"/>
      <c r="L27" s="568"/>
      <c r="M27" s="568"/>
      <c r="N27" s="568"/>
      <c r="O27" s="568"/>
      <c r="P27" s="568"/>
      <c r="Q27" s="568"/>
      <c r="R27" s="568"/>
      <c r="S27" s="568"/>
      <c r="T27" s="568"/>
      <c r="U27" s="568"/>
      <c r="V27" s="568"/>
      <c r="W27" s="568"/>
      <c r="X27" s="568"/>
      <c r="Y27" s="568"/>
      <c r="Z27" s="568"/>
      <c r="AA27" s="568"/>
      <c r="AB27" s="568"/>
      <c r="AC27" s="568"/>
      <c r="AD27" s="568"/>
      <c r="AE27" s="568"/>
      <c r="AF27" s="568"/>
      <c r="AG27" s="568"/>
      <c r="AH27" s="568"/>
      <c r="AI27" s="568"/>
      <c r="AJ27" s="568"/>
      <c r="AK27" s="568"/>
      <c r="AL27" s="568"/>
      <c r="AM27" s="568"/>
      <c r="AN27" s="568"/>
      <c r="AO27" s="568"/>
      <c r="AP27" s="568"/>
      <c r="AQ27" s="568"/>
      <c r="AR27" s="568"/>
      <c r="AS27" s="568"/>
      <c r="AT27" s="568"/>
      <c r="AU27" s="568"/>
      <c r="AV27" s="568"/>
      <c r="AW27" s="569"/>
      <c r="AX27" s="94"/>
      <c r="AY27" s="94"/>
      <c r="AZ27" s="94"/>
    </row>
    <row r="28" spans="1:58" ht="21" customHeight="1">
      <c r="A28" s="94"/>
      <c r="B28" s="566"/>
      <c r="C28" s="567"/>
      <c r="D28" s="567"/>
      <c r="E28" s="567"/>
      <c r="F28" s="567"/>
      <c r="G28" s="567"/>
      <c r="H28" s="567"/>
      <c r="I28" s="570" t="s">
        <v>237</v>
      </c>
      <c r="J28" s="570"/>
      <c r="K28" s="570"/>
      <c r="L28" s="570"/>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2"/>
      <c r="AX28" s="94"/>
      <c r="AY28" s="94"/>
      <c r="AZ28" s="94"/>
    </row>
    <row r="29" spans="1:58" ht="40" customHeight="1">
      <c r="A29" s="94"/>
      <c r="B29" s="596" t="s">
        <v>452</v>
      </c>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597"/>
      <c r="AG29" s="597"/>
      <c r="AH29" s="597"/>
      <c r="AI29" s="597"/>
      <c r="AJ29" s="597"/>
      <c r="AK29" s="560" t="s">
        <v>330</v>
      </c>
      <c r="AL29" s="560"/>
      <c r="AM29" s="560"/>
      <c r="AN29" s="560"/>
      <c r="AO29" s="560"/>
      <c r="AP29" s="560"/>
      <c r="AQ29" s="560"/>
      <c r="AR29" s="560"/>
      <c r="AS29" s="560"/>
      <c r="AT29" s="560"/>
      <c r="AU29" s="560"/>
      <c r="AV29" s="560"/>
      <c r="AW29" s="561"/>
      <c r="AX29" s="94"/>
      <c r="AY29" s="94"/>
      <c r="AZ29" s="94"/>
    </row>
    <row r="30" spans="1:58" ht="40" customHeight="1">
      <c r="A30" s="94"/>
      <c r="B30" s="598"/>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62"/>
      <c r="AL30" s="562"/>
      <c r="AM30" s="562"/>
      <c r="AN30" s="562"/>
      <c r="AO30" s="562"/>
      <c r="AP30" s="562"/>
      <c r="AQ30" s="562"/>
      <c r="AR30" s="562"/>
      <c r="AS30" s="562"/>
      <c r="AT30" s="562"/>
      <c r="AU30" s="562"/>
      <c r="AV30" s="562"/>
      <c r="AW30" s="563"/>
      <c r="AX30" s="94"/>
      <c r="AY30" s="94"/>
      <c r="AZ30" s="94"/>
    </row>
    <row r="31" spans="1:58" ht="80" customHeight="1" thickBot="1">
      <c r="A31" s="94"/>
      <c r="B31" s="592" t="s">
        <v>453</v>
      </c>
      <c r="C31" s="593"/>
      <c r="D31" s="593"/>
      <c r="E31" s="593"/>
      <c r="F31" s="593"/>
      <c r="G31" s="593"/>
      <c r="H31" s="593"/>
      <c r="I31" s="593"/>
      <c r="J31" s="593"/>
      <c r="K31" s="593"/>
      <c r="L31" s="593"/>
      <c r="M31" s="593"/>
      <c r="N31" s="593"/>
      <c r="O31" s="593"/>
      <c r="P31" s="593"/>
      <c r="Q31" s="593"/>
      <c r="R31" s="593"/>
      <c r="S31" s="593"/>
      <c r="T31" s="594" t="s">
        <v>367</v>
      </c>
      <c r="U31" s="594"/>
      <c r="V31" s="594"/>
      <c r="W31" s="594"/>
      <c r="X31" s="594"/>
      <c r="Y31" s="594"/>
      <c r="Z31" s="594"/>
      <c r="AA31" s="594"/>
      <c r="AB31" s="594"/>
      <c r="AC31" s="594"/>
      <c r="AD31" s="594"/>
      <c r="AE31" s="594"/>
      <c r="AF31" s="594"/>
      <c r="AG31" s="594"/>
      <c r="AH31" s="594"/>
      <c r="AI31" s="594"/>
      <c r="AJ31" s="594"/>
      <c r="AK31" s="594"/>
      <c r="AL31" s="594"/>
      <c r="AM31" s="594"/>
      <c r="AN31" s="594"/>
      <c r="AO31" s="594"/>
      <c r="AP31" s="594"/>
      <c r="AQ31" s="594"/>
      <c r="AR31" s="594"/>
      <c r="AS31" s="594"/>
      <c r="AT31" s="594"/>
      <c r="AU31" s="594"/>
      <c r="AV31" s="594"/>
      <c r="AW31" s="595"/>
      <c r="AX31" s="94"/>
      <c r="AY31" s="94"/>
      <c r="AZ31" s="94"/>
    </row>
    <row r="32" spans="1:58" ht="21" customHeight="1" thickBot="1">
      <c r="A32" s="94"/>
      <c r="B32" s="525" t="s">
        <v>498</v>
      </c>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6"/>
      <c r="AH32" s="526"/>
      <c r="AI32" s="526"/>
      <c r="AJ32" s="526"/>
      <c r="AK32" s="526"/>
      <c r="AL32" s="526"/>
      <c r="AM32" s="526"/>
      <c r="AN32" s="526"/>
      <c r="AO32" s="526"/>
      <c r="AP32" s="526"/>
      <c r="AQ32" s="526"/>
      <c r="AR32" s="526"/>
      <c r="AS32" s="526"/>
      <c r="AT32" s="526"/>
      <c r="AU32" s="526"/>
      <c r="AV32" s="526"/>
      <c r="AW32" s="527"/>
      <c r="AX32" s="94"/>
      <c r="AY32" s="94"/>
      <c r="AZ32" s="94"/>
    </row>
    <row r="33" spans="1:52" ht="20" customHeight="1">
      <c r="A33" s="94"/>
      <c r="B33" s="573" t="s">
        <v>465</v>
      </c>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4"/>
      <c r="AL33" s="574"/>
      <c r="AM33" s="574"/>
      <c r="AN33" s="574"/>
      <c r="AO33" s="574"/>
      <c r="AP33" s="574"/>
      <c r="AQ33" s="574"/>
      <c r="AR33" s="574"/>
      <c r="AS33" s="574"/>
      <c r="AT33" s="574"/>
      <c r="AU33" s="574"/>
      <c r="AV33" s="574"/>
      <c r="AW33" s="575"/>
      <c r="AX33" s="94"/>
      <c r="AY33" s="94"/>
      <c r="AZ33" s="94"/>
    </row>
    <row r="34" spans="1:52" ht="32" customHeight="1">
      <c r="A34" s="94"/>
      <c r="B34" s="576" t="s">
        <v>451</v>
      </c>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8" t="s">
        <v>450</v>
      </c>
      <c r="AL34" s="579"/>
      <c r="AM34" s="579"/>
      <c r="AN34" s="579"/>
      <c r="AO34" s="579"/>
      <c r="AP34" s="579"/>
      <c r="AQ34" s="579"/>
      <c r="AR34" s="579"/>
      <c r="AS34" s="579"/>
      <c r="AT34" s="579"/>
      <c r="AU34" s="579"/>
      <c r="AV34" s="579"/>
      <c r="AW34" s="580"/>
      <c r="AX34" s="94"/>
      <c r="AY34" s="266"/>
      <c r="AZ34" s="94"/>
    </row>
    <row r="35" spans="1:52" ht="20" customHeight="1">
      <c r="A35" s="94"/>
      <c r="B35" s="616" t="s">
        <v>466</v>
      </c>
      <c r="C35" s="617"/>
      <c r="D35" s="617"/>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17"/>
      <c r="AJ35" s="617"/>
      <c r="AK35" s="617"/>
      <c r="AL35" s="617"/>
      <c r="AM35" s="617"/>
      <c r="AN35" s="617"/>
      <c r="AO35" s="617"/>
      <c r="AP35" s="617"/>
      <c r="AQ35" s="617"/>
      <c r="AR35" s="617"/>
      <c r="AS35" s="617"/>
      <c r="AT35" s="617"/>
      <c r="AU35" s="617"/>
      <c r="AV35" s="617"/>
      <c r="AW35" s="618"/>
      <c r="AX35" s="94"/>
      <c r="AY35" s="94"/>
      <c r="AZ35" s="94"/>
    </row>
    <row r="36" spans="1:52" ht="16" customHeight="1">
      <c r="A36" s="94"/>
      <c r="B36" s="533"/>
      <c r="C36" s="534"/>
      <c r="D36" s="535" t="s">
        <v>454</v>
      </c>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6"/>
      <c r="AX36" s="94"/>
      <c r="AY36" s="266"/>
      <c r="AZ36" s="94"/>
    </row>
    <row r="37" spans="1:52" ht="16" customHeight="1">
      <c r="A37" s="94"/>
      <c r="B37" s="533"/>
      <c r="C37" s="534"/>
      <c r="D37" s="535" t="s">
        <v>455</v>
      </c>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6"/>
      <c r="AX37" s="94"/>
      <c r="AY37" s="266"/>
      <c r="AZ37" s="94"/>
    </row>
    <row r="38" spans="1:52" ht="16" customHeight="1">
      <c r="A38" s="94"/>
      <c r="B38" s="533"/>
      <c r="C38" s="534"/>
      <c r="D38" s="535" t="s">
        <v>456</v>
      </c>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AV38" s="535"/>
      <c r="AW38" s="536"/>
      <c r="AX38" s="94"/>
      <c r="AY38" s="266"/>
      <c r="AZ38" s="94"/>
    </row>
    <row r="39" spans="1:52" ht="16" customHeight="1">
      <c r="A39" s="94"/>
      <c r="B39" s="533"/>
      <c r="C39" s="534"/>
      <c r="D39" s="535" t="s">
        <v>457</v>
      </c>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AV39" s="535"/>
      <c r="AW39" s="536"/>
      <c r="AX39" s="94"/>
      <c r="AY39" s="266"/>
      <c r="AZ39" s="94"/>
    </row>
    <row r="40" spans="1:52" ht="16" customHeight="1">
      <c r="A40" s="94"/>
      <c r="B40" s="533"/>
      <c r="C40" s="534"/>
      <c r="D40" s="535" t="s">
        <v>458</v>
      </c>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6"/>
      <c r="AX40" s="94"/>
      <c r="AY40" s="266"/>
      <c r="AZ40" s="94"/>
    </row>
    <row r="41" spans="1:52" ht="16" customHeight="1">
      <c r="A41" s="94"/>
      <c r="B41" s="533"/>
      <c r="C41" s="534"/>
      <c r="D41" s="535" t="s">
        <v>459</v>
      </c>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5"/>
      <c r="AO41" s="535"/>
      <c r="AP41" s="535"/>
      <c r="AQ41" s="535"/>
      <c r="AR41" s="535"/>
      <c r="AS41" s="535"/>
      <c r="AT41" s="535"/>
      <c r="AU41" s="535"/>
      <c r="AV41" s="535"/>
      <c r="AW41" s="536"/>
      <c r="AX41" s="94"/>
      <c r="AY41" s="266"/>
      <c r="AZ41" s="94"/>
    </row>
    <row r="42" spans="1:52" ht="16" customHeight="1">
      <c r="A42" s="94"/>
      <c r="B42" s="533"/>
      <c r="C42" s="534"/>
      <c r="D42" s="535" t="s">
        <v>460</v>
      </c>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O42" s="535"/>
      <c r="AP42" s="535"/>
      <c r="AQ42" s="535"/>
      <c r="AR42" s="535"/>
      <c r="AS42" s="535"/>
      <c r="AT42" s="535"/>
      <c r="AU42" s="535"/>
      <c r="AV42" s="535"/>
      <c r="AW42" s="536"/>
      <c r="AX42" s="94"/>
      <c r="AY42" s="266"/>
      <c r="AZ42" s="94"/>
    </row>
    <row r="43" spans="1:52" ht="16" customHeight="1">
      <c r="A43" s="94"/>
      <c r="B43" s="533"/>
      <c r="C43" s="534"/>
      <c r="D43" s="535" t="s">
        <v>461</v>
      </c>
      <c r="E43" s="535"/>
      <c r="F43" s="535"/>
      <c r="G43" s="535"/>
      <c r="H43" s="535"/>
      <c r="I43" s="535"/>
      <c r="J43" s="535"/>
      <c r="K43" s="535"/>
      <c r="L43" s="535"/>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O43" s="535"/>
      <c r="AP43" s="535"/>
      <c r="AQ43" s="535"/>
      <c r="AR43" s="535"/>
      <c r="AS43" s="535"/>
      <c r="AT43" s="535"/>
      <c r="AU43" s="535"/>
      <c r="AV43" s="535"/>
      <c r="AW43" s="536"/>
      <c r="AX43" s="94"/>
      <c r="AY43" s="266"/>
      <c r="AZ43" s="94"/>
    </row>
    <row r="44" spans="1:52" ht="16" customHeight="1">
      <c r="A44" s="94"/>
      <c r="B44" s="533"/>
      <c r="C44" s="534"/>
      <c r="D44" s="535" t="s">
        <v>462</v>
      </c>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5"/>
      <c r="AU44" s="535"/>
      <c r="AV44" s="535"/>
      <c r="AW44" s="536"/>
      <c r="AX44" s="94"/>
      <c r="AY44" s="266"/>
      <c r="AZ44" s="94"/>
    </row>
    <row r="45" spans="1:52" ht="16" customHeight="1">
      <c r="A45" s="94"/>
      <c r="B45" s="533"/>
      <c r="C45" s="534"/>
      <c r="D45" s="535" t="s">
        <v>463</v>
      </c>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6"/>
      <c r="AX45" s="94"/>
      <c r="AY45" s="266"/>
      <c r="AZ45" s="94"/>
    </row>
    <row r="46" spans="1:52" ht="16" customHeight="1">
      <c r="A46" s="94"/>
      <c r="B46" s="533"/>
      <c r="C46" s="534"/>
      <c r="D46" s="535" t="s">
        <v>464</v>
      </c>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O46" s="535"/>
      <c r="AP46" s="535"/>
      <c r="AQ46" s="535"/>
      <c r="AR46" s="535"/>
      <c r="AS46" s="535"/>
      <c r="AT46" s="535"/>
      <c r="AU46" s="535"/>
      <c r="AV46" s="535"/>
      <c r="AW46" s="536"/>
      <c r="AX46" s="94"/>
      <c r="AY46" s="266"/>
      <c r="AZ46" s="94"/>
    </row>
    <row r="47" spans="1:52" ht="20" customHeight="1">
      <c r="A47" s="94"/>
      <c r="B47" s="533"/>
      <c r="C47" s="534"/>
      <c r="D47" s="537"/>
      <c r="E47" s="537"/>
      <c r="F47" s="537"/>
      <c r="G47" s="537"/>
      <c r="H47" s="537"/>
      <c r="I47" s="537"/>
      <c r="J47" s="537"/>
      <c r="K47" s="537"/>
      <c r="L47" s="537"/>
      <c r="M47" s="537"/>
      <c r="N47" s="537"/>
      <c r="O47" s="537"/>
      <c r="P47" s="537"/>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7"/>
      <c r="AO47" s="537"/>
      <c r="AP47" s="537"/>
      <c r="AQ47" s="537"/>
      <c r="AR47" s="537"/>
      <c r="AS47" s="537"/>
      <c r="AT47" s="537"/>
      <c r="AU47" s="537"/>
      <c r="AV47" s="537"/>
      <c r="AW47" s="538"/>
      <c r="AX47" s="94"/>
      <c r="AY47" s="266"/>
      <c r="AZ47" s="94"/>
    </row>
    <row r="48" spans="1:52" ht="20" customHeight="1">
      <c r="A48" s="94"/>
      <c r="B48" s="530" t="s">
        <v>467</v>
      </c>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2"/>
      <c r="AX48" s="94"/>
      <c r="AY48" s="94"/>
      <c r="AZ48" s="94"/>
    </row>
    <row r="49" spans="1:52" ht="16" customHeight="1">
      <c r="A49" s="94"/>
      <c r="B49" s="542" t="s">
        <v>468</v>
      </c>
      <c r="C49" s="543"/>
      <c r="D49" s="543"/>
      <c r="E49" s="543"/>
      <c r="F49" s="543"/>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c r="AK49" s="543"/>
      <c r="AL49" s="543"/>
      <c r="AM49" s="543"/>
      <c r="AN49" s="543"/>
      <c r="AO49" s="543"/>
      <c r="AP49" s="543"/>
      <c r="AQ49" s="543"/>
      <c r="AR49" s="543"/>
      <c r="AS49" s="543"/>
      <c r="AT49" s="543"/>
      <c r="AU49" s="543"/>
      <c r="AV49" s="543"/>
      <c r="AW49" s="544"/>
      <c r="AX49" s="94"/>
      <c r="AY49" s="266"/>
      <c r="AZ49" s="94"/>
    </row>
    <row r="50" spans="1:52" ht="35" customHeight="1">
      <c r="A50" s="94"/>
      <c r="B50" s="539" t="s">
        <v>469</v>
      </c>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1"/>
      <c r="AX50" s="94"/>
      <c r="AY50" s="94"/>
      <c r="AZ50" s="94"/>
    </row>
    <row r="51" spans="1:52" ht="16" customHeight="1">
      <c r="B51" s="533"/>
      <c r="C51" s="534"/>
      <c r="D51" s="535" t="s">
        <v>470</v>
      </c>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5"/>
      <c r="AJ51" s="535"/>
      <c r="AK51" s="535"/>
      <c r="AL51" s="535"/>
      <c r="AM51" s="535"/>
      <c r="AN51" s="535"/>
      <c r="AO51" s="535"/>
      <c r="AP51" s="535"/>
      <c r="AQ51" s="535"/>
      <c r="AR51" s="535"/>
      <c r="AS51" s="535"/>
      <c r="AT51" s="535"/>
      <c r="AU51" s="535"/>
      <c r="AV51" s="535"/>
      <c r="AW51" s="536"/>
      <c r="AY51" s="366"/>
    </row>
    <row r="52" spans="1:52" ht="16" customHeight="1">
      <c r="B52" s="533"/>
      <c r="C52" s="534"/>
      <c r="D52" s="535" t="s">
        <v>471</v>
      </c>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6"/>
      <c r="AY52" s="366"/>
    </row>
    <row r="53" spans="1:52" ht="16" customHeight="1">
      <c r="B53" s="533"/>
      <c r="C53" s="534"/>
      <c r="D53" s="535" t="s">
        <v>472</v>
      </c>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6"/>
      <c r="AY53" s="366"/>
    </row>
    <row r="54" spans="1:52" ht="16" customHeight="1">
      <c r="B54" s="533"/>
      <c r="C54" s="534"/>
      <c r="D54" s="535" t="s">
        <v>473</v>
      </c>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6"/>
      <c r="AY54" s="366"/>
    </row>
    <row r="55" spans="1:52" ht="16" customHeight="1">
      <c r="B55" s="533"/>
      <c r="C55" s="534"/>
      <c r="D55" s="535" t="s">
        <v>474</v>
      </c>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6"/>
      <c r="AY55" s="366"/>
    </row>
    <row r="56" spans="1:52" ht="16" customHeight="1">
      <c r="B56" s="533"/>
      <c r="C56" s="534"/>
      <c r="D56" s="535" t="s">
        <v>475</v>
      </c>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6"/>
      <c r="AY56" s="366"/>
    </row>
    <row r="57" spans="1:52" ht="16" customHeight="1">
      <c r="B57" s="533"/>
      <c r="C57" s="534"/>
      <c r="D57" s="535" t="s">
        <v>476</v>
      </c>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6"/>
      <c r="AY57" s="366"/>
    </row>
    <row r="58" spans="1:52" ht="16" customHeight="1">
      <c r="B58" s="533"/>
      <c r="C58" s="534"/>
      <c r="D58" s="535" t="s">
        <v>477</v>
      </c>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535"/>
      <c r="AQ58" s="535"/>
      <c r="AR58" s="535"/>
      <c r="AS58" s="535"/>
      <c r="AT58" s="535"/>
      <c r="AU58" s="535"/>
      <c r="AV58" s="535"/>
      <c r="AW58" s="536"/>
      <c r="AY58" s="366"/>
    </row>
    <row r="59" spans="1:52" ht="16" customHeight="1">
      <c r="B59" s="533"/>
      <c r="C59" s="534"/>
      <c r="D59" s="535" t="s">
        <v>478</v>
      </c>
      <c r="E59" s="535"/>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35"/>
      <c r="AV59" s="535"/>
      <c r="AW59" s="536"/>
      <c r="AY59" s="366"/>
    </row>
    <row r="60" spans="1:52" ht="20" customHeight="1">
      <c r="B60" s="533"/>
      <c r="C60" s="534"/>
      <c r="D60" s="537"/>
      <c r="E60" s="537"/>
      <c r="F60" s="537"/>
      <c r="G60" s="537"/>
      <c r="H60" s="537"/>
      <c r="I60" s="537"/>
      <c r="J60" s="537"/>
      <c r="K60" s="537"/>
      <c r="L60" s="537"/>
      <c r="M60" s="537"/>
      <c r="N60" s="537"/>
      <c r="O60" s="537"/>
      <c r="P60" s="537"/>
      <c r="Q60" s="537"/>
      <c r="R60" s="537"/>
      <c r="S60" s="537"/>
      <c r="T60" s="537"/>
      <c r="U60" s="537"/>
      <c r="V60" s="537"/>
      <c r="W60" s="537"/>
      <c r="X60" s="537"/>
      <c r="Y60" s="537"/>
      <c r="Z60" s="537"/>
      <c r="AA60" s="537"/>
      <c r="AB60" s="537"/>
      <c r="AC60" s="537"/>
      <c r="AD60" s="537"/>
      <c r="AE60" s="537"/>
      <c r="AF60" s="537"/>
      <c r="AG60" s="537"/>
      <c r="AH60" s="537"/>
      <c r="AI60" s="537"/>
      <c r="AJ60" s="537"/>
      <c r="AK60" s="537"/>
      <c r="AL60" s="537"/>
      <c r="AM60" s="537"/>
      <c r="AN60" s="537"/>
      <c r="AO60" s="537"/>
      <c r="AP60" s="537"/>
      <c r="AQ60" s="537"/>
      <c r="AR60" s="537"/>
      <c r="AS60" s="537"/>
      <c r="AT60" s="537"/>
      <c r="AU60" s="537"/>
      <c r="AV60" s="537"/>
      <c r="AW60" s="538"/>
      <c r="AY60" s="366"/>
    </row>
    <row r="61" spans="1:52" ht="20" customHeight="1">
      <c r="A61" s="94"/>
      <c r="B61" s="530" t="s">
        <v>479</v>
      </c>
      <c r="C61" s="531"/>
      <c r="D61" s="531"/>
      <c r="E61" s="531"/>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1"/>
      <c r="AK61" s="531"/>
      <c r="AL61" s="531"/>
      <c r="AM61" s="531"/>
      <c r="AN61" s="531"/>
      <c r="AO61" s="531"/>
      <c r="AP61" s="531"/>
      <c r="AQ61" s="531"/>
      <c r="AR61" s="531"/>
      <c r="AS61" s="531"/>
      <c r="AT61" s="531"/>
      <c r="AU61" s="531"/>
      <c r="AV61" s="531"/>
      <c r="AW61" s="532"/>
      <c r="AX61" s="94"/>
      <c r="AY61" s="94"/>
      <c r="AZ61" s="94"/>
    </row>
    <row r="62" spans="1:52" ht="16" customHeight="1">
      <c r="B62" s="533"/>
      <c r="C62" s="534"/>
      <c r="D62" s="535" t="s">
        <v>480</v>
      </c>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35"/>
      <c r="AW62" s="536"/>
      <c r="AY62" s="366"/>
    </row>
    <row r="63" spans="1:52" ht="16" customHeight="1">
      <c r="B63" s="533"/>
      <c r="C63" s="534"/>
      <c r="D63" s="535" t="s">
        <v>481</v>
      </c>
      <c r="E63" s="535"/>
      <c r="F63" s="535"/>
      <c r="G63" s="535"/>
      <c r="H63" s="535"/>
      <c r="I63" s="535"/>
      <c r="J63" s="535"/>
      <c r="K63" s="535"/>
      <c r="L63" s="535"/>
      <c r="M63" s="535"/>
      <c r="N63" s="535"/>
      <c r="O63" s="535"/>
      <c r="P63" s="535"/>
      <c r="Q63" s="535"/>
      <c r="R63" s="535"/>
      <c r="S63" s="535"/>
      <c r="T63" s="535"/>
      <c r="U63" s="535"/>
      <c r="V63" s="535"/>
      <c r="W63" s="535"/>
      <c r="X63" s="535"/>
      <c r="Y63" s="535"/>
      <c r="Z63" s="535"/>
      <c r="AA63" s="535"/>
      <c r="AB63" s="535"/>
      <c r="AC63" s="535"/>
      <c r="AD63" s="535"/>
      <c r="AE63" s="535"/>
      <c r="AF63" s="535"/>
      <c r="AG63" s="535"/>
      <c r="AH63" s="535"/>
      <c r="AI63" s="535"/>
      <c r="AJ63" s="535"/>
      <c r="AK63" s="535"/>
      <c r="AL63" s="535"/>
      <c r="AM63" s="535"/>
      <c r="AN63" s="535"/>
      <c r="AO63" s="535"/>
      <c r="AP63" s="535"/>
      <c r="AQ63" s="535"/>
      <c r="AR63" s="535"/>
      <c r="AS63" s="535"/>
      <c r="AT63" s="535"/>
      <c r="AU63" s="535"/>
      <c r="AV63" s="535"/>
      <c r="AW63" s="536"/>
      <c r="AY63" s="366"/>
    </row>
    <row r="64" spans="1:52" ht="16" customHeight="1">
      <c r="B64" s="533"/>
      <c r="C64" s="534"/>
      <c r="D64" s="535" t="s">
        <v>482</v>
      </c>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5"/>
      <c r="AO64" s="535"/>
      <c r="AP64" s="535"/>
      <c r="AQ64" s="535"/>
      <c r="AR64" s="535"/>
      <c r="AS64" s="535"/>
      <c r="AT64" s="535"/>
      <c r="AU64" s="535"/>
      <c r="AV64" s="535"/>
      <c r="AW64" s="536"/>
      <c r="AY64" s="366"/>
    </row>
    <row r="65" spans="1:52" ht="16" customHeight="1">
      <c r="B65" s="533"/>
      <c r="C65" s="534"/>
      <c r="D65" s="535" t="s">
        <v>483</v>
      </c>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6"/>
      <c r="AY65" s="366"/>
    </row>
    <row r="66" spans="1:52" ht="16" customHeight="1">
      <c r="B66" s="533"/>
      <c r="C66" s="534"/>
      <c r="D66" s="535" t="s">
        <v>484</v>
      </c>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6"/>
      <c r="AY66" s="366"/>
    </row>
    <row r="67" spans="1:52" ht="16" customHeight="1">
      <c r="B67" s="533"/>
      <c r="C67" s="534"/>
      <c r="D67" s="535" t="s">
        <v>485</v>
      </c>
      <c r="E67" s="535"/>
      <c r="F67" s="535"/>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6"/>
      <c r="AY67" s="366"/>
    </row>
    <row r="68" spans="1:52" ht="16" customHeight="1">
      <c r="B68" s="533"/>
      <c r="C68" s="534"/>
      <c r="D68" s="535" t="s">
        <v>486</v>
      </c>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5"/>
      <c r="AU68" s="535"/>
      <c r="AV68" s="535"/>
      <c r="AW68" s="536"/>
      <c r="AY68" s="366"/>
    </row>
    <row r="69" spans="1:52" ht="16" customHeight="1">
      <c r="B69" s="533"/>
      <c r="C69" s="534"/>
      <c r="D69" s="535" t="s">
        <v>487</v>
      </c>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5"/>
      <c r="AC69" s="535"/>
      <c r="AD69" s="535"/>
      <c r="AE69" s="535"/>
      <c r="AF69" s="535"/>
      <c r="AG69" s="535"/>
      <c r="AH69" s="535"/>
      <c r="AI69" s="535"/>
      <c r="AJ69" s="535"/>
      <c r="AK69" s="535"/>
      <c r="AL69" s="535"/>
      <c r="AM69" s="535"/>
      <c r="AN69" s="535"/>
      <c r="AO69" s="535"/>
      <c r="AP69" s="535"/>
      <c r="AQ69" s="535"/>
      <c r="AR69" s="535"/>
      <c r="AS69" s="535"/>
      <c r="AT69" s="535"/>
      <c r="AU69" s="535"/>
      <c r="AV69" s="535"/>
      <c r="AW69" s="536"/>
      <c r="AY69" s="366"/>
    </row>
    <row r="70" spans="1:52" ht="16" customHeight="1">
      <c r="B70" s="533"/>
      <c r="C70" s="534"/>
      <c r="D70" s="535" t="s">
        <v>488</v>
      </c>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5"/>
      <c r="AC70" s="535"/>
      <c r="AD70" s="535"/>
      <c r="AE70" s="535"/>
      <c r="AF70" s="535"/>
      <c r="AG70" s="535"/>
      <c r="AH70" s="535"/>
      <c r="AI70" s="535"/>
      <c r="AJ70" s="535"/>
      <c r="AK70" s="535"/>
      <c r="AL70" s="535"/>
      <c r="AM70" s="535"/>
      <c r="AN70" s="535"/>
      <c r="AO70" s="535"/>
      <c r="AP70" s="535"/>
      <c r="AQ70" s="535"/>
      <c r="AR70" s="535"/>
      <c r="AS70" s="535"/>
      <c r="AT70" s="535"/>
      <c r="AU70" s="535"/>
      <c r="AV70" s="535"/>
      <c r="AW70" s="536"/>
      <c r="AY70" s="366"/>
    </row>
    <row r="71" spans="1:52" ht="16" customHeight="1">
      <c r="B71" s="533"/>
      <c r="C71" s="534"/>
      <c r="D71" s="535" t="s">
        <v>489</v>
      </c>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5"/>
      <c r="AC71" s="535"/>
      <c r="AD71" s="535"/>
      <c r="AE71" s="535"/>
      <c r="AF71" s="535"/>
      <c r="AG71" s="535"/>
      <c r="AH71" s="535"/>
      <c r="AI71" s="535"/>
      <c r="AJ71" s="535"/>
      <c r="AK71" s="535"/>
      <c r="AL71" s="535"/>
      <c r="AM71" s="535"/>
      <c r="AN71" s="535"/>
      <c r="AO71" s="535"/>
      <c r="AP71" s="535"/>
      <c r="AQ71" s="535"/>
      <c r="AR71" s="535"/>
      <c r="AS71" s="535"/>
      <c r="AT71" s="535"/>
      <c r="AU71" s="535"/>
      <c r="AV71" s="535"/>
      <c r="AW71" s="536"/>
      <c r="AY71" s="366"/>
    </row>
    <row r="72" spans="1:52" ht="16" customHeight="1">
      <c r="B72" s="533"/>
      <c r="C72" s="534"/>
      <c r="D72" s="535" t="s">
        <v>490</v>
      </c>
      <c r="E72" s="535"/>
      <c r="F72" s="535"/>
      <c r="G72" s="535"/>
      <c r="H72" s="535"/>
      <c r="I72" s="535"/>
      <c r="J72" s="535"/>
      <c r="K72" s="535"/>
      <c r="L72" s="535"/>
      <c r="M72" s="535"/>
      <c r="N72" s="535"/>
      <c r="O72" s="535"/>
      <c r="P72" s="535"/>
      <c r="Q72" s="535"/>
      <c r="R72" s="535"/>
      <c r="S72" s="535"/>
      <c r="T72" s="535"/>
      <c r="U72" s="535"/>
      <c r="V72" s="535"/>
      <c r="W72" s="535"/>
      <c r="X72" s="535"/>
      <c r="Y72" s="535"/>
      <c r="Z72" s="535"/>
      <c r="AA72" s="535"/>
      <c r="AB72" s="535"/>
      <c r="AC72" s="535"/>
      <c r="AD72" s="535"/>
      <c r="AE72" s="535"/>
      <c r="AF72" s="535"/>
      <c r="AG72" s="535"/>
      <c r="AH72" s="535"/>
      <c r="AI72" s="535"/>
      <c r="AJ72" s="535"/>
      <c r="AK72" s="535"/>
      <c r="AL72" s="535"/>
      <c r="AM72" s="535"/>
      <c r="AN72" s="535"/>
      <c r="AO72" s="535"/>
      <c r="AP72" s="535"/>
      <c r="AQ72" s="535"/>
      <c r="AR72" s="535"/>
      <c r="AS72" s="535"/>
      <c r="AT72" s="535"/>
      <c r="AU72" s="535"/>
      <c r="AV72" s="535"/>
      <c r="AW72" s="536"/>
      <c r="AY72" s="366"/>
    </row>
    <row r="73" spans="1:52" ht="16" customHeight="1">
      <c r="B73" s="533"/>
      <c r="C73" s="534"/>
      <c r="D73" s="535" t="s">
        <v>491</v>
      </c>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5"/>
      <c r="AC73" s="535"/>
      <c r="AD73" s="535"/>
      <c r="AE73" s="535"/>
      <c r="AF73" s="535"/>
      <c r="AG73" s="535"/>
      <c r="AH73" s="535"/>
      <c r="AI73" s="535"/>
      <c r="AJ73" s="535"/>
      <c r="AK73" s="535"/>
      <c r="AL73" s="535"/>
      <c r="AM73" s="535"/>
      <c r="AN73" s="535"/>
      <c r="AO73" s="535"/>
      <c r="AP73" s="535"/>
      <c r="AQ73" s="535"/>
      <c r="AR73" s="535"/>
      <c r="AS73" s="535"/>
      <c r="AT73" s="535"/>
      <c r="AU73" s="535"/>
      <c r="AV73" s="535"/>
      <c r="AW73" s="536"/>
      <c r="AY73" s="366"/>
    </row>
    <row r="74" spans="1:52" ht="16" customHeight="1">
      <c r="B74" s="533"/>
      <c r="C74" s="534"/>
      <c r="D74" s="535" t="s">
        <v>478</v>
      </c>
      <c r="E74" s="535"/>
      <c r="F74" s="535"/>
      <c r="G74" s="535"/>
      <c r="H74" s="535"/>
      <c r="I74" s="535"/>
      <c r="J74" s="535"/>
      <c r="K74" s="535"/>
      <c r="L74" s="535"/>
      <c r="M74" s="535"/>
      <c r="N74" s="535"/>
      <c r="O74" s="535"/>
      <c r="P74" s="535"/>
      <c r="Q74" s="535"/>
      <c r="R74" s="535"/>
      <c r="S74" s="535"/>
      <c r="T74" s="535"/>
      <c r="U74" s="535"/>
      <c r="V74" s="535"/>
      <c r="W74" s="535"/>
      <c r="X74" s="535"/>
      <c r="Y74" s="535"/>
      <c r="Z74" s="535"/>
      <c r="AA74" s="535"/>
      <c r="AB74" s="535"/>
      <c r="AC74" s="535"/>
      <c r="AD74" s="535"/>
      <c r="AE74" s="535"/>
      <c r="AF74" s="535"/>
      <c r="AG74" s="535"/>
      <c r="AH74" s="535"/>
      <c r="AI74" s="535"/>
      <c r="AJ74" s="535"/>
      <c r="AK74" s="535"/>
      <c r="AL74" s="535"/>
      <c r="AM74" s="535"/>
      <c r="AN74" s="535"/>
      <c r="AO74" s="535"/>
      <c r="AP74" s="535"/>
      <c r="AQ74" s="535"/>
      <c r="AR74" s="535"/>
      <c r="AS74" s="535"/>
      <c r="AT74" s="535"/>
      <c r="AU74" s="535"/>
      <c r="AV74" s="535"/>
      <c r="AW74" s="536"/>
      <c r="AY74" s="366"/>
    </row>
    <row r="75" spans="1:52" ht="20" customHeight="1" thickBot="1">
      <c r="B75" s="528"/>
      <c r="C75" s="529"/>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c r="AM75" s="523"/>
      <c r="AN75" s="523"/>
      <c r="AO75" s="523"/>
      <c r="AP75" s="523"/>
      <c r="AQ75" s="523"/>
      <c r="AR75" s="523"/>
      <c r="AS75" s="523"/>
      <c r="AT75" s="523"/>
      <c r="AU75" s="523"/>
      <c r="AV75" s="523"/>
      <c r="AW75" s="524"/>
      <c r="AY75" s="366"/>
    </row>
    <row r="76" spans="1:52" ht="21" customHeight="1" thickBot="1">
      <c r="A76" s="94"/>
      <c r="B76" s="525" t="s">
        <v>499</v>
      </c>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6"/>
      <c r="AI76" s="526"/>
      <c r="AJ76" s="526"/>
      <c r="AK76" s="526"/>
      <c r="AL76" s="526"/>
      <c r="AM76" s="526"/>
      <c r="AN76" s="526"/>
      <c r="AO76" s="526"/>
      <c r="AP76" s="526"/>
      <c r="AQ76" s="526"/>
      <c r="AR76" s="526"/>
      <c r="AS76" s="526"/>
      <c r="AT76" s="526"/>
      <c r="AU76" s="526"/>
      <c r="AV76" s="526"/>
      <c r="AW76" s="527"/>
      <c r="AX76" s="94"/>
      <c r="AY76" s="94"/>
      <c r="AZ76" s="94"/>
    </row>
    <row r="77" spans="1:52" ht="21" customHeight="1">
      <c r="A77" s="94"/>
      <c r="B77" s="530" t="s">
        <v>446</v>
      </c>
      <c r="C77" s="531"/>
      <c r="D77" s="53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1"/>
      <c r="AC77" s="531"/>
      <c r="AD77" s="531"/>
      <c r="AE77" s="531"/>
      <c r="AF77" s="531"/>
      <c r="AG77" s="531"/>
      <c r="AH77" s="531"/>
      <c r="AI77" s="531"/>
      <c r="AJ77" s="531"/>
      <c r="AK77" s="531"/>
      <c r="AL77" s="531"/>
      <c r="AM77" s="531"/>
      <c r="AN77" s="531"/>
      <c r="AO77" s="531"/>
      <c r="AP77" s="531"/>
      <c r="AQ77" s="531"/>
      <c r="AR77" s="531"/>
      <c r="AS77" s="531"/>
      <c r="AT77" s="531"/>
      <c r="AU77" s="531"/>
      <c r="AV77" s="531"/>
      <c r="AW77" s="532"/>
      <c r="AX77" s="94"/>
      <c r="AY77" s="94"/>
      <c r="AZ77" s="94"/>
    </row>
    <row r="78" spans="1:52" ht="100" customHeight="1">
      <c r="A78" s="94"/>
      <c r="B78" s="522"/>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4"/>
      <c r="AX78" s="94"/>
      <c r="AY78" s="266" t="s">
        <v>492</v>
      </c>
      <c r="AZ78" s="94"/>
    </row>
    <row r="79" spans="1:52" ht="21" customHeight="1">
      <c r="A79" s="94"/>
      <c r="B79" s="616" t="s">
        <v>447</v>
      </c>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17"/>
      <c r="AC79" s="617"/>
      <c r="AD79" s="617"/>
      <c r="AE79" s="617"/>
      <c r="AF79" s="617"/>
      <c r="AG79" s="617"/>
      <c r="AH79" s="617"/>
      <c r="AI79" s="617"/>
      <c r="AJ79" s="617"/>
      <c r="AK79" s="617"/>
      <c r="AL79" s="617"/>
      <c r="AM79" s="617"/>
      <c r="AN79" s="617"/>
      <c r="AO79" s="617"/>
      <c r="AP79" s="617"/>
      <c r="AQ79" s="617"/>
      <c r="AR79" s="617"/>
      <c r="AS79" s="617"/>
      <c r="AT79" s="617"/>
      <c r="AU79" s="617"/>
      <c r="AV79" s="617"/>
      <c r="AW79" s="618"/>
      <c r="AX79" s="94"/>
      <c r="AY79" s="94"/>
      <c r="AZ79" s="94"/>
    </row>
    <row r="80" spans="1:52" ht="100" customHeight="1">
      <c r="A80" s="94"/>
      <c r="B80" s="522"/>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3"/>
      <c r="AT80" s="523"/>
      <c r="AU80" s="523"/>
      <c r="AV80" s="523"/>
      <c r="AW80" s="524"/>
      <c r="AX80" s="94"/>
      <c r="AY80" s="266" t="s">
        <v>448</v>
      </c>
      <c r="AZ80" s="94"/>
    </row>
    <row r="81" spans="1:66" ht="21" customHeight="1">
      <c r="A81" s="94"/>
      <c r="B81" s="530" t="s">
        <v>449</v>
      </c>
      <c r="C81" s="531"/>
      <c r="D81" s="531"/>
      <c r="E81" s="531"/>
      <c r="F81" s="531"/>
      <c r="G81" s="531"/>
      <c r="H81" s="531"/>
      <c r="I81" s="531"/>
      <c r="J81" s="531"/>
      <c r="K81" s="531"/>
      <c r="L81" s="531"/>
      <c r="M81" s="531"/>
      <c r="N81" s="531"/>
      <c r="O81" s="531"/>
      <c r="P81" s="531"/>
      <c r="Q81" s="531"/>
      <c r="R81" s="531"/>
      <c r="S81" s="531"/>
      <c r="T81" s="531"/>
      <c r="U81" s="531"/>
      <c r="V81" s="531"/>
      <c r="W81" s="531"/>
      <c r="X81" s="531"/>
      <c r="Y81" s="531"/>
      <c r="Z81" s="531"/>
      <c r="AA81" s="531"/>
      <c r="AB81" s="531"/>
      <c r="AC81" s="531"/>
      <c r="AD81" s="531"/>
      <c r="AE81" s="531"/>
      <c r="AF81" s="531"/>
      <c r="AG81" s="531"/>
      <c r="AH81" s="531"/>
      <c r="AI81" s="531"/>
      <c r="AJ81" s="531"/>
      <c r="AK81" s="531"/>
      <c r="AL81" s="531"/>
      <c r="AM81" s="531"/>
      <c r="AN81" s="531"/>
      <c r="AO81" s="531"/>
      <c r="AP81" s="531"/>
      <c r="AQ81" s="531"/>
      <c r="AR81" s="531"/>
      <c r="AS81" s="531"/>
      <c r="AT81" s="531"/>
      <c r="AU81" s="531"/>
      <c r="AV81" s="531"/>
      <c r="AW81" s="532"/>
      <c r="AX81" s="94"/>
      <c r="AY81" s="94"/>
      <c r="AZ81" s="94"/>
    </row>
    <row r="82" spans="1:66" ht="100" customHeight="1" thickBot="1">
      <c r="A82" s="94"/>
      <c r="B82" s="522"/>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3"/>
      <c r="AT82" s="523"/>
      <c r="AU82" s="523"/>
      <c r="AV82" s="523"/>
      <c r="AW82" s="524"/>
      <c r="AX82" s="94"/>
      <c r="AY82" s="94"/>
      <c r="AZ82" s="94"/>
    </row>
    <row r="83" spans="1:66" ht="15" customHeight="1">
      <c r="A83" s="94"/>
      <c r="B83" s="619"/>
      <c r="C83" s="619"/>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619"/>
      <c r="AJ83" s="619"/>
      <c r="AK83" s="619"/>
      <c r="AL83" s="619"/>
      <c r="AM83" s="619"/>
      <c r="AN83" s="619"/>
      <c r="AO83" s="619"/>
      <c r="AP83" s="619"/>
      <c r="AQ83" s="619"/>
      <c r="AR83" s="619"/>
      <c r="AS83" s="619"/>
      <c r="AT83" s="619"/>
      <c r="AU83" s="619"/>
      <c r="AV83" s="619"/>
      <c r="AW83" s="619"/>
      <c r="AX83" s="94"/>
      <c r="AY83" s="94"/>
      <c r="AZ83" s="94"/>
    </row>
    <row r="84" spans="1:66" ht="15" customHeight="1" thickBot="1">
      <c r="A84" s="94"/>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94"/>
    </row>
    <row r="85" spans="1:66" ht="20.25" customHeight="1">
      <c r="A85" s="254"/>
      <c r="B85" s="620" t="s">
        <v>493</v>
      </c>
      <c r="C85" s="621"/>
      <c r="D85" s="621"/>
      <c r="E85" s="621"/>
      <c r="F85" s="621"/>
      <c r="G85" s="621"/>
      <c r="H85" s="621"/>
      <c r="I85" s="621"/>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c r="AL85" s="621"/>
      <c r="AM85" s="621"/>
      <c r="AN85" s="621"/>
      <c r="AO85" s="621"/>
      <c r="AP85" s="621"/>
      <c r="AQ85" s="621"/>
      <c r="AR85" s="621"/>
      <c r="AS85" s="621"/>
      <c r="AT85" s="621"/>
      <c r="AU85" s="621"/>
      <c r="AV85" s="621"/>
      <c r="AW85" s="622"/>
      <c r="AY85" s="626" t="s">
        <v>494</v>
      </c>
      <c r="AZ85" s="626"/>
      <c r="BA85" s="626"/>
      <c r="BB85" s="626"/>
      <c r="BC85" s="626"/>
      <c r="BD85" s="626"/>
      <c r="BE85" s="626"/>
      <c r="BF85" s="626"/>
      <c r="BG85" s="626"/>
      <c r="BH85" s="626"/>
      <c r="BI85" s="626"/>
      <c r="BJ85" s="626"/>
      <c r="BK85" s="626"/>
      <c r="BL85" s="626"/>
      <c r="BM85" s="626"/>
      <c r="BN85" s="626"/>
    </row>
    <row r="86" spans="1:66" ht="20" customHeight="1" thickBot="1">
      <c r="B86" s="623"/>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5"/>
      <c r="AY86" s="626"/>
      <c r="AZ86" s="626"/>
      <c r="BA86" s="626"/>
      <c r="BB86" s="626"/>
      <c r="BC86" s="626"/>
      <c r="BD86" s="626"/>
      <c r="BE86" s="626"/>
      <c r="BF86" s="626"/>
      <c r="BG86" s="626"/>
      <c r="BH86" s="626"/>
      <c r="BI86" s="626"/>
      <c r="BJ86" s="626"/>
      <c r="BK86" s="626"/>
      <c r="BL86" s="626"/>
      <c r="BM86" s="626"/>
      <c r="BN86" s="626"/>
    </row>
    <row r="87" spans="1:66" ht="30.7" customHeight="1">
      <c r="B87" s="627" t="s">
        <v>495</v>
      </c>
      <c r="C87" s="628"/>
      <c r="D87" s="628"/>
      <c r="E87" s="628"/>
      <c r="F87" s="628"/>
      <c r="G87" s="628"/>
      <c r="H87" s="628"/>
      <c r="I87" s="628"/>
      <c r="J87" s="628"/>
      <c r="K87" s="628"/>
      <c r="L87" s="628"/>
      <c r="M87" s="628"/>
      <c r="N87" s="628"/>
      <c r="O87" s="628"/>
      <c r="P87" s="628"/>
      <c r="Q87" s="628"/>
      <c r="R87" s="628"/>
      <c r="S87" s="628"/>
      <c r="T87" s="628"/>
      <c r="U87" s="628"/>
      <c r="V87" s="628"/>
      <c r="W87" s="628"/>
      <c r="X87" s="628"/>
      <c r="Y87" s="628"/>
      <c r="Z87" s="628"/>
      <c r="AA87" s="628"/>
      <c r="AB87" s="628"/>
      <c r="AC87" s="628"/>
      <c r="AD87" s="628"/>
      <c r="AE87" s="628"/>
      <c r="AF87" s="628"/>
      <c r="AG87" s="628"/>
      <c r="AH87" s="628"/>
      <c r="AI87" s="628"/>
      <c r="AJ87" s="628"/>
      <c r="AK87" s="628"/>
      <c r="AL87" s="628"/>
      <c r="AM87" s="628"/>
      <c r="AN87" s="628"/>
      <c r="AO87" s="628"/>
      <c r="AP87" s="628"/>
      <c r="AQ87" s="628"/>
      <c r="AR87" s="628"/>
      <c r="AS87" s="628"/>
      <c r="AT87" s="628"/>
      <c r="AU87" s="628"/>
      <c r="AV87" s="628"/>
      <c r="AW87" s="629"/>
      <c r="AY87" s="92"/>
      <c r="AZ87" s="91"/>
      <c r="BA87" s="91"/>
      <c r="BB87" s="91"/>
      <c r="BC87" s="91"/>
      <c r="BD87" s="91"/>
    </row>
    <row r="88" spans="1:66" ht="100" customHeight="1" thickBot="1">
      <c r="B88" s="630"/>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631"/>
      <c r="AD88" s="631"/>
      <c r="AE88" s="631"/>
      <c r="AF88" s="631"/>
      <c r="AG88" s="631"/>
      <c r="AH88" s="631"/>
      <c r="AI88" s="631"/>
      <c r="AJ88" s="631"/>
      <c r="AK88" s="631"/>
      <c r="AL88" s="631"/>
      <c r="AM88" s="631"/>
      <c r="AN88" s="631"/>
      <c r="AO88" s="631"/>
      <c r="AP88" s="631"/>
      <c r="AQ88" s="631"/>
      <c r="AR88" s="631"/>
      <c r="AS88" s="631"/>
      <c r="AT88" s="631"/>
      <c r="AU88" s="631"/>
      <c r="AV88" s="631"/>
      <c r="AW88" s="632"/>
      <c r="AY88" s="92"/>
      <c r="AZ88" s="91"/>
      <c r="BA88" s="91"/>
      <c r="BB88" s="91"/>
      <c r="BC88" s="91"/>
      <c r="BD88" s="91"/>
    </row>
    <row r="89" spans="1:66" ht="34.35" customHeight="1">
      <c r="B89" s="633" t="s">
        <v>334</v>
      </c>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260"/>
      <c r="AK89" s="260"/>
      <c r="AL89" s="261"/>
      <c r="AM89" s="261" t="s">
        <v>324</v>
      </c>
      <c r="AN89" s="260"/>
      <c r="AO89" s="260"/>
      <c r="AP89" s="260"/>
      <c r="AQ89" s="261"/>
      <c r="AR89" s="261" t="s">
        <v>325</v>
      </c>
      <c r="AS89" s="260"/>
      <c r="AT89" s="260"/>
      <c r="AU89" s="260"/>
      <c r="AV89" s="260"/>
      <c r="AW89" s="262"/>
      <c r="AY89" s="92"/>
      <c r="AZ89" s="91"/>
      <c r="BA89" s="91"/>
      <c r="BB89" s="91"/>
      <c r="BC89" s="91"/>
      <c r="BD89" s="91"/>
    </row>
    <row r="90" spans="1:66" ht="50" customHeight="1">
      <c r="A90" s="255"/>
      <c r="B90" s="635" t="s">
        <v>335</v>
      </c>
      <c r="C90" s="636"/>
      <c r="D90" s="636"/>
      <c r="E90" s="636"/>
      <c r="F90" s="636"/>
      <c r="G90" s="636"/>
      <c r="H90" s="636"/>
      <c r="I90" s="636"/>
      <c r="J90" s="636"/>
      <c r="K90" s="636"/>
      <c r="L90" s="636"/>
      <c r="M90" s="636"/>
      <c r="N90" s="636"/>
      <c r="O90" s="636"/>
      <c r="P90" s="636"/>
      <c r="Q90" s="636"/>
      <c r="R90" s="636"/>
      <c r="S90" s="636"/>
      <c r="T90" s="637"/>
      <c r="U90" s="637"/>
      <c r="V90" s="637"/>
      <c r="W90" s="637"/>
      <c r="X90" s="637"/>
      <c r="Y90" s="637"/>
      <c r="Z90" s="637"/>
      <c r="AA90" s="637"/>
      <c r="AB90" s="637"/>
      <c r="AC90" s="637"/>
      <c r="AD90" s="637"/>
      <c r="AE90" s="637"/>
      <c r="AF90" s="637"/>
      <c r="AG90" s="637"/>
      <c r="AH90" s="637"/>
      <c r="AI90" s="637"/>
      <c r="AJ90" s="637"/>
      <c r="AK90" s="637"/>
      <c r="AL90" s="637"/>
      <c r="AM90" s="637"/>
      <c r="AN90" s="637"/>
      <c r="AO90" s="637"/>
      <c r="AP90" s="637"/>
      <c r="AQ90" s="637"/>
      <c r="AR90" s="637"/>
      <c r="AS90" s="637"/>
      <c r="AT90" s="637"/>
      <c r="AU90" s="637"/>
      <c r="AV90" s="637"/>
      <c r="AW90" s="638"/>
      <c r="AX90" s="93"/>
    </row>
    <row r="91" spans="1:66" ht="50" customHeight="1">
      <c r="A91" s="255"/>
      <c r="B91" s="635" t="s">
        <v>496</v>
      </c>
      <c r="C91" s="636"/>
      <c r="D91" s="636"/>
      <c r="E91" s="636"/>
      <c r="F91" s="636"/>
      <c r="G91" s="636"/>
      <c r="H91" s="636"/>
      <c r="I91" s="636"/>
      <c r="J91" s="636"/>
      <c r="K91" s="636"/>
      <c r="L91" s="636"/>
      <c r="M91" s="636"/>
      <c r="N91" s="636"/>
      <c r="O91" s="636"/>
      <c r="P91" s="636"/>
      <c r="Q91" s="636"/>
      <c r="R91" s="636"/>
      <c r="S91" s="636"/>
      <c r="T91" s="637"/>
      <c r="U91" s="637"/>
      <c r="V91" s="637"/>
      <c r="W91" s="637"/>
      <c r="X91" s="637"/>
      <c r="Y91" s="637"/>
      <c r="Z91" s="637"/>
      <c r="AA91" s="637"/>
      <c r="AB91" s="637"/>
      <c r="AC91" s="637"/>
      <c r="AD91" s="637"/>
      <c r="AE91" s="637"/>
      <c r="AF91" s="637"/>
      <c r="AG91" s="637"/>
      <c r="AH91" s="637"/>
      <c r="AI91" s="637"/>
      <c r="AJ91" s="637"/>
      <c r="AK91" s="637"/>
      <c r="AL91" s="637"/>
      <c r="AM91" s="637"/>
      <c r="AN91" s="637"/>
      <c r="AO91" s="637"/>
      <c r="AP91" s="637"/>
      <c r="AQ91" s="637"/>
      <c r="AR91" s="637"/>
      <c r="AS91" s="637"/>
      <c r="AT91" s="637"/>
      <c r="AU91" s="637"/>
      <c r="AV91" s="637"/>
      <c r="AW91" s="638"/>
      <c r="AX91" s="93"/>
    </row>
    <row r="92" spans="1:66" ht="50" customHeight="1" thickBot="1">
      <c r="A92" s="255"/>
      <c r="B92" s="612" t="s">
        <v>497</v>
      </c>
      <c r="C92" s="613"/>
      <c r="D92" s="613"/>
      <c r="E92" s="613"/>
      <c r="F92" s="613"/>
      <c r="G92" s="613"/>
      <c r="H92" s="613"/>
      <c r="I92" s="613"/>
      <c r="J92" s="613"/>
      <c r="K92" s="613"/>
      <c r="L92" s="613"/>
      <c r="M92" s="613"/>
      <c r="N92" s="613"/>
      <c r="O92" s="613"/>
      <c r="P92" s="613"/>
      <c r="Q92" s="613"/>
      <c r="R92" s="613"/>
      <c r="S92" s="613"/>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5"/>
      <c r="AX92" s="93"/>
    </row>
    <row r="93" spans="1:66" ht="3.35" customHeight="1"/>
  </sheetData>
  <mergeCells count="143">
    <mergeCell ref="Z7:AH7"/>
    <mergeCell ref="AI7:AW7"/>
    <mergeCell ref="B9:AW9"/>
    <mergeCell ref="B10:AA10"/>
    <mergeCell ref="AB10:AN10"/>
    <mergeCell ref="AO10:AW10"/>
    <mergeCell ref="A3:AX3"/>
    <mergeCell ref="A4:AX4"/>
    <mergeCell ref="Z5:AH5"/>
    <mergeCell ref="AI5:AW5"/>
    <mergeCell ref="Z6:AH6"/>
    <mergeCell ref="AI6:AW6"/>
    <mergeCell ref="D15:AW15"/>
    <mergeCell ref="D16:AW16"/>
    <mergeCell ref="B17:AW17"/>
    <mergeCell ref="D18:K18"/>
    <mergeCell ref="L18:AW18"/>
    <mergeCell ref="B19:AW19"/>
    <mergeCell ref="B11:AA11"/>
    <mergeCell ref="AB11:AN11"/>
    <mergeCell ref="AO11:AW11"/>
    <mergeCell ref="B12:AW12"/>
    <mergeCell ref="B13:AW13"/>
    <mergeCell ref="D14:AW14"/>
    <mergeCell ref="D20:K20"/>
    <mergeCell ref="L20:AW20"/>
    <mergeCell ref="B21:AW21"/>
    <mergeCell ref="B22:H22"/>
    <mergeCell ref="B23:H24"/>
    <mergeCell ref="I23:L23"/>
    <mergeCell ref="M23:AW23"/>
    <mergeCell ref="I24:L24"/>
    <mergeCell ref="M24:AW24"/>
    <mergeCell ref="B29:AJ30"/>
    <mergeCell ref="AK29:AW30"/>
    <mergeCell ref="B31:S31"/>
    <mergeCell ref="T31:AW31"/>
    <mergeCell ref="B32:AW32"/>
    <mergeCell ref="B33:AW33"/>
    <mergeCell ref="B25:AW25"/>
    <mergeCell ref="B27:H28"/>
    <mergeCell ref="I27:L27"/>
    <mergeCell ref="M27:AW27"/>
    <mergeCell ref="I28:L28"/>
    <mergeCell ref="M28:AW28"/>
    <mergeCell ref="B38:C38"/>
    <mergeCell ref="D38:AW38"/>
    <mergeCell ref="B39:C39"/>
    <mergeCell ref="D39:AW39"/>
    <mergeCell ref="B40:C40"/>
    <mergeCell ref="D40:AW40"/>
    <mergeCell ref="B34:AJ34"/>
    <mergeCell ref="AK34:AW34"/>
    <mergeCell ref="B35:AW35"/>
    <mergeCell ref="B36:C36"/>
    <mergeCell ref="D36:AW36"/>
    <mergeCell ref="B37:C37"/>
    <mergeCell ref="D37:AW37"/>
    <mergeCell ref="B44:C44"/>
    <mergeCell ref="D44:AW44"/>
    <mergeCell ref="B45:C45"/>
    <mergeCell ref="D45:AW45"/>
    <mergeCell ref="B46:C46"/>
    <mergeCell ref="D46:AW46"/>
    <mergeCell ref="B41:C41"/>
    <mergeCell ref="D41:AW41"/>
    <mergeCell ref="B42:C42"/>
    <mergeCell ref="D42:AW42"/>
    <mergeCell ref="B43:C43"/>
    <mergeCell ref="D43:AW43"/>
    <mergeCell ref="B52:C52"/>
    <mergeCell ref="D52:AW52"/>
    <mergeCell ref="B53:C53"/>
    <mergeCell ref="D53:AW53"/>
    <mergeCell ref="B54:C54"/>
    <mergeCell ref="D54:AW54"/>
    <mergeCell ref="B47:C47"/>
    <mergeCell ref="D47:AW47"/>
    <mergeCell ref="B48:AW48"/>
    <mergeCell ref="B49:AW49"/>
    <mergeCell ref="B50:AW50"/>
    <mergeCell ref="B51:C51"/>
    <mergeCell ref="D51:AW51"/>
    <mergeCell ref="B58:C58"/>
    <mergeCell ref="D58:AW58"/>
    <mergeCell ref="B59:C59"/>
    <mergeCell ref="D59:AW59"/>
    <mergeCell ref="B60:C60"/>
    <mergeCell ref="D60:AW60"/>
    <mergeCell ref="B55:C55"/>
    <mergeCell ref="D55:AW55"/>
    <mergeCell ref="B56:C56"/>
    <mergeCell ref="D56:AW56"/>
    <mergeCell ref="B57:C57"/>
    <mergeCell ref="D57:AW57"/>
    <mergeCell ref="B65:C65"/>
    <mergeCell ref="D65:AW65"/>
    <mergeCell ref="B66:C66"/>
    <mergeCell ref="D66:AW66"/>
    <mergeCell ref="B67:C67"/>
    <mergeCell ref="D67:AW67"/>
    <mergeCell ref="B61:AW61"/>
    <mergeCell ref="B62:C62"/>
    <mergeCell ref="D62:AW62"/>
    <mergeCell ref="B63:C63"/>
    <mergeCell ref="D63:AW63"/>
    <mergeCell ref="B64:C64"/>
    <mergeCell ref="D64:AW64"/>
    <mergeCell ref="B71:C71"/>
    <mergeCell ref="D71:AW71"/>
    <mergeCell ref="B72:C72"/>
    <mergeCell ref="D72:AW72"/>
    <mergeCell ref="B73:C73"/>
    <mergeCell ref="D73:AW73"/>
    <mergeCell ref="B68:C68"/>
    <mergeCell ref="D68:AW68"/>
    <mergeCell ref="B69:C69"/>
    <mergeCell ref="D69:AW69"/>
    <mergeCell ref="B70:C70"/>
    <mergeCell ref="D70:AW70"/>
    <mergeCell ref="B78:AW78"/>
    <mergeCell ref="B79:AW79"/>
    <mergeCell ref="B80:AW80"/>
    <mergeCell ref="B81:AW81"/>
    <mergeCell ref="B82:AW82"/>
    <mergeCell ref="B83:AW83"/>
    <mergeCell ref="B74:C74"/>
    <mergeCell ref="D74:AW74"/>
    <mergeCell ref="B75:C75"/>
    <mergeCell ref="D75:AW75"/>
    <mergeCell ref="B76:AW76"/>
    <mergeCell ref="B77:AW77"/>
    <mergeCell ref="B91:S91"/>
    <mergeCell ref="T91:AW91"/>
    <mergeCell ref="B92:S92"/>
    <mergeCell ref="T92:AW92"/>
    <mergeCell ref="B85:AW86"/>
    <mergeCell ref="AY85:BN86"/>
    <mergeCell ref="B87:AW87"/>
    <mergeCell ref="B88:AW88"/>
    <mergeCell ref="B89:AI89"/>
    <mergeCell ref="B90:S90"/>
    <mergeCell ref="T90:AW90"/>
  </mergeCells>
  <phoneticPr fontId="6"/>
  <dataValidations count="1">
    <dataValidation imeMode="hiragana" allowBlank="1" showInputMessage="1" showErrorMessage="1" sqref="B78:AW78 AK34 AB11:AN11 B11 B34 D36:D47 B36:B47 B49 B51:B60 B82:AW82 B80:AW80 B62:B75" xr:uid="{CAC6DD4E-71E3-41ED-878C-50DB70A72896}"/>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75"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36</xdr:col>
                    <xdr:colOff>114300</xdr:colOff>
                    <xdr:row>88</xdr:row>
                    <xdr:rowOff>80433</xdr:rowOff>
                  </from>
                  <to>
                    <xdr:col>38</xdr:col>
                    <xdr:colOff>59267</xdr:colOff>
                    <xdr:row>88</xdr:row>
                    <xdr:rowOff>351367</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41</xdr:col>
                    <xdr:colOff>80433</xdr:colOff>
                    <xdr:row>88</xdr:row>
                    <xdr:rowOff>76200</xdr:rowOff>
                  </from>
                  <to>
                    <xdr:col>43</xdr:col>
                    <xdr:colOff>8467</xdr:colOff>
                    <xdr:row>88</xdr:row>
                    <xdr:rowOff>372533</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36</xdr:col>
                    <xdr:colOff>25400</xdr:colOff>
                    <xdr:row>33</xdr:row>
                    <xdr:rowOff>105833</xdr:rowOff>
                  </from>
                  <to>
                    <xdr:col>37</xdr:col>
                    <xdr:colOff>97367</xdr:colOff>
                    <xdr:row>33</xdr:row>
                    <xdr:rowOff>351367</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41</xdr:col>
                    <xdr:colOff>67733</xdr:colOff>
                    <xdr:row>33</xdr:row>
                    <xdr:rowOff>80433</xdr:rowOff>
                  </from>
                  <to>
                    <xdr:col>43</xdr:col>
                    <xdr:colOff>8467</xdr:colOff>
                    <xdr:row>33</xdr:row>
                    <xdr:rowOff>364067</xdr:rowOff>
                  </to>
                </anchor>
              </controlPr>
            </control>
          </mc:Choice>
        </mc:AlternateContent>
        <mc:AlternateContent xmlns:mc="http://schemas.openxmlformats.org/markup-compatibility/2006">
          <mc:Choice Requires="x14">
            <control shapeId="39952" r:id="rId19" name="Check Box 16">
              <controlPr defaultSize="0" autoFill="0" autoLine="0" autoPict="0">
                <anchor moveWithCells="1">
                  <from>
                    <xdr:col>1</xdr:col>
                    <xdr:colOff>97367</xdr:colOff>
                    <xdr:row>40</xdr:row>
                    <xdr:rowOff>186267</xdr:rowOff>
                  </from>
                  <to>
                    <xdr:col>3</xdr:col>
                    <xdr:colOff>21167</xdr:colOff>
                    <xdr:row>42</xdr:row>
                    <xdr:rowOff>38100</xdr:rowOff>
                  </to>
                </anchor>
              </controlPr>
            </control>
          </mc:Choice>
        </mc:AlternateContent>
        <mc:AlternateContent xmlns:mc="http://schemas.openxmlformats.org/markup-compatibility/2006">
          <mc:Choice Requires="x14">
            <control shapeId="39953" r:id="rId20" name="Check Box 17">
              <controlPr defaultSize="0" autoFill="0" autoLine="0" autoPict="0">
                <anchor moveWithCells="1">
                  <from>
                    <xdr:col>1</xdr:col>
                    <xdr:colOff>101600</xdr:colOff>
                    <xdr:row>41</xdr:row>
                    <xdr:rowOff>186267</xdr:rowOff>
                  </from>
                  <to>
                    <xdr:col>3</xdr:col>
                    <xdr:colOff>21167</xdr:colOff>
                    <xdr:row>43</xdr:row>
                    <xdr:rowOff>38100</xdr:rowOff>
                  </to>
                </anchor>
              </controlPr>
            </control>
          </mc:Choice>
        </mc:AlternateContent>
        <mc:AlternateContent xmlns:mc="http://schemas.openxmlformats.org/markup-compatibility/2006">
          <mc:Choice Requires="x14">
            <control shapeId="39954" r:id="rId21" name="Check Box 18">
              <controlPr defaultSize="0" autoFill="0" autoLine="0" autoPict="0">
                <anchor moveWithCells="1">
                  <from>
                    <xdr:col>1</xdr:col>
                    <xdr:colOff>101600</xdr:colOff>
                    <xdr:row>42</xdr:row>
                    <xdr:rowOff>186267</xdr:rowOff>
                  </from>
                  <to>
                    <xdr:col>3</xdr:col>
                    <xdr:colOff>29633</xdr:colOff>
                    <xdr:row>44</xdr:row>
                    <xdr:rowOff>38100</xdr:rowOff>
                  </to>
                </anchor>
              </controlPr>
            </control>
          </mc:Choice>
        </mc:AlternateContent>
        <mc:AlternateContent xmlns:mc="http://schemas.openxmlformats.org/markup-compatibility/2006">
          <mc:Choice Requires="x14">
            <control shapeId="39955" r:id="rId22" name="Check Box 19">
              <controlPr defaultSize="0" autoFill="0" autoLine="0" autoPict="0">
                <anchor moveWithCells="1">
                  <from>
                    <xdr:col>1</xdr:col>
                    <xdr:colOff>105833</xdr:colOff>
                    <xdr:row>43</xdr:row>
                    <xdr:rowOff>186267</xdr:rowOff>
                  </from>
                  <to>
                    <xdr:col>3</xdr:col>
                    <xdr:colOff>29633</xdr:colOff>
                    <xdr:row>45</xdr:row>
                    <xdr:rowOff>38100</xdr:rowOff>
                  </to>
                </anchor>
              </controlPr>
            </control>
          </mc:Choice>
        </mc:AlternateContent>
        <mc:AlternateContent xmlns:mc="http://schemas.openxmlformats.org/markup-compatibility/2006">
          <mc:Choice Requires="x14">
            <control shapeId="39956" r:id="rId23" name="Check Box 20">
              <controlPr defaultSize="0" autoFill="0" autoLine="0" autoPict="0">
                <anchor moveWithCells="1">
                  <from>
                    <xdr:col>1</xdr:col>
                    <xdr:colOff>101600</xdr:colOff>
                    <xdr:row>44</xdr:row>
                    <xdr:rowOff>190500</xdr:rowOff>
                  </from>
                  <to>
                    <xdr:col>3</xdr:col>
                    <xdr:colOff>29633</xdr:colOff>
                    <xdr:row>46</xdr:row>
                    <xdr:rowOff>46567</xdr:rowOff>
                  </to>
                </anchor>
              </controlPr>
            </control>
          </mc:Choice>
        </mc:AlternateContent>
        <mc:AlternateContent xmlns:mc="http://schemas.openxmlformats.org/markup-compatibility/2006">
          <mc:Choice Requires="x14">
            <control shapeId="39957" r:id="rId24" name="Check Box 21">
              <controlPr defaultSize="0" autoFill="0" autoLine="0" autoPict="0">
                <anchor moveWithCells="1">
                  <from>
                    <xdr:col>1</xdr:col>
                    <xdr:colOff>93133</xdr:colOff>
                    <xdr:row>34</xdr:row>
                    <xdr:rowOff>245533</xdr:rowOff>
                  </from>
                  <to>
                    <xdr:col>3</xdr:col>
                    <xdr:colOff>76200</xdr:colOff>
                    <xdr:row>36</xdr:row>
                    <xdr:rowOff>38100</xdr:rowOff>
                  </to>
                </anchor>
              </controlPr>
            </control>
          </mc:Choice>
        </mc:AlternateContent>
        <mc:AlternateContent xmlns:mc="http://schemas.openxmlformats.org/markup-compatibility/2006">
          <mc:Choice Requires="x14">
            <control shapeId="39958" r:id="rId25" name="Check Box 22">
              <controlPr defaultSize="0" autoFill="0" autoLine="0" autoPict="0">
                <anchor moveWithCells="1">
                  <from>
                    <xdr:col>1</xdr:col>
                    <xdr:colOff>93133</xdr:colOff>
                    <xdr:row>35</xdr:row>
                    <xdr:rowOff>186267</xdr:rowOff>
                  </from>
                  <to>
                    <xdr:col>3</xdr:col>
                    <xdr:colOff>21167</xdr:colOff>
                    <xdr:row>37</xdr:row>
                    <xdr:rowOff>38100</xdr:rowOff>
                  </to>
                </anchor>
              </controlPr>
            </control>
          </mc:Choice>
        </mc:AlternateContent>
        <mc:AlternateContent xmlns:mc="http://schemas.openxmlformats.org/markup-compatibility/2006">
          <mc:Choice Requires="x14">
            <control shapeId="39959" r:id="rId26" name="Check Box 23">
              <controlPr defaultSize="0" autoFill="0" autoLine="0" autoPict="0">
                <anchor moveWithCells="1">
                  <from>
                    <xdr:col>1</xdr:col>
                    <xdr:colOff>93133</xdr:colOff>
                    <xdr:row>36</xdr:row>
                    <xdr:rowOff>198967</xdr:rowOff>
                  </from>
                  <to>
                    <xdr:col>3</xdr:col>
                    <xdr:colOff>21167</xdr:colOff>
                    <xdr:row>38</xdr:row>
                    <xdr:rowOff>46567</xdr:rowOff>
                  </to>
                </anchor>
              </controlPr>
            </control>
          </mc:Choice>
        </mc:AlternateContent>
        <mc:AlternateContent xmlns:mc="http://schemas.openxmlformats.org/markup-compatibility/2006">
          <mc:Choice Requires="x14">
            <control shapeId="39960" r:id="rId27" name="Check Box 24">
              <controlPr defaultSize="0" autoFill="0" autoLine="0" autoPict="0">
                <anchor moveWithCells="1">
                  <from>
                    <xdr:col>1</xdr:col>
                    <xdr:colOff>93133</xdr:colOff>
                    <xdr:row>37</xdr:row>
                    <xdr:rowOff>203200</xdr:rowOff>
                  </from>
                  <to>
                    <xdr:col>3</xdr:col>
                    <xdr:colOff>21167</xdr:colOff>
                    <xdr:row>39</xdr:row>
                    <xdr:rowOff>46567</xdr:rowOff>
                  </to>
                </anchor>
              </controlPr>
            </control>
          </mc:Choice>
        </mc:AlternateContent>
        <mc:AlternateContent xmlns:mc="http://schemas.openxmlformats.org/markup-compatibility/2006">
          <mc:Choice Requires="x14">
            <control shapeId="39961" r:id="rId28" name="Check Box 25">
              <controlPr defaultSize="0" autoFill="0" autoLine="0" autoPict="0">
                <anchor moveWithCells="1">
                  <from>
                    <xdr:col>1</xdr:col>
                    <xdr:colOff>97367</xdr:colOff>
                    <xdr:row>38</xdr:row>
                    <xdr:rowOff>186267</xdr:rowOff>
                  </from>
                  <to>
                    <xdr:col>3</xdr:col>
                    <xdr:colOff>21167</xdr:colOff>
                    <xdr:row>40</xdr:row>
                    <xdr:rowOff>38100</xdr:rowOff>
                  </to>
                </anchor>
              </controlPr>
            </control>
          </mc:Choice>
        </mc:AlternateContent>
        <mc:AlternateContent xmlns:mc="http://schemas.openxmlformats.org/markup-compatibility/2006">
          <mc:Choice Requires="x14">
            <control shapeId="39962" r:id="rId29" name="Check Box 26">
              <controlPr defaultSize="0" autoFill="0" autoLine="0" autoPict="0">
                <anchor moveWithCells="1">
                  <from>
                    <xdr:col>1</xdr:col>
                    <xdr:colOff>97367</xdr:colOff>
                    <xdr:row>39</xdr:row>
                    <xdr:rowOff>182033</xdr:rowOff>
                  </from>
                  <to>
                    <xdr:col>3</xdr:col>
                    <xdr:colOff>21167</xdr:colOff>
                    <xdr:row>41</xdr:row>
                    <xdr:rowOff>38100</xdr:rowOff>
                  </to>
                </anchor>
              </controlPr>
            </control>
          </mc:Choice>
        </mc:AlternateContent>
        <mc:AlternateContent xmlns:mc="http://schemas.openxmlformats.org/markup-compatibility/2006">
          <mc:Choice Requires="x14">
            <control shapeId="39963" r:id="rId30" name="Check Box 27">
              <controlPr defaultSize="0" autoFill="0" autoLine="0" autoPict="0">
                <anchor moveWithCells="1">
                  <from>
                    <xdr:col>1</xdr:col>
                    <xdr:colOff>76200</xdr:colOff>
                    <xdr:row>47</xdr:row>
                    <xdr:rowOff>232833</xdr:rowOff>
                  </from>
                  <to>
                    <xdr:col>3</xdr:col>
                    <xdr:colOff>0</xdr:colOff>
                    <xdr:row>49</xdr:row>
                    <xdr:rowOff>8467</xdr:rowOff>
                  </to>
                </anchor>
              </controlPr>
            </control>
          </mc:Choice>
        </mc:AlternateContent>
        <mc:AlternateContent xmlns:mc="http://schemas.openxmlformats.org/markup-compatibility/2006">
          <mc:Choice Requires="x14">
            <control shapeId="39964" r:id="rId31" name="Check Box 28">
              <controlPr defaultSize="0" autoFill="0" autoLine="0" autoPict="0">
                <anchor moveWithCells="1">
                  <from>
                    <xdr:col>8</xdr:col>
                    <xdr:colOff>76200</xdr:colOff>
                    <xdr:row>47</xdr:row>
                    <xdr:rowOff>237067</xdr:rowOff>
                  </from>
                  <to>
                    <xdr:col>10</xdr:col>
                    <xdr:colOff>0</xdr:colOff>
                    <xdr:row>49</xdr:row>
                    <xdr:rowOff>21167</xdr:rowOff>
                  </to>
                </anchor>
              </controlPr>
            </control>
          </mc:Choice>
        </mc:AlternateContent>
        <mc:AlternateContent xmlns:mc="http://schemas.openxmlformats.org/markup-compatibility/2006">
          <mc:Choice Requires="x14">
            <control shapeId="39965" r:id="rId32" name="Check Box 29">
              <controlPr defaultSize="0" autoFill="0" autoLine="0" autoPict="0">
                <anchor moveWithCells="1">
                  <from>
                    <xdr:col>16</xdr:col>
                    <xdr:colOff>139700</xdr:colOff>
                    <xdr:row>47</xdr:row>
                    <xdr:rowOff>237067</xdr:rowOff>
                  </from>
                  <to>
                    <xdr:col>18</xdr:col>
                    <xdr:colOff>67733</xdr:colOff>
                    <xdr:row>49</xdr:row>
                    <xdr:rowOff>21167</xdr:rowOff>
                  </to>
                </anchor>
              </controlPr>
            </control>
          </mc:Choice>
        </mc:AlternateContent>
        <mc:AlternateContent xmlns:mc="http://schemas.openxmlformats.org/markup-compatibility/2006">
          <mc:Choice Requires="x14">
            <control shapeId="39966" r:id="rId33" name="Check Box 30">
              <controlPr defaultSize="0" autoFill="0" autoLine="0" autoPict="0">
                <anchor moveWithCells="1">
                  <from>
                    <xdr:col>25</xdr:col>
                    <xdr:colOff>55033</xdr:colOff>
                    <xdr:row>47</xdr:row>
                    <xdr:rowOff>224367</xdr:rowOff>
                  </from>
                  <to>
                    <xdr:col>26</xdr:col>
                    <xdr:colOff>122767</xdr:colOff>
                    <xdr:row>49</xdr:row>
                    <xdr:rowOff>8467</xdr:rowOff>
                  </to>
                </anchor>
              </controlPr>
            </control>
          </mc:Choice>
        </mc:AlternateContent>
        <mc:AlternateContent xmlns:mc="http://schemas.openxmlformats.org/markup-compatibility/2006">
          <mc:Choice Requires="x14">
            <control shapeId="39967" r:id="rId34" name="Check Box 31">
              <controlPr defaultSize="0" autoFill="0" autoLine="0" autoPict="0">
                <anchor moveWithCells="1">
                  <from>
                    <xdr:col>34</xdr:col>
                    <xdr:colOff>59267</xdr:colOff>
                    <xdr:row>47</xdr:row>
                    <xdr:rowOff>241300</xdr:rowOff>
                  </from>
                  <to>
                    <xdr:col>35</xdr:col>
                    <xdr:colOff>122767</xdr:colOff>
                    <xdr:row>49</xdr:row>
                    <xdr:rowOff>21167</xdr:rowOff>
                  </to>
                </anchor>
              </controlPr>
            </control>
          </mc:Choice>
        </mc:AlternateContent>
        <mc:AlternateContent xmlns:mc="http://schemas.openxmlformats.org/markup-compatibility/2006">
          <mc:Choice Requires="x14">
            <control shapeId="39968" r:id="rId35" name="Check Box 32">
              <controlPr defaultSize="0" autoFill="0" autoLine="0" autoPict="0">
                <anchor moveWithCells="1">
                  <from>
                    <xdr:col>41</xdr:col>
                    <xdr:colOff>29633</xdr:colOff>
                    <xdr:row>47</xdr:row>
                    <xdr:rowOff>245533</xdr:rowOff>
                  </from>
                  <to>
                    <xdr:col>42</xdr:col>
                    <xdr:colOff>97367</xdr:colOff>
                    <xdr:row>49</xdr:row>
                    <xdr:rowOff>29633</xdr:rowOff>
                  </to>
                </anchor>
              </controlPr>
            </control>
          </mc:Choice>
        </mc:AlternateContent>
        <mc:AlternateContent xmlns:mc="http://schemas.openxmlformats.org/markup-compatibility/2006">
          <mc:Choice Requires="x14">
            <control shapeId="39969" r:id="rId36" name="Check Box 33">
              <controlPr defaultSize="0" autoFill="0" autoLine="0" autoPict="0">
                <anchor moveWithCells="1">
                  <from>
                    <xdr:col>1</xdr:col>
                    <xdr:colOff>97367</xdr:colOff>
                    <xdr:row>55</xdr:row>
                    <xdr:rowOff>186267</xdr:rowOff>
                  </from>
                  <to>
                    <xdr:col>3</xdr:col>
                    <xdr:colOff>21167</xdr:colOff>
                    <xdr:row>57</xdr:row>
                    <xdr:rowOff>38100</xdr:rowOff>
                  </to>
                </anchor>
              </controlPr>
            </control>
          </mc:Choice>
        </mc:AlternateContent>
        <mc:AlternateContent xmlns:mc="http://schemas.openxmlformats.org/markup-compatibility/2006">
          <mc:Choice Requires="x14">
            <control shapeId="39970" r:id="rId37" name="Check Box 34">
              <controlPr defaultSize="0" autoFill="0" autoLine="0" autoPict="0">
                <anchor moveWithCells="1">
                  <from>
                    <xdr:col>1</xdr:col>
                    <xdr:colOff>101600</xdr:colOff>
                    <xdr:row>56</xdr:row>
                    <xdr:rowOff>186267</xdr:rowOff>
                  </from>
                  <to>
                    <xdr:col>3</xdr:col>
                    <xdr:colOff>21167</xdr:colOff>
                    <xdr:row>58</xdr:row>
                    <xdr:rowOff>29633</xdr:rowOff>
                  </to>
                </anchor>
              </controlPr>
            </control>
          </mc:Choice>
        </mc:AlternateContent>
        <mc:AlternateContent xmlns:mc="http://schemas.openxmlformats.org/markup-compatibility/2006">
          <mc:Choice Requires="x14">
            <control shapeId="39971" r:id="rId38" name="Check Box 35">
              <controlPr defaultSize="0" autoFill="0" autoLine="0" autoPict="0">
                <anchor moveWithCells="1">
                  <from>
                    <xdr:col>1</xdr:col>
                    <xdr:colOff>101600</xdr:colOff>
                    <xdr:row>57</xdr:row>
                    <xdr:rowOff>186267</xdr:rowOff>
                  </from>
                  <to>
                    <xdr:col>3</xdr:col>
                    <xdr:colOff>38100</xdr:colOff>
                    <xdr:row>59</xdr:row>
                    <xdr:rowOff>38100</xdr:rowOff>
                  </to>
                </anchor>
              </controlPr>
            </control>
          </mc:Choice>
        </mc:AlternateContent>
        <mc:AlternateContent xmlns:mc="http://schemas.openxmlformats.org/markup-compatibility/2006">
          <mc:Choice Requires="x14">
            <control shapeId="39972" r:id="rId39" name="Check Box 36">
              <controlPr defaultSize="0" autoFill="0" autoLine="0" autoPict="0">
                <anchor moveWithCells="1">
                  <from>
                    <xdr:col>1</xdr:col>
                    <xdr:colOff>97367</xdr:colOff>
                    <xdr:row>49</xdr:row>
                    <xdr:rowOff>440267</xdr:rowOff>
                  </from>
                  <to>
                    <xdr:col>3</xdr:col>
                    <xdr:colOff>76200</xdr:colOff>
                    <xdr:row>51</xdr:row>
                    <xdr:rowOff>38100</xdr:rowOff>
                  </to>
                </anchor>
              </controlPr>
            </control>
          </mc:Choice>
        </mc:AlternateContent>
        <mc:AlternateContent xmlns:mc="http://schemas.openxmlformats.org/markup-compatibility/2006">
          <mc:Choice Requires="x14">
            <control shapeId="39973" r:id="rId40" name="Check Box 37">
              <controlPr defaultSize="0" autoFill="0" autoLine="0" autoPict="0">
                <anchor moveWithCells="1">
                  <from>
                    <xdr:col>1</xdr:col>
                    <xdr:colOff>93133</xdr:colOff>
                    <xdr:row>50</xdr:row>
                    <xdr:rowOff>186267</xdr:rowOff>
                  </from>
                  <to>
                    <xdr:col>3</xdr:col>
                    <xdr:colOff>21167</xdr:colOff>
                    <xdr:row>52</xdr:row>
                    <xdr:rowOff>38100</xdr:rowOff>
                  </to>
                </anchor>
              </controlPr>
            </control>
          </mc:Choice>
        </mc:AlternateContent>
        <mc:AlternateContent xmlns:mc="http://schemas.openxmlformats.org/markup-compatibility/2006">
          <mc:Choice Requires="x14">
            <control shapeId="39974" r:id="rId41" name="Check Box 38">
              <controlPr defaultSize="0" autoFill="0" autoLine="0" autoPict="0">
                <anchor moveWithCells="1">
                  <from>
                    <xdr:col>1</xdr:col>
                    <xdr:colOff>93133</xdr:colOff>
                    <xdr:row>51</xdr:row>
                    <xdr:rowOff>198967</xdr:rowOff>
                  </from>
                  <to>
                    <xdr:col>3</xdr:col>
                    <xdr:colOff>21167</xdr:colOff>
                    <xdr:row>53</xdr:row>
                    <xdr:rowOff>38100</xdr:rowOff>
                  </to>
                </anchor>
              </controlPr>
            </control>
          </mc:Choice>
        </mc:AlternateContent>
        <mc:AlternateContent xmlns:mc="http://schemas.openxmlformats.org/markup-compatibility/2006">
          <mc:Choice Requires="x14">
            <control shapeId="39975" r:id="rId42" name="Check Box 39">
              <controlPr defaultSize="0" autoFill="0" autoLine="0" autoPict="0">
                <anchor moveWithCells="1">
                  <from>
                    <xdr:col>1</xdr:col>
                    <xdr:colOff>93133</xdr:colOff>
                    <xdr:row>52</xdr:row>
                    <xdr:rowOff>203200</xdr:rowOff>
                  </from>
                  <to>
                    <xdr:col>3</xdr:col>
                    <xdr:colOff>21167</xdr:colOff>
                    <xdr:row>54</xdr:row>
                    <xdr:rowOff>38100</xdr:rowOff>
                  </to>
                </anchor>
              </controlPr>
            </control>
          </mc:Choice>
        </mc:AlternateContent>
        <mc:AlternateContent xmlns:mc="http://schemas.openxmlformats.org/markup-compatibility/2006">
          <mc:Choice Requires="x14">
            <control shapeId="39976" r:id="rId43" name="Check Box 40">
              <controlPr defaultSize="0" autoFill="0" autoLine="0" autoPict="0">
                <anchor moveWithCells="1">
                  <from>
                    <xdr:col>1</xdr:col>
                    <xdr:colOff>97367</xdr:colOff>
                    <xdr:row>53</xdr:row>
                    <xdr:rowOff>186267</xdr:rowOff>
                  </from>
                  <to>
                    <xdr:col>3</xdr:col>
                    <xdr:colOff>21167</xdr:colOff>
                    <xdr:row>55</xdr:row>
                    <xdr:rowOff>38100</xdr:rowOff>
                  </to>
                </anchor>
              </controlPr>
            </control>
          </mc:Choice>
        </mc:AlternateContent>
        <mc:AlternateContent xmlns:mc="http://schemas.openxmlformats.org/markup-compatibility/2006">
          <mc:Choice Requires="x14">
            <control shapeId="39977" r:id="rId44" name="Check Box 41">
              <controlPr defaultSize="0" autoFill="0" autoLine="0" autoPict="0">
                <anchor moveWithCells="1">
                  <from>
                    <xdr:col>1</xdr:col>
                    <xdr:colOff>97367</xdr:colOff>
                    <xdr:row>54</xdr:row>
                    <xdr:rowOff>182033</xdr:rowOff>
                  </from>
                  <to>
                    <xdr:col>3</xdr:col>
                    <xdr:colOff>21167</xdr:colOff>
                    <xdr:row>56</xdr:row>
                    <xdr:rowOff>29633</xdr:rowOff>
                  </to>
                </anchor>
              </controlPr>
            </control>
          </mc:Choice>
        </mc:AlternateContent>
        <mc:AlternateContent xmlns:mc="http://schemas.openxmlformats.org/markup-compatibility/2006">
          <mc:Choice Requires="x14">
            <control shapeId="39978" r:id="rId45" name="Check Box 42">
              <controlPr defaultSize="0" autoFill="0" autoLine="0" autoPict="0">
                <anchor moveWithCells="1">
                  <from>
                    <xdr:col>1</xdr:col>
                    <xdr:colOff>97367</xdr:colOff>
                    <xdr:row>66</xdr:row>
                    <xdr:rowOff>186267</xdr:rowOff>
                  </from>
                  <to>
                    <xdr:col>3</xdr:col>
                    <xdr:colOff>29633</xdr:colOff>
                    <xdr:row>68</xdr:row>
                    <xdr:rowOff>38100</xdr:rowOff>
                  </to>
                </anchor>
              </controlPr>
            </control>
          </mc:Choice>
        </mc:AlternateContent>
        <mc:AlternateContent xmlns:mc="http://schemas.openxmlformats.org/markup-compatibility/2006">
          <mc:Choice Requires="x14">
            <control shapeId="39979" r:id="rId46" name="Check Box 43">
              <controlPr defaultSize="0" autoFill="0" autoLine="0" autoPict="0">
                <anchor moveWithCells="1">
                  <from>
                    <xdr:col>1</xdr:col>
                    <xdr:colOff>101600</xdr:colOff>
                    <xdr:row>67</xdr:row>
                    <xdr:rowOff>186267</xdr:rowOff>
                  </from>
                  <to>
                    <xdr:col>3</xdr:col>
                    <xdr:colOff>29633</xdr:colOff>
                    <xdr:row>69</xdr:row>
                    <xdr:rowOff>29633</xdr:rowOff>
                  </to>
                </anchor>
              </controlPr>
            </control>
          </mc:Choice>
        </mc:AlternateContent>
        <mc:AlternateContent xmlns:mc="http://schemas.openxmlformats.org/markup-compatibility/2006">
          <mc:Choice Requires="x14">
            <control shapeId="39980" r:id="rId47" name="Check Box 44">
              <controlPr defaultSize="0" autoFill="0" autoLine="0" autoPict="0">
                <anchor moveWithCells="1">
                  <from>
                    <xdr:col>1</xdr:col>
                    <xdr:colOff>101600</xdr:colOff>
                    <xdr:row>68</xdr:row>
                    <xdr:rowOff>186267</xdr:rowOff>
                  </from>
                  <to>
                    <xdr:col>3</xdr:col>
                    <xdr:colOff>38100</xdr:colOff>
                    <xdr:row>70</xdr:row>
                    <xdr:rowOff>38100</xdr:rowOff>
                  </to>
                </anchor>
              </controlPr>
            </control>
          </mc:Choice>
        </mc:AlternateContent>
        <mc:AlternateContent xmlns:mc="http://schemas.openxmlformats.org/markup-compatibility/2006">
          <mc:Choice Requires="x14">
            <control shapeId="39981" r:id="rId48" name="Check Box 45">
              <controlPr defaultSize="0" autoFill="0" autoLine="0" autoPict="0">
                <anchor moveWithCells="1">
                  <from>
                    <xdr:col>1</xdr:col>
                    <xdr:colOff>105833</xdr:colOff>
                    <xdr:row>69</xdr:row>
                    <xdr:rowOff>186267</xdr:rowOff>
                  </from>
                  <to>
                    <xdr:col>3</xdr:col>
                    <xdr:colOff>38100</xdr:colOff>
                    <xdr:row>71</xdr:row>
                    <xdr:rowOff>29633</xdr:rowOff>
                  </to>
                </anchor>
              </controlPr>
            </control>
          </mc:Choice>
        </mc:AlternateContent>
        <mc:AlternateContent xmlns:mc="http://schemas.openxmlformats.org/markup-compatibility/2006">
          <mc:Choice Requires="x14">
            <control shapeId="39982" r:id="rId49" name="Check Box 46">
              <controlPr defaultSize="0" autoFill="0" autoLine="0" autoPict="0">
                <anchor moveWithCells="1">
                  <from>
                    <xdr:col>1</xdr:col>
                    <xdr:colOff>101600</xdr:colOff>
                    <xdr:row>70</xdr:row>
                    <xdr:rowOff>190500</xdr:rowOff>
                  </from>
                  <to>
                    <xdr:col>3</xdr:col>
                    <xdr:colOff>38100</xdr:colOff>
                    <xdr:row>72</xdr:row>
                    <xdr:rowOff>38100</xdr:rowOff>
                  </to>
                </anchor>
              </controlPr>
            </control>
          </mc:Choice>
        </mc:AlternateContent>
        <mc:AlternateContent xmlns:mc="http://schemas.openxmlformats.org/markup-compatibility/2006">
          <mc:Choice Requires="x14">
            <control shapeId="39983" r:id="rId50" name="Check Box 47">
              <controlPr defaultSize="0" autoFill="0" autoLine="0" autoPict="0">
                <anchor moveWithCells="1">
                  <from>
                    <xdr:col>1</xdr:col>
                    <xdr:colOff>93133</xdr:colOff>
                    <xdr:row>60</xdr:row>
                    <xdr:rowOff>245533</xdr:rowOff>
                  </from>
                  <to>
                    <xdr:col>3</xdr:col>
                    <xdr:colOff>76200</xdr:colOff>
                    <xdr:row>62</xdr:row>
                    <xdr:rowOff>38100</xdr:rowOff>
                  </to>
                </anchor>
              </controlPr>
            </control>
          </mc:Choice>
        </mc:AlternateContent>
        <mc:AlternateContent xmlns:mc="http://schemas.openxmlformats.org/markup-compatibility/2006">
          <mc:Choice Requires="x14">
            <control shapeId="39984" r:id="rId51" name="Check Box 48">
              <controlPr defaultSize="0" autoFill="0" autoLine="0" autoPict="0">
                <anchor moveWithCells="1">
                  <from>
                    <xdr:col>1</xdr:col>
                    <xdr:colOff>93133</xdr:colOff>
                    <xdr:row>61</xdr:row>
                    <xdr:rowOff>186267</xdr:rowOff>
                  </from>
                  <to>
                    <xdr:col>3</xdr:col>
                    <xdr:colOff>29633</xdr:colOff>
                    <xdr:row>63</xdr:row>
                    <xdr:rowOff>38100</xdr:rowOff>
                  </to>
                </anchor>
              </controlPr>
            </control>
          </mc:Choice>
        </mc:AlternateContent>
        <mc:AlternateContent xmlns:mc="http://schemas.openxmlformats.org/markup-compatibility/2006">
          <mc:Choice Requires="x14">
            <control shapeId="39985" r:id="rId52" name="Check Box 49">
              <controlPr defaultSize="0" autoFill="0" autoLine="0" autoPict="0">
                <anchor moveWithCells="1">
                  <from>
                    <xdr:col>1</xdr:col>
                    <xdr:colOff>93133</xdr:colOff>
                    <xdr:row>62</xdr:row>
                    <xdr:rowOff>198967</xdr:rowOff>
                  </from>
                  <to>
                    <xdr:col>3</xdr:col>
                    <xdr:colOff>21167</xdr:colOff>
                    <xdr:row>64</xdr:row>
                    <xdr:rowOff>38100</xdr:rowOff>
                  </to>
                </anchor>
              </controlPr>
            </control>
          </mc:Choice>
        </mc:AlternateContent>
        <mc:AlternateContent xmlns:mc="http://schemas.openxmlformats.org/markup-compatibility/2006">
          <mc:Choice Requires="x14">
            <control shapeId="39986" r:id="rId53" name="Check Box 50">
              <controlPr defaultSize="0" autoFill="0" autoLine="0" autoPict="0">
                <anchor moveWithCells="1">
                  <from>
                    <xdr:col>1</xdr:col>
                    <xdr:colOff>93133</xdr:colOff>
                    <xdr:row>63</xdr:row>
                    <xdr:rowOff>203200</xdr:rowOff>
                  </from>
                  <to>
                    <xdr:col>3</xdr:col>
                    <xdr:colOff>21167</xdr:colOff>
                    <xdr:row>65</xdr:row>
                    <xdr:rowOff>38100</xdr:rowOff>
                  </to>
                </anchor>
              </controlPr>
            </control>
          </mc:Choice>
        </mc:AlternateContent>
        <mc:AlternateContent xmlns:mc="http://schemas.openxmlformats.org/markup-compatibility/2006">
          <mc:Choice Requires="x14">
            <control shapeId="39987" r:id="rId54" name="Check Box 51">
              <controlPr defaultSize="0" autoFill="0" autoLine="0" autoPict="0">
                <anchor moveWithCells="1">
                  <from>
                    <xdr:col>1</xdr:col>
                    <xdr:colOff>97367</xdr:colOff>
                    <xdr:row>64</xdr:row>
                    <xdr:rowOff>186267</xdr:rowOff>
                  </from>
                  <to>
                    <xdr:col>3</xdr:col>
                    <xdr:colOff>29633</xdr:colOff>
                    <xdr:row>66</xdr:row>
                    <xdr:rowOff>38100</xdr:rowOff>
                  </to>
                </anchor>
              </controlPr>
            </control>
          </mc:Choice>
        </mc:AlternateContent>
        <mc:AlternateContent xmlns:mc="http://schemas.openxmlformats.org/markup-compatibility/2006">
          <mc:Choice Requires="x14">
            <control shapeId="39988" r:id="rId55" name="Check Box 52">
              <controlPr defaultSize="0" autoFill="0" autoLine="0" autoPict="0">
                <anchor moveWithCells="1">
                  <from>
                    <xdr:col>1</xdr:col>
                    <xdr:colOff>97367</xdr:colOff>
                    <xdr:row>65</xdr:row>
                    <xdr:rowOff>182033</xdr:rowOff>
                  </from>
                  <to>
                    <xdr:col>3</xdr:col>
                    <xdr:colOff>29633</xdr:colOff>
                    <xdr:row>67</xdr:row>
                    <xdr:rowOff>29633</xdr:rowOff>
                  </to>
                </anchor>
              </controlPr>
            </control>
          </mc:Choice>
        </mc:AlternateContent>
        <mc:AlternateContent xmlns:mc="http://schemas.openxmlformats.org/markup-compatibility/2006">
          <mc:Choice Requires="x14">
            <control shapeId="39989" r:id="rId56" name="Check Box 53">
              <controlPr defaultSize="0" autoFill="0" autoLine="0" autoPict="0">
                <anchor moveWithCells="1">
                  <from>
                    <xdr:col>1</xdr:col>
                    <xdr:colOff>101600</xdr:colOff>
                    <xdr:row>71</xdr:row>
                    <xdr:rowOff>186267</xdr:rowOff>
                  </from>
                  <to>
                    <xdr:col>3</xdr:col>
                    <xdr:colOff>38100</xdr:colOff>
                    <xdr:row>73</xdr:row>
                    <xdr:rowOff>38100</xdr:rowOff>
                  </to>
                </anchor>
              </controlPr>
            </control>
          </mc:Choice>
        </mc:AlternateContent>
        <mc:AlternateContent xmlns:mc="http://schemas.openxmlformats.org/markup-compatibility/2006">
          <mc:Choice Requires="x14">
            <control shapeId="39990" r:id="rId57" name="Check Box 54">
              <controlPr defaultSize="0" autoFill="0" autoLine="0" autoPict="0">
                <anchor moveWithCells="1">
                  <from>
                    <xdr:col>1</xdr:col>
                    <xdr:colOff>105833</xdr:colOff>
                    <xdr:row>72</xdr:row>
                    <xdr:rowOff>186267</xdr:rowOff>
                  </from>
                  <to>
                    <xdr:col>3</xdr:col>
                    <xdr:colOff>38100</xdr:colOff>
                    <xdr:row>74</xdr:row>
                    <xdr:rowOff>29633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1A53-E6AD-4ADE-A35D-1C63681FFF8A}">
  <sheetPr>
    <tabColor theme="8" tint="0.59999389629810485"/>
    <pageSetUpPr fitToPage="1"/>
  </sheetPr>
  <dimension ref="A1:Y60"/>
  <sheetViews>
    <sheetView showGridLines="0" view="pageBreakPreview" zoomScale="40" zoomScaleNormal="70" zoomScaleSheetLayoutView="40" workbookViewId="0">
      <selection activeCell="AG25" sqref="AG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86" t="s">
        <v>391</v>
      </c>
      <c r="B1" s="486"/>
      <c r="C1" s="486"/>
    </row>
    <row r="2" spans="1:24" ht="10" customHeight="1">
      <c r="A2" s="286"/>
      <c r="B2" s="286"/>
      <c r="C2" s="286"/>
    </row>
    <row r="3" spans="1:24" ht="84" customHeight="1">
      <c r="A3" s="476" t="s">
        <v>440</v>
      </c>
      <c r="B3" s="476"/>
      <c r="C3" s="476"/>
      <c r="D3" s="476"/>
      <c r="E3" s="476"/>
      <c r="F3" s="476"/>
      <c r="G3" s="476"/>
      <c r="H3" s="476"/>
      <c r="I3" s="476"/>
      <c r="J3" s="476"/>
      <c r="K3" s="476"/>
      <c r="L3" s="476"/>
      <c r="M3" s="476"/>
      <c r="N3" s="476"/>
      <c r="O3" s="476"/>
      <c r="P3" s="476"/>
      <c r="Q3" s="476"/>
      <c r="R3" s="476"/>
      <c r="S3" s="476"/>
      <c r="T3" s="476"/>
      <c r="U3" s="476"/>
      <c r="V3" s="476"/>
      <c r="W3" s="476"/>
      <c r="X3" s="476"/>
    </row>
    <row r="4" spans="1:24" ht="25" customHeight="1" thickBot="1"/>
    <row r="5" spans="1:24" ht="18.75" customHeight="1" thickTop="1">
      <c r="A5" s="251"/>
      <c r="B5" s="251"/>
      <c r="C5" s="252"/>
      <c r="D5" s="250"/>
      <c r="E5" s="250"/>
      <c r="F5" s="249"/>
      <c r="G5" s="249"/>
      <c r="H5" s="426" t="s">
        <v>329</v>
      </c>
      <c r="I5" s="427"/>
      <c r="J5" s="428" t="s">
        <v>328</v>
      </c>
      <c r="K5" s="458"/>
      <c r="L5" s="420" t="s">
        <v>294</v>
      </c>
      <c r="M5" s="423" t="s">
        <v>74</v>
      </c>
      <c r="N5" s="420" t="s">
        <v>295</v>
      </c>
      <c r="O5" s="455"/>
      <c r="P5" s="420" t="s">
        <v>251</v>
      </c>
      <c r="Q5" s="423" t="s">
        <v>376</v>
      </c>
      <c r="R5" s="420" t="s">
        <v>296</v>
      </c>
      <c r="S5" s="455"/>
      <c r="T5" s="420" t="s">
        <v>297</v>
      </c>
      <c r="U5" s="423" t="s">
        <v>74</v>
      </c>
      <c r="V5" s="420" t="s">
        <v>304</v>
      </c>
      <c r="W5" s="423" t="s">
        <v>305</v>
      </c>
    </row>
    <row r="6" spans="1:24" ht="12" customHeight="1">
      <c r="A6" s="251"/>
      <c r="B6" s="251"/>
      <c r="C6" s="252"/>
      <c r="D6" s="250"/>
      <c r="E6" s="250"/>
      <c r="F6" s="249"/>
      <c r="G6" s="249"/>
      <c r="H6" s="426"/>
      <c r="I6" s="427"/>
      <c r="J6" s="429"/>
      <c r="K6" s="459"/>
      <c r="L6" s="421"/>
      <c r="M6" s="424"/>
      <c r="N6" s="421"/>
      <c r="O6" s="456"/>
      <c r="P6" s="421"/>
      <c r="Q6" s="424"/>
      <c r="R6" s="421"/>
      <c r="S6" s="456"/>
      <c r="T6" s="421"/>
      <c r="U6" s="424"/>
      <c r="V6" s="421"/>
      <c r="W6" s="424"/>
    </row>
    <row r="7" spans="1:24" ht="11.25" customHeight="1" thickBot="1">
      <c r="A7" s="251"/>
      <c r="B7" s="251"/>
      <c r="C7" s="252"/>
      <c r="D7" s="250"/>
      <c r="E7" s="250"/>
      <c r="F7" s="249"/>
      <c r="G7" s="249"/>
      <c r="H7" s="426"/>
      <c r="I7" s="427"/>
      <c r="J7" s="430"/>
      <c r="K7" s="460"/>
      <c r="L7" s="422"/>
      <c r="M7" s="425"/>
      <c r="N7" s="422"/>
      <c r="O7" s="457"/>
      <c r="P7" s="422"/>
      <c r="Q7" s="425"/>
      <c r="R7" s="422"/>
      <c r="S7" s="457"/>
      <c r="T7" s="422"/>
      <c r="U7" s="425"/>
      <c r="V7" s="422"/>
      <c r="W7" s="425"/>
    </row>
    <row r="8" spans="1:24" ht="25" customHeight="1"/>
    <row r="9" spans="1:24" ht="32">
      <c r="A9" s="65" t="s">
        <v>197</v>
      </c>
      <c r="B9" s="11"/>
      <c r="C9" s="64"/>
    </row>
    <row r="10" spans="1:24" ht="33" customHeight="1" thickBot="1">
      <c r="A10" s="65"/>
      <c r="B10" s="11"/>
      <c r="C10" s="64"/>
      <c r="W10" s="12" t="s">
        <v>326</v>
      </c>
    </row>
    <row r="11" spans="1:24" ht="45" customHeight="1" thickBot="1">
      <c r="B11" s="390" t="s">
        <v>424</v>
      </c>
      <c r="C11" s="391"/>
      <c r="D11" s="391"/>
      <c r="E11" s="391"/>
      <c r="F11" s="391"/>
      <c r="G11" s="391"/>
      <c r="H11" s="391"/>
      <c r="I11" s="391"/>
      <c r="J11" s="391"/>
      <c r="K11" s="391"/>
      <c r="L11" s="399" t="s">
        <v>425</v>
      </c>
      <c r="M11" s="400"/>
      <c r="N11" s="400"/>
      <c r="O11" s="400"/>
      <c r="P11" s="400"/>
      <c r="Q11" s="400"/>
      <c r="R11" s="400"/>
      <c r="S11" s="401"/>
      <c r="T11" s="402" t="s">
        <v>378</v>
      </c>
      <c r="U11" s="402" t="s">
        <v>379</v>
      </c>
      <c r="V11" s="389" t="s">
        <v>380</v>
      </c>
      <c r="W11" s="389" t="s">
        <v>421</v>
      </c>
    </row>
    <row r="12" spans="1:24" ht="45" customHeight="1" thickBot="1">
      <c r="B12" s="392" t="s">
        <v>422</v>
      </c>
      <c r="C12" s="392"/>
      <c r="D12" s="392" t="s">
        <v>299</v>
      </c>
      <c r="E12" s="392" t="s">
        <v>408</v>
      </c>
      <c r="F12" s="397" t="s">
        <v>410</v>
      </c>
      <c r="G12" s="397" t="s">
        <v>409</v>
      </c>
      <c r="H12" s="397" t="s">
        <v>411</v>
      </c>
      <c r="I12" s="392" t="s">
        <v>412</v>
      </c>
      <c r="J12" s="392" t="s">
        <v>286</v>
      </c>
      <c r="K12" s="392" t="s">
        <v>414</v>
      </c>
      <c r="L12" s="397" t="s">
        <v>413</v>
      </c>
      <c r="M12" s="397" t="s">
        <v>409</v>
      </c>
      <c r="N12" s="397" t="s">
        <v>411</v>
      </c>
      <c r="O12" s="392" t="s">
        <v>415</v>
      </c>
      <c r="P12" s="393" t="s">
        <v>416</v>
      </c>
      <c r="Q12" s="394"/>
      <c r="R12" s="395"/>
      <c r="S12" s="396" t="s">
        <v>420</v>
      </c>
      <c r="T12" s="402"/>
      <c r="U12" s="402"/>
      <c r="V12" s="389"/>
      <c r="W12" s="389"/>
    </row>
    <row r="13" spans="1:24" ht="45" customHeight="1" thickBot="1">
      <c r="B13" s="392"/>
      <c r="C13" s="392"/>
      <c r="D13" s="392"/>
      <c r="E13" s="392"/>
      <c r="F13" s="398"/>
      <c r="G13" s="398"/>
      <c r="H13" s="398"/>
      <c r="I13" s="392"/>
      <c r="J13" s="392"/>
      <c r="K13" s="392"/>
      <c r="L13" s="398"/>
      <c r="M13" s="398"/>
      <c r="N13" s="398"/>
      <c r="O13" s="392"/>
      <c r="P13" s="295" t="s">
        <v>418</v>
      </c>
      <c r="Q13" s="296" t="s">
        <v>287</v>
      </c>
      <c r="R13" s="297" t="s">
        <v>419</v>
      </c>
      <c r="S13" s="396"/>
      <c r="T13" s="402"/>
      <c r="U13" s="402"/>
      <c r="V13" s="389"/>
      <c r="W13" s="389"/>
    </row>
    <row r="14" spans="1:24" ht="40" customHeight="1" thickBot="1">
      <c r="B14" s="215" t="s">
        <v>290</v>
      </c>
      <c r="C14" s="216"/>
      <c r="D14" s="217"/>
      <c r="E14" s="217"/>
      <c r="F14" s="217"/>
      <c r="G14" s="217"/>
      <c r="H14" s="217"/>
      <c r="I14" s="217"/>
      <c r="J14" s="217"/>
      <c r="K14" s="217"/>
      <c r="L14" s="217"/>
      <c r="M14" s="217"/>
      <c r="N14" s="217"/>
      <c r="O14" s="217"/>
      <c r="P14" s="218"/>
      <c r="Q14" s="219"/>
      <c r="R14" s="220"/>
      <c r="S14" s="217"/>
      <c r="T14" s="217"/>
      <c r="U14" s="217"/>
      <c r="V14" s="217"/>
      <c r="W14" s="221"/>
    </row>
    <row r="15" spans="1:24" ht="40" customHeight="1">
      <c r="B15" s="222"/>
      <c r="C15" s="202" t="s">
        <v>204</v>
      </c>
      <c r="D15" s="57" t="s">
        <v>194</v>
      </c>
      <c r="E15" s="38"/>
      <c r="F15" s="177" t="s">
        <v>315</v>
      </c>
      <c r="G15" s="177" t="s">
        <v>315</v>
      </c>
      <c r="H15" s="177" t="s">
        <v>316</v>
      </c>
      <c r="I15" s="178"/>
      <c r="J15" s="145"/>
      <c r="K15" s="179">
        <f>I15*J15</f>
        <v>0</v>
      </c>
      <c r="L15" s="177" t="s">
        <v>315</v>
      </c>
      <c r="M15" s="177" t="s">
        <v>315</v>
      </c>
      <c r="N15" s="177" t="s">
        <v>316</v>
      </c>
      <c r="O15" s="180"/>
      <c r="P15" s="181"/>
      <c r="Q15" s="182"/>
      <c r="R15" s="183">
        <f>P15*Q15</f>
        <v>0</v>
      </c>
      <c r="S15" s="146">
        <f>O15+R15</f>
        <v>0</v>
      </c>
      <c r="T15" s="184">
        <f>K15+S15</f>
        <v>0</v>
      </c>
      <c r="U15" s="137">
        <f>ROUNDDOWN(T15/5*4,-3)</f>
        <v>0</v>
      </c>
      <c r="V15" s="185" t="str">
        <f>IF(C15="（テクノロジーの種類をプルダウンから選択）","0",
IF(C15="介護業務支援（介護ソフト、インカムを除く）",300000,
IF(OR(C15="移乗支援（装着、非装着）",C15="入浴支援",C15="介護業務支援（インカム）"),J15*1000000,
J15*300000)))</f>
        <v>0</v>
      </c>
      <c r="W15" s="186">
        <f>MIN(U15:V15)</f>
        <v>0</v>
      </c>
    </row>
    <row r="16" spans="1:24" ht="40" customHeight="1">
      <c r="B16" s="223"/>
      <c r="C16" s="203" t="s">
        <v>204</v>
      </c>
      <c r="D16" s="57" t="s">
        <v>194</v>
      </c>
      <c r="E16" s="44"/>
      <c r="F16" s="177" t="s">
        <v>315</v>
      </c>
      <c r="G16" s="177" t="s">
        <v>315</v>
      </c>
      <c r="H16" s="177" t="s">
        <v>316</v>
      </c>
      <c r="I16" s="161"/>
      <c r="J16" s="136"/>
      <c r="K16" s="133">
        <f>I16*J16</f>
        <v>0</v>
      </c>
      <c r="L16" s="177" t="s">
        <v>315</v>
      </c>
      <c r="M16" s="177" t="s">
        <v>315</v>
      </c>
      <c r="N16" s="177" t="s">
        <v>316</v>
      </c>
      <c r="O16" s="116"/>
      <c r="P16" s="112"/>
      <c r="Q16" s="113"/>
      <c r="R16" s="134">
        <f>P16*Q16</f>
        <v>0</v>
      </c>
      <c r="S16" s="135">
        <f>O16+R16</f>
        <v>0</v>
      </c>
      <c r="T16" s="162">
        <f>K16+S16</f>
        <v>0</v>
      </c>
      <c r="U16" s="129">
        <f>ROUNDDOWN(T16/5*4,-3)</f>
        <v>0</v>
      </c>
      <c r="V16" s="130" t="str">
        <f>IF(C16="（テクノロジーの種類をプルダウンから選択）","0",
IF(C16="介護業務支援（介護ソフト、インカムを除く）",300000,
IF(OR(C16="移乗支援（装着、非装着）",C16="入浴支援",C16="介護業務支援（インカム）"),J16*1000000,
J16*300000)))</f>
        <v>0</v>
      </c>
      <c r="W16" s="131">
        <f>MIN(U16:V16)</f>
        <v>0</v>
      </c>
    </row>
    <row r="17" spans="2:25" ht="40" customHeight="1">
      <c r="B17" s="223"/>
      <c r="C17" s="203" t="s">
        <v>204</v>
      </c>
      <c r="D17" s="58" t="s">
        <v>194</v>
      </c>
      <c r="E17" s="44"/>
      <c r="F17" s="177" t="s">
        <v>315</v>
      </c>
      <c r="G17" s="177" t="s">
        <v>315</v>
      </c>
      <c r="H17" s="177" t="s">
        <v>316</v>
      </c>
      <c r="I17" s="161"/>
      <c r="J17" s="136"/>
      <c r="K17" s="133">
        <f>I17*J17</f>
        <v>0</v>
      </c>
      <c r="L17" s="177" t="s">
        <v>315</v>
      </c>
      <c r="M17" s="177" t="s">
        <v>315</v>
      </c>
      <c r="N17" s="177" t="s">
        <v>316</v>
      </c>
      <c r="O17" s="116"/>
      <c r="P17" s="112"/>
      <c r="Q17" s="113"/>
      <c r="R17" s="134">
        <f>P17*Q17</f>
        <v>0</v>
      </c>
      <c r="S17" s="135">
        <f>O17+R17</f>
        <v>0</v>
      </c>
      <c r="T17" s="162">
        <f>K17+S17</f>
        <v>0</v>
      </c>
      <c r="U17" s="129">
        <f>ROUNDDOWN(T17/5*4,-3)</f>
        <v>0</v>
      </c>
      <c r="V17" s="132" t="str">
        <f>IF(C17="（テクノロジーの種類をプルダウンから選択）","0",
IF(C17="介護業務支援（介護ソフト、インカムを除く）",300000,
IF(OR(C17="移乗支援（装着、非装着）",C17="入浴支援",C17="介護業務支援（インカム）"),J17*1000000,
J17*300000)))</f>
        <v>0</v>
      </c>
      <c r="W17" s="131">
        <f>MIN(U17:V17)</f>
        <v>0</v>
      </c>
    </row>
    <row r="18" spans="2:25" ht="40" customHeight="1">
      <c r="B18" s="223"/>
      <c r="C18" s="203" t="s">
        <v>204</v>
      </c>
      <c r="D18" s="58" t="s">
        <v>194</v>
      </c>
      <c r="E18" s="44"/>
      <c r="F18" s="177" t="s">
        <v>315</v>
      </c>
      <c r="G18" s="177" t="s">
        <v>315</v>
      </c>
      <c r="H18" s="177" t="s">
        <v>316</v>
      </c>
      <c r="I18" s="161"/>
      <c r="J18" s="136"/>
      <c r="K18" s="133">
        <f>I18*J18</f>
        <v>0</v>
      </c>
      <c r="L18" s="177" t="s">
        <v>315</v>
      </c>
      <c r="M18" s="177" t="s">
        <v>315</v>
      </c>
      <c r="N18" s="177" t="s">
        <v>316</v>
      </c>
      <c r="O18" s="116"/>
      <c r="P18" s="112"/>
      <c r="Q18" s="113"/>
      <c r="R18" s="134">
        <f>P18*Q18</f>
        <v>0</v>
      </c>
      <c r="S18" s="135">
        <f>O18+R18</f>
        <v>0</v>
      </c>
      <c r="T18" s="162">
        <f>K18+S18</f>
        <v>0</v>
      </c>
      <c r="U18" s="129">
        <f>ROUNDDOWN(T18/5*4,-3)</f>
        <v>0</v>
      </c>
      <c r="V18" s="130" t="str">
        <f>IF(C18="（テクノロジーの種類をプルダウンから選択）","0",
IF(C18="介護業務支援（介護ソフト、インカムを除く）",300000,
IF(OR(C18="移乗支援（装着、非装着）",C18="入浴支援",C18="介護業務支援（インカム）"),J18*1000000,
J18*300000)))</f>
        <v>0</v>
      </c>
      <c r="W18" s="131">
        <f>MIN(U18:V18)</f>
        <v>0</v>
      </c>
    </row>
    <row r="19" spans="2:25" ht="40" customHeight="1" thickBot="1">
      <c r="B19" s="223"/>
      <c r="C19" s="204" t="s">
        <v>204</v>
      </c>
      <c r="D19" s="58" t="s">
        <v>195</v>
      </c>
      <c r="E19" s="44"/>
      <c r="F19" s="177" t="s">
        <v>315</v>
      </c>
      <c r="G19" s="177" t="s">
        <v>315</v>
      </c>
      <c r="H19" s="177" t="s">
        <v>316</v>
      </c>
      <c r="I19" s="161"/>
      <c r="J19" s="136"/>
      <c r="K19" s="133">
        <f>I19*J19</f>
        <v>0</v>
      </c>
      <c r="L19" s="177" t="s">
        <v>315</v>
      </c>
      <c r="M19" s="177" t="s">
        <v>315</v>
      </c>
      <c r="N19" s="177" t="s">
        <v>316</v>
      </c>
      <c r="O19" s="116"/>
      <c r="P19" s="112"/>
      <c r="Q19" s="113"/>
      <c r="R19" s="134">
        <f>P19*Q19</f>
        <v>0</v>
      </c>
      <c r="S19" s="135">
        <f>O19+R19</f>
        <v>0</v>
      </c>
      <c r="T19" s="163">
        <f>K19+S19</f>
        <v>0</v>
      </c>
      <c r="U19" s="129">
        <f>ROUNDDOWN(T19/5*4,-3)</f>
        <v>0</v>
      </c>
      <c r="V19" s="130" t="str">
        <f>IF(C19="（テクノロジーの種類をプルダウンから選択）","0",
IF(C19="介護業務支援（介護ソフト、インカムを除く）",300000,
IF(OR(C19="移乗支援（装着、非装着）",C19="入浴支援",C19="介護業務支援（インカム）"),J19*1000000,
J19*300000)))</f>
        <v>0</v>
      </c>
      <c r="W19" s="131">
        <f>MIN(U19:V19)</f>
        <v>0</v>
      </c>
    </row>
    <row r="20" spans="2:25" ht="40" customHeight="1" thickBot="1">
      <c r="B20" s="224" t="s">
        <v>291</v>
      </c>
      <c r="C20" s="227"/>
      <c r="D20" s="228"/>
      <c r="E20" s="228"/>
      <c r="F20" s="228"/>
      <c r="G20" s="228"/>
      <c r="H20" s="228"/>
      <c r="I20" s="228"/>
      <c r="J20" s="26"/>
      <c r="K20" s="229"/>
      <c r="L20" s="228"/>
      <c r="M20" s="228"/>
      <c r="N20" s="228"/>
      <c r="O20" s="229"/>
      <c r="P20" s="229"/>
      <c r="Q20" s="229"/>
      <c r="R20" s="229"/>
      <c r="S20" s="229"/>
      <c r="T20" s="229"/>
      <c r="U20" s="217"/>
      <c r="V20" s="230"/>
      <c r="W20" s="231"/>
    </row>
    <row r="21" spans="2:25" ht="40" customHeight="1">
      <c r="B21" s="225"/>
      <c r="C21" s="205" t="s">
        <v>85</v>
      </c>
      <c r="D21" s="405" t="s">
        <v>195</v>
      </c>
      <c r="E21" s="431"/>
      <c r="F21" s="440" t="s">
        <v>317</v>
      </c>
      <c r="G21" s="440" t="s">
        <v>317</v>
      </c>
      <c r="H21" s="440" t="s">
        <v>318</v>
      </c>
      <c r="I21" s="411" t="s">
        <v>86</v>
      </c>
      <c r="J21" s="461"/>
      <c r="K21" s="473"/>
      <c r="L21" s="440" t="s">
        <v>317</v>
      </c>
      <c r="M21" s="440" t="s">
        <v>317</v>
      </c>
      <c r="N21" s="440" t="s">
        <v>318</v>
      </c>
      <c r="O21" s="434"/>
      <c r="P21" s="467"/>
      <c r="Q21" s="470"/>
      <c r="R21" s="504">
        <f>P21*Q21</f>
        <v>0</v>
      </c>
      <c r="S21" s="464">
        <f>O21+R21</f>
        <v>0</v>
      </c>
      <c r="T21" s="501">
        <f>K21+S21</f>
        <v>0</v>
      </c>
      <c r="U21" s="443">
        <f>ROUNDDOWN(T21/5*4,0)</f>
        <v>0</v>
      </c>
      <c r="V21" s="443"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77">
        <f>MIN(U21:V21)</f>
        <v>0</v>
      </c>
      <c r="Y21" s="14"/>
    </row>
    <row r="22" spans="2:25" ht="40" customHeight="1">
      <c r="B22" s="403"/>
      <c r="C22" s="206" t="s">
        <v>74</v>
      </c>
      <c r="D22" s="406"/>
      <c r="E22" s="432"/>
      <c r="F22" s="441"/>
      <c r="G22" s="441"/>
      <c r="H22" s="441"/>
      <c r="I22" s="414"/>
      <c r="J22" s="462"/>
      <c r="K22" s="474"/>
      <c r="L22" s="441"/>
      <c r="M22" s="441"/>
      <c r="N22" s="441"/>
      <c r="O22" s="435"/>
      <c r="P22" s="468"/>
      <c r="Q22" s="471"/>
      <c r="R22" s="505"/>
      <c r="S22" s="465"/>
      <c r="T22" s="502">
        <f t="shared" ref="T22:T28" si="0">K22+S22</f>
        <v>0</v>
      </c>
      <c r="U22" s="444"/>
      <c r="V22" s="444"/>
      <c r="W22" s="478"/>
    </row>
    <row r="23" spans="2:25" ht="40" customHeight="1">
      <c r="B23" s="403"/>
      <c r="C23" s="207" t="s">
        <v>289</v>
      </c>
      <c r="D23" s="406"/>
      <c r="E23" s="432"/>
      <c r="F23" s="441"/>
      <c r="G23" s="441"/>
      <c r="H23" s="441"/>
      <c r="I23" s="414"/>
      <c r="J23" s="462"/>
      <c r="K23" s="474"/>
      <c r="L23" s="441"/>
      <c r="M23" s="441"/>
      <c r="N23" s="441"/>
      <c r="O23" s="435"/>
      <c r="P23" s="468"/>
      <c r="Q23" s="471"/>
      <c r="R23" s="505"/>
      <c r="S23" s="465"/>
      <c r="T23" s="502"/>
      <c r="U23" s="444"/>
      <c r="V23" s="444"/>
      <c r="W23" s="478"/>
    </row>
    <row r="24" spans="2:25" ht="40" customHeight="1" thickBot="1">
      <c r="B24" s="404"/>
      <c r="C24" s="208" t="s">
        <v>88</v>
      </c>
      <c r="D24" s="407"/>
      <c r="E24" s="433"/>
      <c r="F24" s="442"/>
      <c r="G24" s="442"/>
      <c r="H24" s="442"/>
      <c r="I24" s="417"/>
      <c r="J24" s="463"/>
      <c r="K24" s="475"/>
      <c r="L24" s="442"/>
      <c r="M24" s="442"/>
      <c r="N24" s="442"/>
      <c r="O24" s="436"/>
      <c r="P24" s="469"/>
      <c r="Q24" s="472"/>
      <c r="R24" s="506"/>
      <c r="S24" s="466"/>
      <c r="T24" s="503">
        <f t="shared" si="0"/>
        <v>0</v>
      </c>
      <c r="U24" s="445"/>
      <c r="V24" s="445"/>
      <c r="W24" s="479"/>
    </row>
    <row r="25" spans="2:25" ht="40" customHeight="1" thickBot="1">
      <c r="B25" s="226" t="s">
        <v>285</v>
      </c>
      <c r="C25" s="232"/>
      <c r="D25" s="14"/>
      <c r="E25" s="14"/>
      <c r="F25" s="14"/>
      <c r="G25" s="14"/>
      <c r="H25" s="14"/>
      <c r="I25" s="14"/>
      <c r="K25" s="30"/>
      <c r="L25" s="14"/>
      <c r="M25" s="14"/>
      <c r="N25" s="14"/>
      <c r="O25" s="30"/>
      <c r="P25" s="30"/>
      <c r="Q25" s="30"/>
      <c r="R25" s="30"/>
      <c r="S25" s="30"/>
      <c r="T25" s="229"/>
      <c r="U25" s="52"/>
      <c r="V25" s="233"/>
      <c r="W25" s="234"/>
    </row>
    <row r="26" spans="2:25" ht="40" customHeight="1">
      <c r="B26" s="225"/>
      <c r="C26" s="205" t="s">
        <v>85</v>
      </c>
      <c r="D26" s="408" t="s">
        <v>86</v>
      </c>
      <c r="E26" s="431"/>
      <c r="F26" s="437" t="s">
        <v>317</v>
      </c>
      <c r="G26" s="437" t="s">
        <v>317</v>
      </c>
      <c r="H26" s="437" t="s">
        <v>318</v>
      </c>
      <c r="I26" s="411" t="s">
        <v>86</v>
      </c>
      <c r="J26" s="461"/>
      <c r="K26" s="434"/>
      <c r="L26" s="437" t="s">
        <v>317</v>
      </c>
      <c r="M26" s="437" t="s">
        <v>317</v>
      </c>
      <c r="N26" s="437" t="s">
        <v>318</v>
      </c>
      <c r="O26" s="411" t="s">
        <v>89</v>
      </c>
      <c r="P26" s="412"/>
      <c r="Q26" s="412"/>
      <c r="R26" s="412"/>
      <c r="S26" s="413"/>
      <c r="T26" s="501">
        <f>K26</f>
        <v>0</v>
      </c>
      <c r="U26" s="443">
        <f>ROUNDDOWN(T26/5*4,0)</f>
        <v>0</v>
      </c>
      <c r="V26" s="443"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77">
        <f>MIN(U26:V26)</f>
        <v>0</v>
      </c>
      <c r="Y26" s="14"/>
    </row>
    <row r="27" spans="2:25" ht="40" customHeight="1">
      <c r="B27" s="403"/>
      <c r="C27" s="206" t="s">
        <v>87</v>
      </c>
      <c r="D27" s="409"/>
      <c r="E27" s="432"/>
      <c r="F27" s="438"/>
      <c r="G27" s="438"/>
      <c r="H27" s="438"/>
      <c r="I27" s="414"/>
      <c r="J27" s="462"/>
      <c r="K27" s="435"/>
      <c r="L27" s="438"/>
      <c r="M27" s="438"/>
      <c r="N27" s="438"/>
      <c r="O27" s="414"/>
      <c r="P27" s="415"/>
      <c r="Q27" s="415"/>
      <c r="R27" s="415"/>
      <c r="S27" s="416"/>
      <c r="T27" s="502">
        <f t="shared" si="0"/>
        <v>0</v>
      </c>
      <c r="U27" s="444"/>
      <c r="V27" s="444"/>
      <c r="W27" s="478"/>
    </row>
    <row r="28" spans="2:25" ht="40" customHeight="1" thickBot="1">
      <c r="B28" s="404"/>
      <c r="C28" s="208" t="s">
        <v>88</v>
      </c>
      <c r="D28" s="410"/>
      <c r="E28" s="433"/>
      <c r="F28" s="439"/>
      <c r="G28" s="439"/>
      <c r="H28" s="439"/>
      <c r="I28" s="417"/>
      <c r="J28" s="463"/>
      <c r="K28" s="436"/>
      <c r="L28" s="439"/>
      <c r="M28" s="439"/>
      <c r="N28" s="439"/>
      <c r="O28" s="417"/>
      <c r="P28" s="418"/>
      <c r="Q28" s="418"/>
      <c r="R28" s="418"/>
      <c r="S28" s="419"/>
      <c r="T28" s="503">
        <f t="shared" si="0"/>
        <v>0</v>
      </c>
      <c r="U28" s="445"/>
      <c r="V28" s="445"/>
      <c r="W28" s="479"/>
    </row>
    <row r="29" spans="2:25" ht="40" customHeight="1" thickBot="1">
      <c r="B29" s="224" t="s">
        <v>293</v>
      </c>
      <c r="C29" s="235"/>
      <c r="D29" s="236"/>
      <c r="E29" s="236"/>
      <c r="F29" s="236"/>
      <c r="G29" s="236"/>
      <c r="H29" s="236"/>
      <c r="I29" s="236"/>
      <c r="J29" s="237"/>
      <c r="K29" s="238"/>
      <c r="L29" s="236"/>
      <c r="M29" s="236"/>
      <c r="N29" s="236"/>
      <c r="O29" s="238"/>
      <c r="P29" s="238"/>
      <c r="Q29" s="238"/>
      <c r="R29" s="238"/>
      <c r="S29" s="238"/>
      <c r="T29" s="238"/>
      <c r="U29" s="239"/>
      <c r="V29" s="237"/>
      <c r="W29" s="240"/>
    </row>
    <row r="30" spans="2:25" ht="50" customHeight="1">
      <c r="B30" s="223"/>
      <c r="C30" s="209" t="s">
        <v>189</v>
      </c>
      <c r="D30" s="187" t="s">
        <v>86</v>
      </c>
      <c r="E30" s="197"/>
      <c r="F30" s="194" t="s">
        <v>317</v>
      </c>
      <c r="G30" s="194" t="s">
        <v>317</v>
      </c>
      <c r="H30" s="194" t="s">
        <v>318</v>
      </c>
      <c r="I30" s="188"/>
      <c r="J30" s="189"/>
      <c r="K30" s="190">
        <f>I30*J30</f>
        <v>0</v>
      </c>
      <c r="L30" s="194" t="s">
        <v>317</v>
      </c>
      <c r="M30" s="194" t="s">
        <v>317</v>
      </c>
      <c r="N30" s="194" t="s">
        <v>318</v>
      </c>
      <c r="O30" s="510" t="s">
        <v>89</v>
      </c>
      <c r="P30" s="511"/>
      <c r="Q30" s="511"/>
      <c r="R30" s="511"/>
      <c r="S30" s="512"/>
      <c r="T30" s="164">
        <f>K30</f>
        <v>0</v>
      </c>
      <c r="U30" s="191">
        <f>ROUNDDOWN(T30/5*4,-3)</f>
        <v>0</v>
      </c>
      <c r="V30" s="192">
        <f>J30*1000000</f>
        <v>0</v>
      </c>
      <c r="W30" s="138">
        <f>MIN(U30:V30)</f>
        <v>0</v>
      </c>
    </row>
    <row r="31" spans="2:25" ht="50" customHeight="1">
      <c r="B31" s="223"/>
      <c r="C31" s="210" t="s">
        <v>189</v>
      </c>
      <c r="D31" s="159" t="s">
        <v>86</v>
      </c>
      <c r="E31" s="198"/>
      <c r="F31" s="160" t="s">
        <v>317</v>
      </c>
      <c r="G31" s="160" t="s">
        <v>317</v>
      </c>
      <c r="H31" s="160" t="s">
        <v>318</v>
      </c>
      <c r="I31" s="117"/>
      <c r="J31" s="136"/>
      <c r="K31" s="135">
        <f>I31*J31</f>
        <v>0</v>
      </c>
      <c r="L31" s="160" t="s">
        <v>317</v>
      </c>
      <c r="M31" s="160" t="s">
        <v>317</v>
      </c>
      <c r="N31" s="160" t="s">
        <v>318</v>
      </c>
      <c r="O31" s="513" t="s">
        <v>89</v>
      </c>
      <c r="P31" s="514"/>
      <c r="Q31" s="514"/>
      <c r="R31" s="514"/>
      <c r="S31" s="515"/>
      <c r="T31" s="162">
        <f>K31</f>
        <v>0</v>
      </c>
      <c r="U31" s="129">
        <f>ROUNDDOWN(T31/5*4,-3)</f>
        <v>0</v>
      </c>
      <c r="V31" s="139">
        <f>J31*1000000</f>
        <v>0</v>
      </c>
      <c r="W31" s="140">
        <f>MIN(U31:V31)</f>
        <v>0</v>
      </c>
    </row>
    <row r="32" spans="2:25" ht="50" customHeight="1">
      <c r="B32" s="223"/>
      <c r="C32" s="210" t="s">
        <v>189</v>
      </c>
      <c r="D32" s="159" t="s">
        <v>86</v>
      </c>
      <c r="E32" s="198"/>
      <c r="F32" s="160" t="s">
        <v>317</v>
      </c>
      <c r="G32" s="160" t="s">
        <v>317</v>
      </c>
      <c r="H32" s="160" t="s">
        <v>318</v>
      </c>
      <c r="I32" s="117"/>
      <c r="J32" s="136"/>
      <c r="K32" s="135">
        <f>I32*J32</f>
        <v>0</v>
      </c>
      <c r="L32" s="160" t="s">
        <v>317</v>
      </c>
      <c r="M32" s="160" t="s">
        <v>317</v>
      </c>
      <c r="N32" s="160" t="s">
        <v>318</v>
      </c>
      <c r="O32" s="513" t="s">
        <v>89</v>
      </c>
      <c r="P32" s="514"/>
      <c r="Q32" s="514"/>
      <c r="R32" s="514"/>
      <c r="S32" s="515"/>
      <c r="T32" s="162">
        <f>K32</f>
        <v>0</v>
      </c>
      <c r="U32" s="129">
        <f>ROUNDDOWN(T32/5*4,-3)</f>
        <v>0</v>
      </c>
      <c r="V32" s="139">
        <f>J32*1000000</f>
        <v>0</v>
      </c>
      <c r="W32" s="140">
        <f>MIN(U32:V32)</f>
        <v>0</v>
      </c>
    </row>
    <row r="33" spans="1:23" ht="50" customHeight="1">
      <c r="B33" s="223"/>
      <c r="C33" s="210" t="s">
        <v>189</v>
      </c>
      <c r="D33" s="159" t="s">
        <v>86</v>
      </c>
      <c r="E33" s="198"/>
      <c r="F33" s="160" t="s">
        <v>317</v>
      </c>
      <c r="G33" s="160" t="s">
        <v>317</v>
      </c>
      <c r="H33" s="160" t="s">
        <v>318</v>
      </c>
      <c r="I33" s="117"/>
      <c r="J33" s="136"/>
      <c r="K33" s="135">
        <f>I33*J33</f>
        <v>0</v>
      </c>
      <c r="L33" s="160" t="s">
        <v>317</v>
      </c>
      <c r="M33" s="160" t="s">
        <v>317</v>
      </c>
      <c r="N33" s="160" t="s">
        <v>318</v>
      </c>
      <c r="O33" s="513" t="s">
        <v>89</v>
      </c>
      <c r="P33" s="514"/>
      <c r="Q33" s="514"/>
      <c r="R33" s="514"/>
      <c r="S33" s="515"/>
      <c r="T33" s="162">
        <f>K33</f>
        <v>0</v>
      </c>
      <c r="U33" s="129">
        <f>ROUNDDOWN(T33/5*4,-3)</f>
        <v>0</v>
      </c>
      <c r="V33" s="139">
        <f>J33*1000000</f>
        <v>0</v>
      </c>
      <c r="W33" s="140">
        <f>MIN(U33:V33)</f>
        <v>0</v>
      </c>
    </row>
    <row r="34" spans="1:23" ht="50" customHeight="1" thickBot="1">
      <c r="B34" s="223"/>
      <c r="C34" s="211" t="s">
        <v>189</v>
      </c>
      <c r="D34" s="159" t="s">
        <v>86</v>
      </c>
      <c r="E34" s="198"/>
      <c r="F34" s="160" t="s">
        <v>317</v>
      </c>
      <c r="G34" s="160" t="s">
        <v>317</v>
      </c>
      <c r="H34" s="160" t="s">
        <v>318</v>
      </c>
      <c r="I34" s="117"/>
      <c r="J34" s="136"/>
      <c r="K34" s="135">
        <f>I34*J34</f>
        <v>0</v>
      </c>
      <c r="L34" s="160" t="s">
        <v>317</v>
      </c>
      <c r="M34" s="160" t="s">
        <v>317</v>
      </c>
      <c r="N34" s="160" t="s">
        <v>318</v>
      </c>
      <c r="O34" s="513" t="s">
        <v>89</v>
      </c>
      <c r="P34" s="514"/>
      <c r="Q34" s="514"/>
      <c r="R34" s="514"/>
      <c r="S34" s="515"/>
      <c r="T34" s="163">
        <f>K34</f>
        <v>0</v>
      </c>
      <c r="U34" s="129">
        <f>ROUNDDOWN(T34/5*4,-3)</f>
        <v>0</v>
      </c>
      <c r="V34" s="139">
        <f>J34*1000000</f>
        <v>0</v>
      </c>
      <c r="W34" s="140">
        <f>MIN(U34:V34)</f>
        <v>0</v>
      </c>
    </row>
    <row r="35" spans="1:23" ht="40" customHeight="1" thickTop="1" thickBot="1">
      <c r="B35" s="25" t="s">
        <v>91</v>
      </c>
      <c r="C35" s="26"/>
      <c r="D35" s="26"/>
      <c r="E35" s="26"/>
      <c r="F35" s="26"/>
      <c r="G35" s="26"/>
      <c r="H35" s="26"/>
      <c r="I35" s="26"/>
      <c r="J35" s="26"/>
      <c r="K35" s="143"/>
      <c r="L35" s="26"/>
      <c r="M35" s="26"/>
      <c r="N35" s="26"/>
      <c r="O35" s="143"/>
      <c r="P35" s="143"/>
      <c r="Q35" s="143"/>
      <c r="R35" s="143"/>
      <c r="S35" s="144"/>
      <c r="T35" s="141">
        <f>SUM(T30:T34,T26,T21,T15:T19)</f>
        <v>0</v>
      </c>
      <c r="U35" s="141">
        <f>SUM(U30:U34,U26,U21,U15:U19)</f>
        <v>0</v>
      </c>
      <c r="V35" s="165">
        <f>SUM(V30:V34,V26,V21,V15:V19)</f>
        <v>0</v>
      </c>
      <c r="W35" s="142">
        <f>ROUNDDOWN((SUBTOTAL(9,W15:W19,W21,W26,W30:W34)),-3)</f>
        <v>0</v>
      </c>
    </row>
    <row r="36" spans="1:23" ht="50" customHeight="1">
      <c r="W36" s="15"/>
    </row>
    <row r="37" spans="1:23" ht="50" customHeight="1">
      <c r="W37" s="15"/>
    </row>
    <row r="38" spans="1:23" ht="27.7" customHeight="1">
      <c r="A38" s="65" t="s">
        <v>201</v>
      </c>
      <c r="B38" s="11"/>
      <c r="C38" s="16"/>
      <c r="D38" s="16"/>
    </row>
    <row r="39" spans="1:23" ht="33" customHeight="1" thickBot="1">
      <c r="A39" s="65"/>
      <c r="B39" s="11"/>
      <c r="C39" s="16"/>
      <c r="D39" s="16"/>
      <c r="W39" s="12" t="s">
        <v>327</v>
      </c>
    </row>
    <row r="40" spans="1:23" ht="50" customHeight="1" thickBot="1">
      <c r="B40" s="518" t="s">
        <v>426</v>
      </c>
      <c r="C40" s="519"/>
      <c r="D40" s="519"/>
      <c r="E40" s="519"/>
      <c r="F40" s="519"/>
      <c r="G40" s="519"/>
      <c r="H40" s="519"/>
      <c r="I40" s="519"/>
      <c r="J40" s="519"/>
      <c r="K40" s="520"/>
      <c r="L40" s="399" t="s">
        <v>427</v>
      </c>
      <c r="M40" s="400"/>
      <c r="N40" s="400"/>
      <c r="O40" s="400"/>
      <c r="P40" s="400"/>
      <c r="Q40" s="400"/>
      <c r="R40" s="400"/>
      <c r="S40" s="400"/>
      <c r="T40" s="480" t="s">
        <v>378</v>
      </c>
      <c r="U40" s="480" t="s">
        <v>379</v>
      </c>
      <c r="V40" s="483" t="s">
        <v>380</v>
      </c>
      <c r="W40" s="483" t="s">
        <v>430</v>
      </c>
    </row>
    <row r="41" spans="1:23" ht="45" customHeight="1">
      <c r="B41" s="487" t="s">
        <v>422</v>
      </c>
      <c r="C41" s="488"/>
      <c r="D41" s="491" t="s">
        <v>299</v>
      </c>
      <c r="E41" s="491" t="s">
        <v>423</v>
      </c>
      <c r="F41" s="491" t="s">
        <v>410</v>
      </c>
      <c r="G41" s="491" t="s">
        <v>409</v>
      </c>
      <c r="H41" s="491" t="s">
        <v>411</v>
      </c>
      <c r="I41" s="493" t="s">
        <v>418</v>
      </c>
      <c r="J41" s="491" t="s">
        <v>286</v>
      </c>
      <c r="K41" s="493" t="s">
        <v>414</v>
      </c>
      <c r="L41" s="499" t="s">
        <v>413</v>
      </c>
      <c r="M41" s="491" t="s">
        <v>409</v>
      </c>
      <c r="N41" s="491" t="s">
        <v>411</v>
      </c>
      <c r="O41" s="493" t="s">
        <v>428</v>
      </c>
      <c r="P41" s="497" t="s">
        <v>288</v>
      </c>
      <c r="Q41" s="394"/>
      <c r="R41" s="498"/>
      <c r="S41" s="495" t="s">
        <v>429</v>
      </c>
      <c r="T41" s="481"/>
      <c r="U41" s="481"/>
      <c r="V41" s="484"/>
      <c r="W41" s="484"/>
    </row>
    <row r="42" spans="1:23" ht="45" customHeight="1" thickBot="1">
      <c r="B42" s="489"/>
      <c r="C42" s="490"/>
      <c r="D42" s="492"/>
      <c r="E42" s="492"/>
      <c r="F42" s="492"/>
      <c r="G42" s="492"/>
      <c r="H42" s="492"/>
      <c r="I42" s="494"/>
      <c r="J42" s="492"/>
      <c r="K42" s="494"/>
      <c r="L42" s="500"/>
      <c r="M42" s="492"/>
      <c r="N42" s="492"/>
      <c r="O42" s="494"/>
      <c r="P42" s="300" t="s">
        <v>417</v>
      </c>
      <c r="Q42" s="296" t="s">
        <v>287</v>
      </c>
      <c r="R42" s="301" t="s">
        <v>419</v>
      </c>
      <c r="S42" s="496"/>
      <c r="T42" s="482"/>
      <c r="U42" s="482"/>
      <c r="V42" s="485"/>
      <c r="W42" s="485"/>
    </row>
    <row r="43" spans="1:23" ht="40" customHeight="1">
      <c r="B43" s="646" t="s">
        <v>199</v>
      </c>
      <c r="C43" s="647"/>
      <c r="D43" s="119" t="s">
        <v>195</v>
      </c>
      <c r="E43" s="199"/>
      <c r="F43" s="195" t="s">
        <v>317</v>
      </c>
      <c r="G43" s="195" t="s">
        <v>317</v>
      </c>
      <c r="H43" s="195" t="s">
        <v>318</v>
      </c>
      <c r="I43" s="648" t="s">
        <v>92</v>
      </c>
      <c r="J43" s="649"/>
      <c r="K43" s="118"/>
      <c r="L43" s="195" t="s">
        <v>317</v>
      </c>
      <c r="M43" s="195" t="s">
        <v>317</v>
      </c>
      <c r="N43" s="195" t="s">
        <v>318</v>
      </c>
      <c r="O43" s="118"/>
      <c r="P43" s="121"/>
      <c r="Q43" s="122"/>
      <c r="R43" s="153">
        <f>P43*Q43</f>
        <v>0</v>
      </c>
      <c r="S43" s="154">
        <f>O43+R43</f>
        <v>0</v>
      </c>
      <c r="T43" s="17"/>
      <c r="U43" s="17"/>
      <c r="V43" s="18"/>
      <c r="W43" s="19"/>
    </row>
    <row r="44" spans="1:23" ht="40" customHeight="1">
      <c r="B44" s="241" t="s">
        <v>198</v>
      </c>
      <c r="C44" s="242"/>
      <c r="D44" s="243"/>
      <c r="E44" s="243"/>
      <c r="F44" s="244"/>
      <c r="G44" s="244"/>
      <c r="H44" s="244"/>
      <c r="I44" s="243"/>
      <c r="J44" s="243"/>
      <c r="K44" s="243"/>
      <c r="L44" s="244"/>
      <c r="M44" s="244"/>
      <c r="N44" s="244"/>
      <c r="O44" s="243"/>
      <c r="P44" s="243"/>
      <c r="Q44" s="243"/>
      <c r="R44" s="243"/>
      <c r="S44" s="243"/>
      <c r="T44" s="245"/>
      <c r="U44" s="246"/>
      <c r="V44" s="246"/>
      <c r="W44" s="247"/>
    </row>
    <row r="45" spans="1:23" ht="40" customHeight="1">
      <c r="B45" s="248"/>
      <c r="C45" s="212" t="s">
        <v>93</v>
      </c>
      <c r="D45" s="59" t="s">
        <v>195</v>
      </c>
      <c r="E45" s="200"/>
      <c r="F45" s="196" t="s">
        <v>317</v>
      </c>
      <c r="G45" s="196" t="s">
        <v>317</v>
      </c>
      <c r="H45" s="196" t="s">
        <v>318</v>
      </c>
      <c r="I45" s="120"/>
      <c r="J45" s="120"/>
      <c r="K45" s="147">
        <f>I45*J45</f>
        <v>0</v>
      </c>
      <c r="L45" s="196" t="s">
        <v>317</v>
      </c>
      <c r="M45" s="196" t="s">
        <v>317</v>
      </c>
      <c r="N45" s="196" t="s">
        <v>318</v>
      </c>
      <c r="O45" s="120"/>
      <c r="P45" s="123"/>
      <c r="Q45" s="124"/>
      <c r="R45" s="149">
        <f>P45*Q45</f>
        <v>0</v>
      </c>
      <c r="S45" s="151">
        <f>O45+R45</f>
        <v>0</v>
      </c>
      <c r="T45" s="20"/>
      <c r="U45" s="20"/>
      <c r="V45" s="21"/>
      <c r="W45" s="22"/>
    </row>
    <row r="46" spans="1:23" ht="40" customHeight="1">
      <c r="B46" s="248"/>
      <c r="C46" s="213" t="s">
        <v>93</v>
      </c>
      <c r="D46" s="59" t="s">
        <v>194</v>
      </c>
      <c r="E46" s="200"/>
      <c r="F46" s="196" t="s">
        <v>317</v>
      </c>
      <c r="G46" s="196" t="s">
        <v>317</v>
      </c>
      <c r="H46" s="196" t="s">
        <v>318</v>
      </c>
      <c r="I46" s="23"/>
      <c r="J46" s="23"/>
      <c r="K46" s="148">
        <f>I46*J46</f>
        <v>0</v>
      </c>
      <c r="L46" s="196" t="s">
        <v>317</v>
      </c>
      <c r="M46" s="196" t="s">
        <v>317</v>
      </c>
      <c r="N46" s="196" t="s">
        <v>318</v>
      </c>
      <c r="O46" s="23"/>
      <c r="P46" s="125"/>
      <c r="Q46" s="126"/>
      <c r="R46" s="150">
        <f>P46*Q46</f>
        <v>0</v>
      </c>
      <c r="S46" s="151">
        <f>O46+R46</f>
        <v>0</v>
      </c>
      <c r="T46" s="20"/>
      <c r="U46" s="20"/>
      <c r="V46" s="21"/>
      <c r="W46" s="22"/>
    </row>
    <row r="47" spans="1:23" ht="40" customHeight="1">
      <c r="B47" s="248"/>
      <c r="C47" s="213" t="s">
        <v>93</v>
      </c>
      <c r="D47" s="59" t="s">
        <v>194</v>
      </c>
      <c r="E47" s="200"/>
      <c r="F47" s="196" t="s">
        <v>317</v>
      </c>
      <c r="G47" s="196" t="s">
        <v>317</v>
      </c>
      <c r="H47" s="196" t="s">
        <v>318</v>
      </c>
      <c r="I47" s="24"/>
      <c r="J47" s="23"/>
      <c r="K47" s="148">
        <f t="shared" ref="K47:K49" si="1">I47*J47</f>
        <v>0</v>
      </c>
      <c r="L47" s="196" t="s">
        <v>317</v>
      </c>
      <c r="M47" s="196" t="s">
        <v>317</v>
      </c>
      <c r="N47" s="196" t="s">
        <v>318</v>
      </c>
      <c r="O47" s="23"/>
      <c r="P47" s="125"/>
      <c r="Q47" s="126"/>
      <c r="R47" s="150">
        <f>P47*Q47</f>
        <v>0</v>
      </c>
      <c r="S47" s="151">
        <f>O47+R47</f>
        <v>0</v>
      </c>
      <c r="T47" s="20"/>
      <c r="U47" s="20"/>
      <c r="V47" s="21"/>
      <c r="W47" s="22"/>
    </row>
    <row r="48" spans="1:23" ht="40" customHeight="1">
      <c r="B48" s="248"/>
      <c r="C48" s="213" t="s">
        <v>93</v>
      </c>
      <c r="D48" s="59" t="s">
        <v>194</v>
      </c>
      <c r="E48" s="200"/>
      <c r="F48" s="196" t="s">
        <v>317</v>
      </c>
      <c r="G48" s="196" t="s">
        <v>317</v>
      </c>
      <c r="H48" s="196" t="s">
        <v>318</v>
      </c>
      <c r="I48" s="23"/>
      <c r="J48" s="23"/>
      <c r="K48" s="148">
        <f t="shared" si="1"/>
        <v>0</v>
      </c>
      <c r="L48" s="196" t="s">
        <v>317</v>
      </c>
      <c r="M48" s="196" t="s">
        <v>317</v>
      </c>
      <c r="N48" s="196" t="s">
        <v>318</v>
      </c>
      <c r="O48" s="23"/>
      <c r="P48" s="125"/>
      <c r="Q48" s="126"/>
      <c r="R48" s="150">
        <f>P48*Q48</f>
        <v>0</v>
      </c>
      <c r="S48" s="151">
        <f>O48+R48</f>
        <v>0</v>
      </c>
      <c r="T48" s="20"/>
      <c r="U48" s="20"/>
      <c r="V48" s="21"/>
      <c r="W48" s="22"/>
    </row>
    <row r="49" spans="1:23" ht="40" customHeight="1" thickBot="1">
      <c r="B49" s="248"/>
      <c r="C49" s="214" t="s">
        <v>93</v>
      </c>
      <c r="D49" s="166" t="s">
        <v>194</v>
      </c>
      <c r="E49" s="201"/>
      <c r="F49" s="193" t="s">
        <v>317</v>
      </c>
      <c r="G49" s="193" t="s">
        <v>317</v>
      </c>
      <c r="H49" s="193" t="s">
        <v>318</v>
      </c>
      <c r="I49" s="167"/>
      <c r="J49" s="167"/>
      <c r="K49" s="168">
        <f t="shared" si="1"/>
        <v>0</v>
      </c>
      <c r="L49" s="193" t="s">
        <v>317</v>
      </c>
      <c r="M49" s="193" t="s">
        <v>317</v>
      </c>
      <c r="N49" s="193" t="s">
        <v>318</v>
      </c>
      <c r="O49" s="167"/>
      <c r="P49" s="169"/>
      <c r="Q49" s="170"/>
      <c r="R49" s="171">
        <f>P49*Q49</f>
        <v>0</v>
      </c>
      <c r="S49" s="152">
        <f>O49+R49</f>
        <v>0</v>
      </c>
      <c r="T49" s="172"/>
      <c r="U49" s="172"/>
      <c r="V49" s="173"/>
      <c r="W49" s="22"/>
    </row>
    <row r="50" spans="1:23" ht="40" customHeight="1" thickTop="1" thickBot="1">
      <c r="B50" s="25" t="s">
        <v>91</v>
      </c>
      <c r="C50" s="26"/>
      <c r="D50" s="26"/>
      <c r="E50" s="174"/>
      <c r="F50" s="174"/>
      <c r="G50" s="174"/>
      <c r="H50" s="174"/>
      <c r="I50" s="174"/>
      <c r="J50" s="27"/>
      <c r="K50" s="54">
        <f>SUBTOTAL(9,K43,K45:K49)</f>
        <v>0</v>
      </c>
      <c r="L50" s="174"/>
      <c r="M50" s="174"/>
      <c r="N50" s="174"/>
      <c r="O50" s="175"/>
      <c r="P50" s="357"/>
      <c r="Q50" s="358"/>
      <c r="R50" s="359"/>
      <c r="S50" s="54">
        <f>S43+SUM(S45:S49)</f>
        <v>0</v>
      </c>
      <c r="T50" s="54">
        <f>K50+S50</f>
        <v>0</v>
      </c>
      <c r="U50" s="54">
        <f>ROUNDDOWN(T50/5*4,-3)</f>
        <v>0</v>
      </c>
      <c r="V50" s="176">
        <f>10000000</f>
        <v>10000000</v>
      </c>
      <c r="W50" s="53">
        <f>MIN(U50:V50)</f>
        <v>0</v>
      </c>
    </row>
    <row r="53" spans="1:23" ht="27.7" customHeight="1" thickBot="1">
      <c r="A53" s="65"/>
      <c r="B53" s="11"/>
      <c r="C53" s="16"/>
      <c r="D53" s="16"/>
    </row>
    <row r="54" spans="1:23" ht="37.950000000000003" customHeight="1" thickTop="1" thickBot="1">
      <c r="S54" s="451" t="s">
        <v>383</v>
      </c>
      <c r="T54" s="452"/>
      <c r="U54" s="66"/>
      <c r="V54" s="451" t="s">
        <v>176</v>
      </c>
      <c r="W54" s="452"/>
    </row>
    <row r="55" spans="1:23" ht="67.5" customHeight="1" thickTop="1" thickBot="1">
      <c r="B55" s="516"/>
      <c r="C55" s="516"/>
      <c r="D55" s="108"/>
      <c r="E55" s="108"/>
      <c r="F55" s="108"/>
      <c r="G55" s="108"/>
      <c r="H55" s="108"/>
      <c r="I55" s="108"/>
      <c r="J55" s="109"/>
      <c r="K55" s="110"/>
      <c r="L55" s="108"/>
      <c r="M55" s="108"/>
      <c r="N55" s="108"/>
      <c r="O55" s="110"/>
      <c r="P55" s="110"/>
      <c r="Q55" s="110"/>
      <c r="R55" s="110"/>
      <c r="S55" s="453" t="s">
        <v>282</v>
      </c>
      <c r="T55" s="454"/>
      <c r="V55" s="453" t="s">
        <v>282</v>
      </c>
      <c r="W55" s="454"/>
    </row>
    <row r="56" spans="1:23" ht="25.2" customHeight="1" thickTop="1">
      <c r="B56" s="28"/>
      <c r="C56" s="28"/>
      <c r="D56" s="509"/>
      <c r="E56" s="517"/>
      <c r="F56" s="52"/>
      <c r="G56" s="52"/>
      <c r="H56" s="52"/>
      <c r="I56" s="52"/>
      <c r="J56" s="517"/>
      <c r="K56" s="521"/>
      <c r="L56" s="52"/>
      <c r="M56" s="52"/>
      <c r="N56" s="52"/>
      <c r="O56" s="111"/>
      <c r="P56" s="111"/>
      <c r="Q56" s="111"/>
      <c r="R56" s="111"/>
      <c r="S56" s="650">
        <f>T35+T50</f>
        <v>0</v>
      </c>
      <c r="T56" s="651"/>
      <c r="V56" s="446">
        <f>W35+W50</f>
        <v>0</v>
      </c>
      <c r="W56" s="447"/>
    </row>
    <row r="57" spans="1:23" ht="25.2" customHeight="1">
      <c r="B57" s="28"/>
      <c r="C57" s="28"/>
      <c r="D57" s="509"/>
      <c r="E57" s="517"/>
      <c r="F57" s="52"/>
      <c r="G57" s="52"/>
      <c r="H57" s="52"/>
      <c r="I57" s="52"/>
      <c r="J57" s="517"/>
      <c r="K57" s="521"/>
      <c r="L57" s="52"/>
      <c r="M57" s="52"/>
      <c r="N57" s="52"/>
      <c r="O57" s="111"/>
      <c r="P57" s="111"/>
      <c r="Q57" s="111"/>
      <c r="R57" s="111"/>
      <c r="S57" s="446"/>
      <c r="T57" s="652"/>
      <c r="V57" s="448"/>
      <c r="W57" s="447"/>
    </row>
    <row r="58" spans="1:23" ht="25.2" customHeight="1">
      <c r="B58" s="28"/>
      <c r="C58" s="28"/>
      <c r="D58" s="509"/>
      <c r="E58" s="517"/>
      <c r="F58" s="52"/>
      <c r="G58" s="52"/>
      <c r="H58" s="52"/>
      <c r="I58" s="52"/>
      <c r="J58" s="517"/>
      <c r="K58" s="521"/>
      <c r="L58" s="52"/>
      <c r="M58" s="52"/>
      <c r="N58" s="52"/>
      <c r="O58" s="111"/>
      <c r="P58" s="111"/>
      <c r="Q58" s="111"/>
      <c r="R58" s="111"/>
      <c r="S58" s="446"/>
      <c r="T58" s="652"/>
      <c r="V58" s="448"/>
      <c r="W58" s="447"/>
    </row>
    <row r="59" spans="1:23" ht="31.5" customHeight="1" thickBot="1">
      <c r="S59" s="653"/>
      <c r="T59" s="654"/>
      <c r="V59" s="449"/>
      <c r="W59" s="450"/>
    </row>
    <row r="60" spans="1:23" ht="15.35" thickTop="1"/>
  </sheetData>
  <mergeCells count="113">
    <mergeCell ref="V56:W59"/>
    <mergeCell ref="D56:D58"/>
    <mergeCell ref="E56:E58"/>
    <mergeCell ref="J56:J58"/>
    <mergeCell ref="K56:K58"/>
    <mergeCell ref="P41:R41"/>
    <mergeCell ref="S41:S42"/>
    <mergeCell ref="S54:T54"/>
    <mergeCell ref="S55:T55"/>
    <mergeCell ref="S56:T59"/>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O34:S34"/>
    <mergeCell ref="B40:K40"/>
    <mergeCell ref="L40:S40"/>
    <mergeCell ref="T40:T42"/>
    <mergeCell ref="U40:U42"/>
    <mergeCell ref="V40:V42"/>
    <mergeCell ref="L41:L42"/>
    <mergeCell ref="M41:M42"/>
    <mergeCell ref="N41:N42"/>
    <mergeCell ref="O41:O42"/>
    <mergeCell ref="W26:W28"/>
    <mergeCell ref="B27:B28"/>
    <mergeCell ref="O30:S30"/>
    <mergeCell ref="O31:S31"/>
    <mergeCell ref="O32:S32"/>
    <mergeCell ref="O33:S33"/>
    <mergeCell ref="M26:M28"/>
    <mergeCell ref="N26:N28"/>
    <mergeCell ref="O26:S28"/>
    <mergeCell ref="T26:T28"/>
    <mergeCell ref="U26:U28"/>
    <mergeCell ref="V26:V28"/>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F21:F24"/>
    <mergeCell ref="G21:G24"/>
    <mergeCell ref="H21:H24"/>
    <mergeCell ref="I21:J24"/>
    <mergeCell ref="L12:L13"/>
    <mergeCell ref="M12:M13"/>
    <mergeCell ref="N12:N13"/>
    <mergeCell ref="O12:O13"/>
    <mergeCell ref="P12:R12"/>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A1:C1"/>
    <mergeCell ref="A3:X3"/>
    <mergeCell ref="H5:I7"/>
    <mergeCell ref="J5:J7"/>
    <mergeCell ref="K5:K7"/>
    <mergeCell ref="L5:L7"/>
    <mergeCell ref="M5:M7"/>
    <mergeCell ref="N5:N7"/>
    <mergeCell ref="O5:O7"/>
    <mergeCell ref="P5:P7"/>
  </mergeCells>
  <phoneticPr fontId="6"/>
  <conditionalFormatting sqref="C22">
    <cfRule type="expression" dxfId="6" priority="3">
      <formula>$C$21="職員数に応じて必要なライセンス数が変動しないもの"</formula>
    </cfRule>
  </conditionalFormatting>
  <conditionalFormatting sqref="C27">
    <cfRule type="expression" dxfId="5" priority="2">
      <formula>$C$21="職員数に応じて必要なライセンス数が変動しないもの"</formula>
    </cfRule>
  </conditionalFormatting>
  <conditionalFormatting sqref="S21:S24">
    <cfRule type="expression" dxfId="4" priority="1">
      <formula>$C$23="×"</formula>
    </cfRule>
  </conditionalFormatting>
  <dataValidations count="2">
    <dataValidation type="whole" allowBlank="1" showInputMessage="1" showErrorMessage="1" sqref="J15:J19 J30:J34" xr:uid="{B4787AFB-6E28-465D-9391-0DC53F90E6C1}">
      <formula1>1</formula1>
      <formula2>1000</formula2>
    </dataValidation>
    <dataValidation type="whole" operator="greaterThanOrEqual" allowBlank="1" showInputMessage="1" showErrorMessage="1" sqref="J56:J58" xr:uid="{9A0F7679-FA7A-4131-BEF9-6CD595FCBEF3}">
      <formula1>1</formula1>
    </dataValidation>
  </dataValidations>
  <pageMargins left="0.19685039370078741" right="0" top="0.74803149606299213" bottom="0.74803149606299213" header="0.31496062992125984" footer="0.31496062992125984"/>
  <pageSetup paperSize="9" scale="25" orientation="landscape" r:id="rId1"/>
  <rowBreaks count="2" manualBreakCount="2">
    <brk id="20" max="22" man="1"/>
    <brk id="35" max="22"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9FA2BBA3-8C7F-41BE-945B-04CBF6579C88}">
          <x14:formula1>
            <xm:f>さわらないでください。!$G$10:$G$12</xm:f>
          </x14:formula1>
          <xm:sqref>W5</xm:sqref>
        </x14:dataValidation>
        <x14:dataValidation type="list" allowBlank="1" showInputMessage="1" showErrorMessage="1" xr:uid="{CD05D0C0-F33E-4E4D-B929-71CC1DA32F38}">
          <x14:formula1>
            <xm:f>さわらないでください。!$D$17:$D$23</xm:f>
          </x14:formula1>
          <xm:sqref>C30:C34</xm:sqref>
        </x14:dataValidation>
        <x14:dataValidation type="list" allowBlank="1" showInputMessage="1" showErrorMessage="1" xr:uid="{2F2769C6-ED00-4451-9505-55851C0CC5EB}">
          <x14:formula1>
            <xm:f>さわらないでください。!$E$11:$E$13</xm:f>
          </x14:formula1>
          <xm:sqref>C23</xm:sqref>
        </x14:dataValidation>
        <x14:dataValidation type="list" allowBlank="1" showInputMessage="1" showErrorMessage="1" xr:uid="{B6F06738-5695-43BB-B4CC-A315BF36A5FC}">
          <x14:formula1>
            <xm:f>さわらないでください。!$P$3:$P$33</xm:f>
          </x14:formula1>
          <xm:sqref>Q5:Q7</xm:sqref>
        </x14:dataValidation>
        <x14:dataValidation type="list" allowBlank="1" showInputMessage="1" showErrorMessage="1" xr:uid="{78F9985E-AE0C-4438-941F-179DD2E7B2CD}">
          <x14:formula1>
            <xm:f>さわらないでください。!$D$3:$D$15</xm:f>
          </x14:formula1>
          <xm:sqref>C45:C49</xm:sqref>
        </x14:dataValidation>
        <x14:dataValidation type="list" allowBlank="1" showInputMessage="1" showErrorMessage="1" xr:uid="{6B28A2CD-1BB2-4543-8E9F-1AD85B58C281}">
          <x14:formula1>
            <xm:f>さわらないでください。!$O$3:$O$6</xm:f>
          </x14:formula1>
          <xm:sqref>B43:C43</xm:sqref>
        </x14:dataValidation>
        <x14:dataValidation type="list" allowBlank="1" showInputMessage="1" showErrorMessage="1" xr:uid="{EA2E5C92-342B-40D9-9653-C5EF0BBB8D92}">
          <x14:formula1>
            <xm:f>さわらないでください。!$C$3:$C$14</xm:f>
          </x14:formula1>
          <xm:sqref>C15:C19</xm:sqref>
        </x14:dataValidation>
        <x14:dataValidation type="list" allowBlank="1" showInputMessage="1" showErrorMessage="1" xr:uid="{4E904A5E-2F70-4476-BEB3-AADCC651A582}">
          <x14:formula1>
            <xm:f>さわらないでください。!$E$3:$E$5</xm:f>
          </x14:formula1>
          <xm:sqref>C21 C26</xm:sqref>
        </x14:dataValidation>
        <x14:dataValidation type="list" allowBlank="1" showInputMessage="1" showErrorMessage="1" xr:uid="{76A2A9D4-F5B7-4A0F-855A-C4398AA95641}">
          <x14:formula1>
            <xm:f>さわらないでください。!$F$3:$F$7</xm:f>
          </x14:formula1>
          <xm:sqref>C27 C22 U5</xm:sqref>
        </x14:dataValidation>
        <x14:dataValidation type="list" allowBlank="1" showInputMessage="1" showErrorMessage="1" xr:uid="{72C0E9C2-4C7E-426F-8035-FAC3E3307148}">
          <x14:formula1>
            <xm:f>さわらないでください。!$G$3:$G$4</xm:f>
          </x14:formula1>
          <xm:sqref>C24 C28</xm:sqref>
        </x14:dataValidation>
        <x14:dataValidation type="list" allowBlank="1" showInputMessage="1" showErrorMessage="1" xr:uid="{06F68275-9564-47D6-B1A8-8EEAD1A2762F}">
          <x14:formula1>
            <xm:f>さわらないでください。!$L$3:$L$56</xm:f>
          </x14:formula1>
          <xm:sqref>M5:M7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6B1D-1160-4BD8-BD32-AEB0B9C4441C}">
  <sheetPr>
    <tabColor theme="8" tint="0.59999389629810485"/>
    <pageSetUpPr fitToPage="1"/>
  </sheetPr>
  <dimension ref="A1:BN93"/>
  <sheetViews>
    <sheetView showGridLines="0" view="pageBreakPreview" zoomScaleNormal="100" zoomScaleSheetLayoutView="100" workbookViewId="0">
      <selection activeCell="AG25" sqref="AG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07"/>
      <c r="B1" s="290" t="s">
        <v>392</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6"/>
      <c r="AZ1" s="106"/>
    </row>
    <row r="2" spans="1:52" ht="10" customHeight="1">
      <c r="A2" s="107"/>
      <c r="B2" s="9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6"/>
      <c r="AZ2" s="106"/>
    </row>
    <row r="3" spans="1:52" ht="20" customHeight="1">
      <c r="A3" s="581" t="s">
        <v>441</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104"/>
      <c r="AZ3" s="104"/>
    </row>
    <row r="4" spans="1:52" ht="10.45" customHeight="1">
      <c r="A4" s="582"/>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2"/>
      <c r="AO4" s="582"/>
      <c r="AP4" s="582"/>
      <c r="AQ4" s="582"/>
      <c r="AR4" s="582"/>
      <c r="AS4" s="582"/>
      <c r="AT4" s="582"/>
      <c r="AU4" s="582"/>
      <c r="AV4" s="582"/>
      <c r="AW4" s="582"/>
      <c r="AX4" s="582"/>
      <c r="AY4" s="104"/>
      <c r="AZ4" s="104"/>
    </row>
    <row r="5" spans="1:52" ht="20.25" customHeight="1">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583" t="s">
        <v>247</v>
      </c>
      <c r="AA5" s="583"/>
      <c r="AB5" s="583"/>
      <c r="AC5" s="583"/>
      <c r="AD5" s="583"/>
      <c r="AE5" s="583"/>
      <c r="AF5" s="583"/>
      <c r="AG5" s="583"/>
      <c r="AH5" s="583"/>
      <c r="AI5" s="584">
        <f>'別記第4号（実績報告書）'!Q12</f>
        <v>0</v>
      </c>
      <c r="AJ5" s="584"/>
      <c r="AK5" s="584"/>
      <c r="AL5" s="584"/>
      <c r="AM5" s="584"/>
      <c r="AN5" s="584"/>
      <c r="AO5" s="584"/>
      <c r="AP5" s="584"/>
      <c r="AQ5" s="584"/>
      <c r="AR5" s="584"/>
      <c r="AS5" s="584"/>
      <c r="AT5" s="584"/>
      <c r="AU5" s="584"/>
      <c r="AV5" s="584"/>
      <c r="AW5" s="584"/>
      <c r="AX5" s="104"/>
      <c r="AY5" s="104"/>
      <c r="AZ5" s="104"/>
    </row>
    <row r="6" spans="1:52" ht="20.2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585" t="s">
        <v>248</v>
      </c>
      <c r="AA6" s="585"/>
      <c r="AB6" s="585"/>
      <c r="AC6" s="585"/>
      <c r="AD6" s="585"/>
      <c r="AE6" s="585"/>
      <c r="AF6" s="585"/>
      <c r="AG6" s="585"/>
      <c r="AH6" s="585"/>
      <c r="AI6" s="586">
        <f>'別記第4号（実績報告書）'!Q13</f>
        <v>0</v>
      </c>
      <c r="AJ6" s="586"/>
      <c r="AK6" s="586"/>
      <c r="AL6" s="586"/>
      <c r="AM6" s="586"/>
      <c r="AN6" s="586"/>
      <c r="AO6" s="586"/>
      <c r="AP6" s="586"/>
      <c r="AQ6" s="586"/>
      <c r="AR6" s="586"/>
      <c r="AS6" s="586"/>
      <c r="AT6" s="586"/>
      <c r="AU6" s="586"/>
      <c r="AV6" s="586"/>
      <c r="AW6" s="586"/>
      <c r="AX6" s="104"/>
      <c r="AY6" s="104"/>
      <c r="AZ6" s="104"/>
    </row>
    <row r="7" spans="1:52" ht="20.25" customHeight="1">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583" t="s">
        <v>249</v>
      </c>
      <c r="AA7" s="583"/>
      <c r="AB7" s="583"/>
      <c r="AC7" s="583"/>
      <c r="AD7" s="583"/>
      <c r="AE7" s="583"/>
      <c r="AF7" s="583"/>
      <c r="AG7" s="583"/>
      <c r="AH7" s="583"/>
      <c r="AI7" s="586">
        <f>'別記第4号（実績報告書）'!Q14</f>
        <v>0</v>
      </c>
      <c r="AJ7" s="586"/>
      <c r="AK7" s="586"/>
      <c r="AL7" s="586"/>
      <c r="AM7" s="586"/>
      <c r="AN7" s="586"/>
      <c r="AO7" s="586"/>
      <c r="AP7" s="586"/>
      <c r="AQ7" s="586"/>
      <c r="AR7" s="586"/>
      <c r="AS7" s="586"/>
      <c r="AT7" s="586"/>
      <c r="AU7" s="586"/>
      <c r="AV7" s="586"/>
      <c r="AW7" s="586"/>
      <c r="AX7" s="104"/>
      <c r="AY7" s="104"/>
      <c r="AZ7" s="104"/>
    </row>
    <row r="8" spans="1:52" ht="11.25" customHeight="1"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row>
    <row r="9" spans="1:52" ht="21" customHeight="1" thickBot="1">
      <c r="A9" s="103"/>
      <c r="B9" s="525" t="s">
        <v>314</v>
      </c>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7"/>
      <c r="AX9" s="103"/>
      <c r="AY9" s="103"/>
      <c r="AZ9" s="103"/>
    </row>
    <row r="10" spans="1:52" ht="21" customHeight="1">
      <c r="A10" s="94"/>
      <c r="B10" s="545" t="s">
        <v>246</v>
      </c>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6"/>
      <c r="AA10" s="547"/>
      <c r="AB10" s="548" t="s">
        <v>245</v>
      </c>
      <c r="AC10" s="546"/>
      <c r="AD10" s="546"/>
      <c r="AE10" s="546"/>
      <c r="AF10" s="546"/>
      <c r="AG10" s="546"/>
      <c r="AH10" s="546"/>
      <c r="AI10" s="546"/>
      <c r="AJ10" s="546"/>
      <c r="AK10" s="546"/>
      <c r="AL10" s="546"/>
      <c r="AM10" s="546"/>
      <c r="AN10" s="547"/>
      <c r="AO10" s="548" t="s">
        <v>244</v>
      </c>
      <c r="AP10" s="546"/>
      <c r="AQ10" s="546"/>
      <c r="AR10" s="546"/>
      <c r="AS10" s="546"/>
      <c r="AT10" s="546"/>
      <c r="AU10" s="546"/>
      <c r="AV10" s="546"/>
      <c r="AW10" s="549"/>
      <c r="AX10" s="94"/>
      <c r="AY10" s="94"/>
      <c r="AZ10" s="94"/>
    </row>
    <row r="11" spans="1:52" ht="35" customHeight="1" thickBot="1">
      <c r="A11" s="94"/>
      <c r="B11" s="550">
        <f>'所要額精算調書 個票④（事業所名）'!O5</f>
        <v>0</v>
      </c>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2"/>
      <c r="AB11" s="553" t="str">
        <f>'所要額精算調書 個票④（事業所名）'!M5</f>
        <v>（プルダウンから選択）</v>
      </c>
      <c r="AC11" s="551"/>
      <c r="AD11" s="551"/>
      <c r="AE11" s="551"/>
      <c r="AF11" s="551"/>
      <c r="AG11" s="551"/>
      <c r="AH11" s="551"/>
      <c r="AI11" s="551"/>
      <c r="AJ11" s="551"/>
      <c r="AK11" s="551"/>
      <c r="AL11" s="551"/>
      <c r="AM11" s="551"/>
      <c r="AN11" s="552"/>
      <c r="AO11" s="554">
        <f>'所要額精算調書 個票④（事業所名）'!S5</f>
        <v>0</v>
      </c>
      <c r="AP11" s="555"/>
      <c r="AQ11" s="555"/>
      <c r="AR11" s="555"/>
      <c r="AS11" s="555"/>
      <c r="AT11" s="555"/>
      <c r="AU11" s="555"/>
      <c r="AV11" s="555"/>
      <c r="AW11" s="556"/>
      <c r="AX11" s="94"/>
      <c r="AY11" s="94"/>
      <c r="AZ11" s="94"/>
    </row>
    <row r="12" spans="1:52" ht="21" customHeight="1" thickBot="1">
      <c r="A12" s="94"/>
      <c r="B12" s="557" t="s">
        <v>236</v>
      </c>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9"/>
      <c r="AX12" s="94"/>
      <c r="AY12" s="266" t="s">
        <v>337</v>
      </c>
      <c r="AZ12" s="94"/>
    </row>
    <row r="13" spans="1:52" ht="21" customHeight="1">
      <c r="A13" s="94"/>
      <c r="B13" s="605" t="s">
        <v>321</v>
      </c>
      <c r="C13" s="606"/>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7"/>
      <c r="AX13" s="94"/>
      <c r="AY13" s="266" t="s">
        <v>368</v>
      </c>
      <c r="AZ13" s="94"/>
    </row>
    <row r="14" spans="1:52" ht="21" customHeight="1">
      <c r="A14" s="94"/>
      <c r="B14" s="102"/>
      <c r="C14" s="101"/>
      <c r="D14" s="608" t="s">
        <v>320</v>
      </c>
      <c r="E14" s="608"/>
      <c r="F14" s="608"/>
      <c r="G14" s="608"/>
      <c r="H14" s="608"/>
      <c r="I14" s="608"/>
      <c r="J14" s="608"/>
      <c r="K14" s="608"/>
      <c r="L14" s="608"/>
      <c r="M14" s="608"/>
      <c r="N14" s="608"/>
      <c r="O14" s="608"/>
      <c r="P14" s="608"/>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9"/>
      <c r="AX14" s="94"/>
      <c r="AY14" s="253" t="s">
        <v>369</v>
      </c>
      <c r="AZ14" s="94"/>
    </row>
    <row r="15" spans="1:52" ht="21" customHeight="1">
      <c r="A15" s="94"/>
      <c r="B15" s="100"/>
      <c r="C15" s="99"/>
      <c r="D15" s="608" t="s">
        <v>444</v>
      </c>
      <c r="E15" s="608"/>
      <c r="F15" s="608"/>
      <c r="G15" s="608"/>
      <c r="H15" s="608"/>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8"/>
      <c r="AP15" s="608"/>
      <c r="AQ15" s="608"/>
      <c r="AR15" s="608"/>
      <c r="AS15" s="608"/>
      <c r="AT15" s="608"/>
      <c r="AU15" s="608"/>
      <c r="AV15" s="608"/>
      <c r="AW15" s="609"/>
      <c r="AX15" s="94"/>
      <c r="AY15" s="253" t="s">
        <v>370</v>
      </c>
      <c r="AZ15" s="94"/>
    </row>
    <row r="16" spans="1:52" ht="21" customHeight="1">
      <c r="A16" s="94"/>
      <c r="B16" s="98"/>
      <c r="C16" s="97"/>
      <c r="D16" s="610" t="s">
        <v>445</v>
      </c>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1"/>
      <c r="AX16" s="94"/>
      <c r="AY16" s="94"/>
      <c r="AZ16" s="94"/>
    </row>
    <row r="17" spans="1:58" ht="60" customHeight="1">
      <c r="A17" s="94"/>
      <c r="B17" s="602" t="s">
        <v>322</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4"/>
      <c r="AX17" s="94"/>
      <c r="AY17" s="94"/>
      <c r="AZ17" s="94"/>
    </row>
    <row r="18" spans="1:58" ht="21" customHeight="1">
      <c r="A18" s="94"/>
      <c r="B18" s="96"/>
      <c r="C18" s="95"/>
      <c r="D18" s="601" t="s">
        <v>235</v>
      </c>
      <c r="E18" s="601"/>
      <c r="F18" s="601"/>
      <c r="G18" s="601"/>
      <c r="H18" s="601"/>
      <c r="I18" s="601"/>
      <c r="J18" s="601"/>
      <c r="K18" s="60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571"/>
      <c r="AL18" s="571"/>
      <c r="AM18" s="571"/>
      <c r="AN18" s="571"/>
      <c r="AO18" s="571"/>
      <c r="AP18" s="571"/>
      <c r="AQ18" s="571"/>
      <c r="AR18" s="571"/>
      <c r="AS18" s="571"/>
      <c r="AT18" s="571"/>
      <c r="AU18" s="571"/>
      <c r="AV18" s="571"/>
      <c r="AW18" s="572"/>
      <c r="AX18" s="94"/>
      <c r="AY18" s="94"/>
      <c r="AZ18" s="94"/>
    </row>
    <row r="19" spans="1:58" ht="60" customHeight="1">
      <c r="A19" s="94"/>
      <c r="B19" s="602" t="s">
        <v>332</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4"/>
      <c r="AX19" s="94"/>
      <c r="AY19" s="94"/>
      <c r="AZ19" s="94"/>
    </row>
    <row r="20" spans="1:58" ht="21" customHeight="1" thickBot="1">
      <c r="A20" s="94"/>
      <c r="B20" s="96"/>
      <c r="C20" s="95"/>
      <c r="D20" s="601" t="s">
        <v>235</v>
      </c>
      <c r="E20" s="601"/>
      <c r="F20" s="601"/>
      <c r="G20" s="601"/>
      <c r="H20" s="601"/>
      <c r="I20" s="601"/>
      <c r="J20" s="601"/>
      <c r="K20" s="60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c r="AK20" s="571"/>
      <c r="AL20" s="571"/>
      <c r="AM20" s="571"/>
      <c r="AN20" s="571"/>
      <c r="AO20" s="571"/>
      <c r="AP20" s="571"/>
      <c r="AQ20" s="571"/>
      <c r="AR20" s="571"/>
      <c r="AS20" s="571"/>
      <c r="AT20" s="571"/>
      <c r="AU20" s="571"/>
      <c r="AV20" s="571"/>
      <c r="AW20" s="572"/>
      <c r="AX20" s="94"/>
      <c r="AY20" s="94"/>
      <c r="AZ20" s="94"/>
    </row>
    <row r="21" spans="1:58" ht="55" customHeight="1" thickBot="1">
      <c r="A21" s="94"/>
      <c r="B21" s="557" t="s">
        <v>331</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9"/>
      <c r="AX21" s="94"/>
      <c r="AY21" s="266" t="s">
        <v>371</v>
      </c>
      <c r="AZ21" s="94"/>
    </row>
    <row r="22" spans="1:58" ht="21" customHeight="1">
      <c r="A22" s="94"/>
      <c r="B22" s="599" t="s">
        <v>333</v>
      </c>
      <c r="C22" s="600"/>
      <c r="D22" s="600"/>
      <c r="E22" s="600"/>
      <c r="F22" s="600"/>
      <c r="G22" s="600"/>
      <c r="H22" s="600"/>
      <c r="I22" s="257" t="s">
        <v>243</v>
      </c>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8"/>
      <c r="AX22" s="94"/>
      <c r="AY22" s="94"/>
      <c r="AZ22" s="94"/>
      <c r="BF22" s="90" t="s">
        <v>319</v>
      </c>
    </row>
    <row r="23" spans="1:58" ht="21" customHeight="1">
      <c r="A23" s="94"/>
      <c r="B23" s="564" t="s">
        <v>242</v>
      </c>
      <c r="C23" s="565"/>
      <c r="D23" s="565"/>
      <c r="E23" s="565"/>
      <c r="F23" s="565"/>
      <c r="G23" s="565"/>
      <c r="H23" s="565"/>
      <c r="I23" s="568" t="s">
        <v>238</v>
      </c>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9"/>
      <c r="AX23" s="94"/>
      <c r="AY23" s="94"/>
      <c r="AZ23" s="94"/>
    </row>
    <row r="24" spans="1:58" ht="21" customHeight="1" thickBot="1">
      <c r="A24" s="94"/>
      <c r="B24" s="587"/>
      <c r="C24" s="588"/>
      <c r="D24" s="588"/>
      <c r="E24" s="588"/>
      <c r="F24" s="588"/>
      <c r="G24" s="588"/>
      <c r="H24" s="588"/>
      <c r="I24" s="589" t="s">
        <v>241</v>
      </c>
      <c r="J24" s="589"/>
      <c r="K24" s="589"/>
      <c r="L24" s="589"/>
      <c r="M24" s="590"/>
      <c r="N24" s="590"/>
      <c r="O24" s="590"/>
      <c r="P24" s="590"/>
      <c r="Q24" s="590"/>
      <c r="R24" s="590"/>
      <c r="S24" s="590"/>
      <c r="T24" s="590"/>
      <c r="U24" s="590"/>
      <c r="V24" s="590"/>
      <c r="W24" s="590"/>
      <c r="X24" s="590"/>
      <c r="Y24" s="590"/>
      <c r="Z24" s="590"/>
      <c r="AA24" s="590"/>
      <c r="AB24" s="590"/>
      <c r="AC24" s="590"/>
      <c r="AD24" s="590"/>
      <c r="AE24" s="590"/>
      <c r="AF24" s="590"/>
      <c r="AG24" s="590"/>
      <c r="AH24" s="590"/>
      <c r="AI24" s="590"/>
      <c r="AJ24" s="590"/>
      <c r="AK24" s="590"/>
      <c r="AL24" s="590"/>
      <c r="AM24" s="590"/>
      <c r="AN24" s="590"/>
      <c r="AO24" s="590"/>
      <c r="AP24" s="590"/>
      <c r="AQ24" s="590"/>
      <c r="AR24" s="590"/>
      <c r="AS24" s="590"/>
      <c r="AT24" s="590"/>
      <c r="AU24" s="590"/>
      <c r="AV24" s="590"/>
      <c r="AW24" s="591"/>
      <c r="AX24" s="94"/>
      <c r="AY24" s="94"/>
      <c r="AZ24" s="94"/>
    </row>
    <row r="25" spans="1:58" ht="67.7" customHeight="1" thickBot="1">
      <c r="A25" s="94"/>
      <c r="B25" s="557" t="s">
        <v>338</v>
      </c>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9"/>
      <c r="AX25" s="94"/>
      <c r="AY25" s="266" t="s">
        <v>372</v>
      </c>
      <c r="AZ25" s="94"/>
    </row>
    <row r="26" spans="1:58" ht="21" customHeight="1">
      <c r="A26" s="94"/>
      <c r="B26" s="256"/>
      <c r="C26" s="257"/>
      <c r="D26" s="257" t="s">
        <v>240</v>
      </c>
      <c r="E26" s="257"/>
      <c r="F26" s="257"/>
      <c r="G26" s="257"/>
      <c r="H26" s="257"/>
      <c r="I26" s="257" t="s">
        <v>323</v>
      </c>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8"/>
      <c r="AX26" s="94"/>
      <c r="AY26" s="94"/>
      <c r="AZ26" s="94"/>
    </row>
    <row r="27" spans="1:58" ht="21" customHeight="1">
      <c r="A27" s="94"/>
      <c r="B27" s="564" t="s">
        <v>239</v>
      </c>
      <c r="C27" s="565"/>
      <c r="D27" s="565"/>
      <c r="E27" s="565"/>
      <c r="F27" s="565"/>
      <c r="G27" s="565"/>
      <c r="H27" s="565"/>
      <c r="I27" s="568" t="s">
        <v>238</v>
      </c>
      <c r="J27" s="568"/>
      <c r="K27" s="568"/>
      <c r="L27" s="568"/>
      <c r="M27" s="568"/>
      <c r="N27" s="568"/>
      <c r="O27" s="568"/>
      <c r="P27" s="568"/>
      <c r="Q27" s="568"/>
      <c r="R27" s="568"/>
      <c r="S27" s="568"/>
      <c r="T27" s="568"/>
      <c r="U27" s="568"/>
      <c r="V27" s="568"/>
      <c r="W27" s="568"/>
      <c r="X27" s="568"/>
      <c r="Y27" s="568"/>
      <c r="Z27" s="568"/>
      <c r="AA27" s="568"/>
      <c r="AB27" s="568"/>
      <c r="AC27" s="568"/>
      <c r="AD27" s="568"/>
      <c r="AE27" s="568"/>
      <c r="AF27" s="568"/>
      <c r="AG27" s="568"/>
      <c r="AH27" s="568"/>
      <c r="AI27" s="568"/>
      <c r="AJ27" s="568"/>
      <c r="AK27" s="568"/>
      <c r="AL27" s="568"/>
      <c r="AM27" s="568"/>
      <c r="AN27" s="568"/>
      <c r="AO27" s="568"/>
      <c r="AP27" s="568"/>
      <c r="AQ27" s="568"/>
      <c r="AR27" s="568"/>
      <c r="AS27" s="568"/>
      <c r="AT27" s="568"/>
      <c r="AU27" s="568"/>
      <c r="AV27" s="568"/>
      <c r="AW27" s="569"/>
      <c r="AX27" s="94"/>
      <c r="AY27" s="94"/>
      <c r="AZ27" s="94"/>
    </row>
    <row r="28" spans="1:58" ht="21" customHeight="1">
      <c r="A28" s="94"/>
      <c r="B28" s="566"/>
      <c r="C28" s="567"/>
      <c r="D28" s="567"/>
      <c r="E28" s="567"/>
      <c r="F28" s="567"/>
      <c r="G28" s="567"/>
      <c r="H28" s="567"/>
      <c r="I28" s="570" t="s">
        <v>237</v>
      </c>
      <c r="J28" s="570"/>
      <c r="K28" s="570"/>
      <c r="L28" s="570"/>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2"/>
      <c r="AX28" s="94"/>
      <c r="AY28" s="94"/>
      <c r="AZ28" s="94"/>
    </row>
    <row r="29" spans="1:58" ht="40" customHeight="1">
      <c r="A29" s="94"/>
      <c r="B29" s="596" t="s">
        <v>452</v>
      </c>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597"/>
      <c r="AG29" s="597"/>
      <c r="AH29" s="597"/>
      <c r="AI29" s="597"/>
      <c r="AJ29" s="597"/>
      <c r="AK29" s="560" t="s">
        <v>330</v>
      </c>
      <c r="AL29" s="560"/>
      <c r="AM29" s="560"/>
      <c r="AN29" s="560"/>
      <c r="AO29" s="560"/>
      <c r="AP29" s="560"/>
      <c r="AQ29" s="560"/>
      <c r="AR29" s="560"/>
      <c r="AS29" s="560"/>
      <c r="AT29" s="560"/>
      <c r="AU29" s="560"/>
      <c r="AV29" s="560"/>
      <c r="AW29" s="561"/>
      <c r="AX29" s="94"/>
      <c r="AY29" s="94"/>
      <c r="AZ29" s="94"/>
    </row>
    <row r="30" spans="1:58" ht="40" customHeight="1">
      <c r="A30" s="94"/>
      <c r="B30" s="598"/>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62"/>
      <c r="AL30" s="562"/>
      <c r="AM30" s="562"/>
      <c r="AN30" s="562"/>
      <c r="AO30" s="562"/>
      <c r="AP30" s="562"/>
      <c r="AQ30" s="562"/>
      <c r="AR30" s="562"/>
      <c r="AS30" s="562"/>
      <c r="AT30" s="562"/>
      <c r="AU30" s="562"/>
      <c r="AV30" s="562"/>
      <c r="AW30" s="563"/>
      <c r="AX30" s="94"/>
      <c r="AY30" s="94"/>
      <c r="AZ30" s="94"/>
    </row>
    <row r="31" spans="1:58" ht="80" customHeight="1" thickBot="1">
      <c r="A31" s="94"/>
      <c r="B31" s="592" t="s">
        <v>453</v>
      </c>
      <c r="C31" s="593"/>
      <c r="D31" s="593"/>
      <c r="E31" s="593"/>
      <c r="F31" s="593"/>
      <c r="G31" s="593"/>
      <c r="H31" s="593"/>
      <c r="I31" s="593"/>
      <c r="J31" s="593"/>
      <c r="K31" s="593"/>
      <c r="L31" s="593"/>
      <c r="M31" s="593"/>
      <c r="N31" s="593"/>
      <c r="O31" s="593"/>
      <c r="P31" s="593"/>
      <c r="Q31" s="593"/>
      <c r="R31" s="593"/>
      <c r="S31" s="593"/>
      <c r="T31" s="594" t="s">
        <v>367</v>
      </c>
      <c r="U31" s="594"/>
      <c r="V31" s="594"/>
      <c r="W31" s="594"/>
      <c r="X31" s="594"/>
      <c r="Y31" s="594"/>
      <c r="Z31" s="594"/>
      <c r="AA31" s="594"/>
      <c r="AB31" s="594"/>
      <c r="AC31" s="594"/>
      <c r="AD31" s="594"/>
      <c r="AE31" s="594"/>
      <c r="AF31" s="594"/>
      <c r="AG31" s="594"/>
      <c r="AH31" s="594"/>
      <c r="AI31" s="594"/>
      <c r="AJ31" s="594"/>
      <c r="AK31" s="594"/>
      <c r="AL31" s="594"/>
      <c r="AM31" s="594"/>
      <c r="AN31" s="594"/>
      <c r="AO31" s="594"/>
      <c r="AP31" s="594"/>
      <c r="AQ31" s="594"/>
      <c r="AR31" s="594"/>
      <c r="AS31" s="594"/>
      <c r="AT31" s="594"/>
      <c r="AU31" s="594"/>
      <c r="AV31" s="594"/>
      <c r="AW31" s="595"/>
      <c r="AX31" s="94"/>
      <c r="AY31" s="94"/>
      <c r="AZ31" s="94"/>
    </row>
    <row r="32" spans="1:58" ht="21" customHeight="1" thickBot="1">
      <c r="A32" s="94"/>
      <c r="B32" s="525" t="s">
        <v>498</v>
      </c>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6"/>
      <c r="AH32" s="526"/>
      <c r="AI32" s="526"/>
      <c r="AJ32" s="526"/>
      <c r="AK32" s="526"/>
      <c r="AL32" s="526"/>
      <c r="AM32" s="526"/>
      <c r="AN32" s="526"/>
      <c r="AO32" s="526"/>
      <c r="AP32" s="526"/>
      <c r="AQ32" s="526"/>
      <c r="AR32" s="526"/>
      <c r="AS32" s="526"/>
      <c r="AT32" s="526"/>
      <c r="AU32" s="526"/>
      <c r="AV32" s="526"/>
      <c r="AW32" s="527"/>
      <c r="AX32" s="94"/>
      <c r="AY32" s="94"/>
      <c r="AZ32" s="94"/>
    </row>
    <row r="33" spans="1:52" ht="20" customHeight="1">
      <c r="A33" s="94"/>
      <c r="B33" s="573" t="s">
        <v>465</v>
      </c>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4"/>
      <c r="AL33" s="574"/>
      <c r="AM33" s="574"/>
      <c r="AN33" s="574"/>
      <c r="AO33" s="574"/>
      <c r="AP33" s="574"/>
      <c r="AQ33" s="574"/>
      <c r="AR33" s="574"/>
      <c r="AS33" s="574"/>
      <c r="AT33" s="574"/>
      <c r="AU33" s="574"/>
      <c r="AV33" s="574"/>
      <c r="AW33" s="575"/>
      <c r="AX33" s="94"/>
      <c r="AY33" s="94"/>
      <c r="AZ33" s="94"/>
    </row>
    <row r="34" spans="1:52" ht="32" customHeight="1">
      <c r="A34" s="94"/>
      <c r="B34" s="576" t="s">
        <v>451</v>
      </c>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8" t="s">
        <v>450</v>
      </c>
      <c r="AL34" s="579"/>
      <c r="AM34" s="579"/>
      <c r="AN34" s="579"/>
      <c r="AO34" s="579"/>
      <c r="AP34" s="579"/>
      <c r="AQ34" s="579"/>
      <c r="AR34" s="579"/>
      <c r="AS34" s="579"/>
      <c r="AT34" s="579"/>
      <c r="AU34" s="579"/>
      <c r="AV34" s="579"/>
      <c r="AW34" s="580"/>
      <c r="AX34" s="94"/>
      <c r="AY34" s="266"/>
      <c r="AZ34" s="94"/>
    </row>
    <row r="35" spans="1:52" ht="20" customHeight="1">
      <c r="A35" s="94"/>
      <c r="B35" s="616" t="s">
        <v>466</v>
      </c>
      <c r="C35" s="617"/>
      <c r="D35" s="617"/>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17"/>
      <c r="AJ35" s="617"/>
      <c r="AK35" s="617"/>
      <c r="AL35" s="617"/>
      <c r="AM35" s="617"/>
      <c r="AN35" s="617"/>
      <c r="AO35" s="617"/>
      <c r="AP35" s="617"/>
      <c r="AQ35" s="617"/>
      <c r="AR35" s="617"/>
      <c r="AS35" s="617"/>
      <c r="AT35" s="617"/>
      <c r="AU35" s="617"/>
      <c r="AV35" s="617"/>
      <c r="AW35" s="618"/>
      <c r="AX35" s="94"/>
      <c r="AY35" s="94"/>
      <c r="AZ35" s="94"/>
    </row>
    <row r="36" spans="1:52" ht="16" customHeight="1">
      <c r="A36" s="94"/>
      <c r="B36" s="533"/>
      <c r="C36" s="534"/>
      <c r="D36" s="535" t="s">
        <v>454</v>
      </c>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6"/>
      <c r="AX36" s="94"/>
      <c r="AY36" s="266"/>
      <c r="AZ36" s="94"/>
    </row>
    <row r="37" spans="1:52" ht="16" customHeight="1">
      <c r="A37" s="94"/>
      <c r="B37" s="533"/>
      <c r="C37" s="534"/>
      <c r="D37" s="535" t="s">
        <v>455</v>
      </c>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6"/>
      <c r="AX37" s="94"/>
      <c r="AY37" s="266"/>
      <c r="AZ37" s="94"/>
    </row>
    <row r="38" spans="1:52" ht="16" customHeight="1">
      <c r="A38" s="94"/>
      <c r="B38" s="533"/>
      <c r="C38" s="534"/>
      <c r="D38" s="535" t="s">
        <v>456</v>
      </c>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AV38" s="535"/>
      <c r="AW38" s="536"/>
      <c r="AX38" s="94"/>
      <c r="AY38" s="266"/>
      <c r="AZ38" s="94"/>
    </row>
    <row r="39" spans="1:52" ht="16" customHeight="1">
      <c r="A39" s="94"/>
      <c r="B39" s="533"/>
      <c r="C39" s="534"/>
      <c r="D39" s="535" t="s">
        <v>457</v>
      </c>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AV39" s="535"/>
      <c r="AW39" s="536"/>
      <c r="AX39" s="94"/>
      <c r="AY39" s="266"/>
      <c r="AZ39" s="94"/>
    </row>
    <row r="40" spans="1:52" ht="16" customHeight="1">
      <c r="A40" s="94"/>
      <c r="B40" s="533"/>
      <c r="C40" s="534"/>
      <c r="D40" s="535" t="s">
        <v>458</v>
      </c>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6"/>
      <c r="AX40" s="94"/>
      <c r="AY40" s="266"/>
      <c r="AZ40" s="94"/>
    </row>
    <row r="41" spans="1:52" ht="16" customHeight="1">
      <c r="A41" s="94"/>
      <c r="B41" s="533"/>
      <c r="C41" s="534"/>
      <c r="D41" s="535" t="s">
        <v>459</v>
      </c>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5"/>
      <c r="AO41" s="535"/>
      <c r="AP41" s="535"/>
      <c r="AQ41" s="535"/>
      <c r="AR41" s="535"/>
      <c r="AS41" s="535"/>
      <c r="AT41" s="535"/>
      <c r="AU41" s="535"/>
      <c r="AV41" s="535"/>
      <c r="AW41" s="536"/>
      <c r="AX41" s="94"/>
      <c r="AY41" s="266"/>
      <c r="AZ41" s="94"/>
    </row>
    <row r="42" spans="1:52" ht="16" customHeight="1">
      <c r="A42" s="94"/>
      <c r="B42" s="533"/>
      <c r="C42" s="534"/>
      <c r="D42" s="535" t="s">
        <v>460</v>
      </c>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O42" s="535"/>
      <c r="AP42" s="535"/>
      <c r="AQ42" s="535"/>
      <c r="AR42" s="535"/>
      <c r="AS42" s="535"/>
      <c r="AT42" s="535"/>
      <c r="AU42" s="535"/>
      <c r="AV42" s="535"/>
      <c r="AW42" s="536"/>
      <c r="AX42" s="94"/>
      <c r="AY42" s="266"/>
      <c r="AZ42" s="94"/>
    </row>
    <row r="43" spans="1:52" ht="16" customHeight="1">
      <c r="A43" s="94"/>
      <c r="B43" s="533"/>
      <c r="C43" s="534"/>
      <c r="D43" s="535" t="s">
        <v>461</v>
      </c>
      <c r="E43" s="535"/>
      <c r="F43" s="535"/>
      <c r="G43" s="535"/>
      <c r="H43" s="535"/>
      <c r="I43" s="535"/>
      <c r="J43" s="535"/>
      <c r="K43" s="535"/>
      <c r="L43" s="535"/>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O43" s="535"/>
      <c r="AP43" s="535"/>
      <c r="AQ43" s="535"/>
      <c r="AR43" s="535"/>
      <c r="AS43" s="535"/>
      <c r="AT43" s="535"/>
      <c r="AU43" s="535"/>
      <c r="AV43" s="535"/>
      <c r="AW43" s="536"/>
      <c r="AX43" s="94"/>
      <c r="AY43" s="266"/>
      <c r="AZ43" s="94"/>
    </row>
    <row r="44" spans="1:52" ht="16" customHeight="1">
      <c r="A44" s="94"/>
      <c r="B44" s="533"/>
      <c r="C44" s="534"/>
      <c r="D44" s="535" t="s">
        <v>462</v>
      </c>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5"/>
      <c r="AU44" s="535"/>
      <c r="AV44" s="535"/>
      <c r="AW44" s="536"/>
      <c r="AX44" s="94"/>
      <c r="AY44" s="266"/>
      <c r="AZ44" s="94"/>
    </row>
    <row r="45" spans="1:52" ht="16" customHeight="1">
      <c r="A45" s="94"/>
      <c r="B45" s="533"/>
      <c r="C45" s="534"/>
      <c r="D45" s="535" t="s">
        <v>463</v>
      </c>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6"/>
      <c r="AX45" s="94"/>
      <c r="AY45" s="266"/>
      <c r="AZ45" s="94"/>
    </row>
    <row r="46" spans="1:52" ht="16" customHeight="1">
      <c r="A46" s="94"/>
      <c r="B46" s="533"/>
      <c r="C46" s="534"/>
      <c r="D46" s="535" t="s">
        <v>464</v>
      </c>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O46" s="535"/>
      <c r="AP46" s="535"/>
      <c r="AQ46" s="535"/>
      <c r="AR46" s="535"/>
      <c r="AS46" s="535"/>
      <c r="AT46" s="535"/>
      <c r="AU46" s="535"/>
      <c r="AV46" s="535"/>
      <c r="AW46" s="536"/>
      <c r="AX46" s="94"/>
      <c r="AY46" s="266"/>
      <c r="AZ46" s="94"/>
    </row>
    <row r="47" spans="1:52" ht="20" customHeight="1">
      <c r="A47" s="94"/>
      <c r="B47" s="533"/>
      <c r="C47" s="534"/>
      <c r="D47" s="537"/>
      <c r="E47" s="537"/>
      <c r="F47" s="537"/>
      <c r="G47" s="537"/>
      <c r="H47" s="537"/>
      <c r="I47" s="537"/>
      <c r="J47" s="537"/>
      <c r="K47" s="537"/>
      <c r="L47" s="537"/>
      <c r="M47" s="537"/>
      <c r="N47" s="537"/>
      <c r="O47" s="537"/>
      <c r="P47" s="537"/>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7"/>
      <c r="AO47" s="537"/>
      <c r="AP47" s="537"/>
      <c r="AQ47" s="537"/>
      <c r="AR47" s="537"/>
      <c r="AS47" s="537"/>
      <c r="AT47" s="537"/>
      <c r="AU47" s="537"/>
      <c r="AV47" s="537"/>
      <c r="AW47" s="538"/>
      <c r="AX47" s="94"/>
      <c r="AY47" s="266"/>
      <c r="AZ47" s="94"/>
    </row>
    <row r="48" spans="1:52" ht="20" customHeight="1">
      <c r="A48" s="94"/>
      <c r="B48" s="530" t="s">
        <v>467</v>
      </c>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2"/>
      <c r="AX48" s="94"/>
      <c r="AY48" s="94"/>
      <c r="AZ48" s="94"/>
    </row>
    <row r="49" spans="1:52" ht="16" customHeight="1">
      <c r="A49" s="94"/>
      <c r="B49" s="542" t="s">
        <v>468</v>
      </c>
      <c r="C49" s="543"/>
      <c r="D49" s="543"/>
      <c r="E49" s="543"/>
      <c r="F49" s="543"/>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c r="AK49" s="543"/>
      <c r="AL49" s="543"/>
      <c r="AM49" s="543"/>
      <c r="AN49" s="543"/>
      <c r="AO49" s="543"/>
      <c r="AP49" s="543"/>
      <c r="AQ49" s="543"/>
      <c r="AR49" s="543"/>
      <c r="AS49" s="543"/>
      <c r="AT49" s="543"/>
      <c r="AU49" s="543"/>
      <c r="AV49" s="543"/>
      <c r="AW49" s="544"/>
      <c r="AX49" s="94"/>
      <c r="AY49" s="266"/>
      <c r="AZ49" s="94"/>
    </row>
    <row r="50" spans="1:52" ht="35" customHeight="1">
      <c r="A50" s="94"/>
      <c r="B50" s="539" t="s">
        <v>469</v>
      </c>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1"/>
      <c r="AX50" s="94"/>
      <c r="AY50" s="94"/>
      <c r="AZ50" s="94"/>
    </row>
    <row r="51" spans="1:52" ht="16" customHeight="1">
      <c r="B51" s="533"/>
      <c r="C51" s="534"/>
      <c r="D51" s="535" t="s">
        <v>470</v>
      </c>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5"/>
      <c r="AJ51" s="535"/>
      <c r="AK51" s="535"/>
      <c r="AL51" s="535"/>
      <c r="AM51" s="535"/>
      <c r="AN51" s="535"/>
      <c r="AO51" s="535"/>
      <c r="AP51" s="535"/>
      <c r="AQ51" s="535"/>
      <c r="AR51" s="535"/>
      <c r="AS51" s="535"/>
      <c r="AT51" s="535"/>
      <c r="AU51" s="535"/>
      <c r="AV51" s="535"/>
      <c r="AW51" s="536"/>
      <c r="AY51" s="366"/>
    </row>
    <row r="52" spans="1:52" ht="16" customHeight="1">
      <c r="B52" s="533"/>
      <c r="C52" s="534"/>
      <c r="D52" s="535" t="s">
        <v>471</v>
      </c>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6"/>
      <c r="AY52" s="366"/>
    </row>
    <row r="53" spans="1:52" ht="16" customHeight="1">
      <c r="B53" s="533"/>
      <c r="C53" s="534"/>
      <c r="D53" s="535" t="s">
        <v>472</v>
      </c>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6"/>
      <c r="AY53" s="366"/>
    </row>
    <row r="54" spans="1:52" ht="16" customHeight="1">
      <c r="B54" s="533"/>
      <c r="C54" s="534"/>
      <c r="D54" s="535" t="s">
        <v>473</v>
      </c>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6"/>
      <c r="AY54" s="366"/>
    </row>
    <row r="55" spans="1:52" ht="16" customHeight="1">
      <c r="B55" s="533"/>
      <c r="C55" s="534"/>
      <c r="D55" s="535" t="s">
        <v>474</v>
      </c>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6"/>
      <c r="AY55" s="366"/>
    </row>
    <row r="56" spans="1:52" ht="16" customHeight="1">
      <c r="B56" s="533"/>
      <c r="C56" s="534"/>
      <c r="D56" s="535" t="s">
        <v>475</v>
      </c>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6"/>
      <c r="AY56" s="366"/>
    </row>
    <row r="57" spans="1:52" ht="16" customHeight="1">
      <c r="B57" s="533"/>
      <c r="C57" s="534"/>
      <c r="D57" s="535" t="s">
        <v>476</v>
      </c>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6"/>
      <c r="AY57" s="366"/>
    </row>
    <row r="58" spans="1:52" ht="16" customHeight="1">
      <c r="B58" s="533"/>
      <c r="C58" s="534"/>
      <c r="D58" s="535" t="s">
        <v>477</v>
      </c>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535"/>
      <c r="AQ58" s="535"/>
      <c r="AR58" s="535"/>
      <c r="AS58" s="535"/>
      <c r="AT58" s="535"/>
      <c r="AU58" s="535"/>
      <c r="AV58" s="535"/>
      <c r="AW58" s="536"/>
      <c r="AY58" s="366"/>
    </row>
    <row r="59" spans="1:52" ht="16" customHeight="1">
      <c r="B59" s="533"/>
      <c r="C59" s="534"/>
      <c r="D59" s="535" t="s">
        <v>478</v>
      </c>
      <c r="E59" s="535"/>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35"/>
      <c r="AV59" s="535"/>
      <c r="AW59" s="536"/>
      <c r="AY59" s="366"/>
    </row>
    <row r="60" spans="1:52" ht="20" customHeight="1">
      <c r="B60" s="533"/>
      <c r="C60" s="534"/>
      <c r="D60" s="537"/>
      <c r="E60" s="537"/>
      <c r="F60" s="537"/>
      <c r="G60" s="537"/>
      <c r="H60" s="537"/>
      <c r="I60" s="537"/>
      <c r="J60" s="537"/>
      <c r="K60" s="537"/>
      <c r="L60" s="537"/>
      <c r="M60" s="537"/>
      <c r="N60" s="537"/>
      <c r="O60" s="537"/>
      <c r="P60" s="537"/>
      <c r="Q60" s="537"/>
      <c r="R60" s="537"/>
      <c r="S60" s="537"/>
      <c r="T60" s="537"/>
      <c r="U60" s="537"/>
      <c r="V60" s="537"/>
      <c r="W60" s="537"/>
      <c r="X60" s="537"/>
      <c r="Y60" s="537"/>
      <c r="Z60" s="537"/>
      <c r="AA60" s="537"/>
      <c r="AB60" s="537"/>
      <c r="AC60" s="537"/>
      <c r="AD60" s="537"/>
      <c r="AE60" s="537"/>
      <c r="AF60" s="537"/>
      <c r="AG60" s="537"/>
      <c r="AH60" s="537"/>
      <c r="AI60" s="537"/>
      <c r="AJ60" s="537"/>
      <c r="AK60" s="537"/>
      <c r="AL60" s="537"/>
      <c r="AM60" s="537"/>
      <c r="AN60" s="537"/>
      <c r="AO60" s="537"/>
      <c r="AP60" s="537"/>
      <c r="AQ60" s="537"/>
      <c r="AR60" s="537"/>
      <c r="AS60" s="537"/>
      <c r="AT60" s="537"/>
      <c r="AU60" s="537"/>
      <c r="AV60" s="537"/>
      <c r="AW60" s="538"/>
      <c r="AY60" s="366"/>
    </row>
    <row r="61" spans="1:52" ht="20" customHeight="1">
      <c r="A61" s="94"/>
      <c r="B61" s="530" t="s">
        <v>479</v>
      </c>
      <c r="C61" s="531"/>
      <c r="D61" s="531"/>
      <c r="E61" s="531"/>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1"/>
      <c r="AK61" s="531"/>
      <c r="AL61" s="531"/>
      <c r="AM61" s="531"/>
      <c r="AN61" s="531"/>
      <c r="AO61" s="531"/>
      <c r="AP61" s="531"/>
      <c r="AQ61" s="531"/>
      <c r="AR61" s="531"/>
      <c r="AS61" s="531"/>
      <c r="AT61" s="531"/>
      <c r="AU61" s="531"/>
      <c r="AV61" s="531"/>
      <c r="AW61" s="532"/>
      <c r="AX61" s="94"/>
      <c r="AY61" s="94"/>
      <c r="AZ61" s="94"/>
    </row>
    <row r="62" spans="1:52" ht="16" customHeight="1">
      <c r="B62" s="533"/>
      <c r="C62" s="534"/>
      <c r="D62" s="535" t="s">
        <v>480</v>
      </c>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35"/>
      <c r="AW62" s="536"/>
      <c r="AY62" s="366"/>
    </row>
    <row r="63" spans="1:52" ht="16" customHeight="1">
      <c r="B63" s="533"/>
      <c r="C63" s="534"/>
      <c r="D63" s="535" t="s">
        <v>481</v>
      </c>
      <c r="E63" s="535"/>
      <c r="F63" s="535"/>
      <c r="G63" s="535"/>
      <c r="H63" s="535"/>
      <c r="I63" s="535"/>
      <c r="J63" s="535"/>
      <c r="K63" s="535"/>
      <c r="L63" s="535"/>
      <c r="M63" s="535"/>
      <c r="N63" s="535"/>
      <c r="O63" s="535"/>
      <c r="P63" s="535"/>
      <c r="Q63" s="535"/>
      <c r="R63" s="535"/>
      <c r="S63" s="535"/>
      <c r="T63" s="535"/>
      <c r="U63" s="535"/>
      <c r="V63" s="535"/>
      <c r="W63" s="535"/>
      <c r="X63" s="535"/>
      <c r="Y63" s="535"/>
      <c r="Z63" s="535"/>
      <c r="AA63" s="535"/>
      <c r="AB63" s="535"/>
      <c r="AC63" s="535"/>
      <c r="AD63" s="535"/>
      <c r="AE63" s="535"/>
      <c r="AF63" s="535"/>
      <c r="AG63" s="535"/>
      <c r="AH63" s="535"/>
      <c r="AI63" s="535"/>
      <c r="AJ63" s="535"/>
      <c r="AK63" s="535"/>
      <c r="AL63" s="535"/>
      <c r="AM63" s="535"/>
      <c r="AN63" s="535"/>
      <c r="AO63" s="535"/>
      <c r="AP63" s="535"/>
      <c r="AQ63" s="535"/>
      <c r="AR63" s="535"/>
      <c r="AS63" s="535"/>
      <c r="AT63" s="535"/>
      <c r="AU63" s="535"/>
      <c r="AV63" s="535"/>
      <c r="AW63" s="536"/>
      <c r="AY63" s="366"/>
    </row>
    <row r="64" spans="1:52" ht="16" customHeight="1">
      <c r="B64" s="533"/>
      <c r="C64" s="534"/>
      <c r="D64" s="535" t="s">
        <v>482</v>
      </c>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5"/>
      <c r="AO64" s="535"/>
      <c r="AP64" s="535"/>
      <c r="AQ64" s="535"/>
      <c r="AR64" s="535"/>
      <c r="AS64" s="535"/>
      <c r="AT64" s="535"/>
      <c r="AU64" s="535"/>
      <c r="AV64" s="535"/>
      <c r="AW64" s="536"/>
      <c r="AY64" s="366"/>
    </row>
    <row r="65" spans="1:52" ht="16" customHeight="1">
      <c r="B65" s="533"/>
      <c r="C65" s="534"/>
      <c r="D65" s="535" t="s">
        <v>483</v>
      </c>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6"/>
      <c r="AY65" s="366"/>
    </row>
    <row r="66" spans="1:52" ht="16" customHeight="1">
      <c r="B66" s="533"/>
      <c r="C66" s="534"/>
      <c r="D66" s="535" t="s">
        <v>484</v>
      </c>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6"/>
      <c r="AY66" s="366"/>
    </row>
    <row r="67" spans="1:52" ht="16" customHeight="1">
      <c r="B67" s="533"/>
      <c r="C67" s="534"/>
      <c r="D67" s="535" t="s">
        <v>485</v>
      </c>
      <c r="E67" s="535"/>
      <c r="F67" s="535"/>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6"/>
      <c r="AY67" s="366"/>
    </row>
    <row r="68" spans="1:52" ht="16" customHeight="1">
      <c r="B68" s="533"/>
      <c r="C68" s="534"/>
      <c r="D68" s="535" t="s">
        <v>486</v>
      </c>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5"/>
      <c r="AU68" s="535"/>
      <c r="AV68" s="535"/>
      <c r="AW68" s="536"/>
      <c r="AY68" s="366"/>
    </row>
    <row r="69" spans="1:52" ht="16" customHeight="1">
      <c r="B69" s="533"/>
      <c r="C69" s="534"/>
      <c r="D69" s="535" t="s">
        <v>487</v>
      </c>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5"/>
      <c r="AC69" s="535"/>
      <c r="AD69" s="535"/>
      <c r="AE69" s="535"/>
      <c r="AF69" s="535"/>
      <c r="AG69" s="535"/>
      <c r="AH69" s="535"/>
      <c r="AI69" s="535"/>
      <c r="AJ69" s="535"/>
      <c r="AK69" s="535"/>
      <c r="AL69" s="535"/>
      <c r="AM69" s="535"/>
      <c r="AN69" s="535"/>
      <c r="AO69" s="535"/>
      <c r="AP69" s="535"/>
      <c r="AQ69" s="535"/>
      <c r="AR69" s="535"/>
      <c r="AS69" s="535"/>
      <c r="AT69" s="535"/>
      <c r="AU69" s="535"/>
      <c r="AV69" s="535"/>
      <c r="AW69" s="536"/>
      <c r="AY69" s="366"/>
    </row>
    <row r="70" spans="1:52" ht="16" customHeight="1">
      <c r="B70" s="533"/>
      <c r="C70" s="534"/>
      <c r="D70" s="535" t="s">
        <v>488</v>
      </c>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5"/>
      <c r="AC70" s="535"/>
      <c r="AD70" s="535"/>
      <c r="AE70" s="535"/>
      <c r="AF70" s="535"/>
      <c r="AG70" s="535"/>
      <c r="AH70" s="535"/>
      <c r="AI70" s="535"/>
      <c r="AJ70" s="535"/>
      <c r="AK70" s="535"/>
      <c r="AL70" s="535"/>
      <c r="AM70" s="535"/>
      <c r="AN70" s="535"/>
      <c r="AO70" s="535"/>
      <c r="AP70" s="535"/>
      <c r="AQ70" s="535"/>
      <c r="AR70" s="535"/>
      <c r="AS70" s="535"/>
      <c r="AT70" s="535"/>
      <c r="AU70" s="535"/>
      <c r="AV70" s="535"/>
      <c r="AW70" s="536"/>
      <c r="AY70" s="366"/>
    </row>
    <row r="71" spans="1:52" ht="16" customHeight="1">
      <c r="B71" s="533"/>
      <c r="C71" s="534"/>
      <c r="D71" s="535" t="s">
        <v>489</v>
      </c>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5"/>
      <c r="AC71" s="535"/>
      <c r="AD71" s="535"/>
      <c r="AE71" s="535"/>
      <c r="AF71" s="535"/>
      <c r="AG71" s="535"/>
      <c r="AH71" s="535"/>
      <c r="AI71" s="535"/>
      <c r="AJ71" s="535"/>
      <c r="AK71" s="535"/>
      <c r="AL71" s="535"/>
      <c r="AM71" s="535"/>
      <c r="AN71" s="535"/>
      <c r="AO71" s="535"/>
      <c r="AP71" s="535"/>
      <c r="AQ71" s="535"/>
      <c r="AR71" s="535"/>
      <c r="AS71" s="535"/>
      <c r="AT71" s="535"/>
      <c r="AU71" s="535"/>
      <c r="AV71" s="535"/>
      <c r="AW71" s="536"/>
      <c r="AY71" s="366"/>
    </row>
    <row r="72" spans="1:52" ht="16" customHeight="1">
      <c r="B72" s="533"/>
      <c r="C72" s="534"/>
      <c r="D72" s="535" t="s">
        <v>490</v>
      </c>
      <c r="E72" s="535"/>
      <c r="F72" s="535"/>
      <c r="G72" s="535"/>
      <c r="H72" s="535"/>
      <c r="I72" s="535"/>
      <c r="J72" s="535"/>
      <c r="K72" s="535"/>
      <c r="L72" s="535"/>
      <c r="M72" s="535"/>
      <c r="N72" s="535"/>
      <c r="O72" s="535"/>
      <c r="P72" s="535"/>
      <c r="Q72" s="535"/>
      <c r="R72" s="535"/>
      <c r="S72" s="535"/>
      <c r="T72" s="535"/>
      <c r="U72" s="535"/>
      <c r="V72" s="535"/>
      <c r="W72" s="535"/>
      <c r="X72" s="535"/>
      <c r="Y72" s="535"/>
      <c r="Z72" s="535"/>
      <c r="AA72" s="535"/>
      <c r="AB72" s="535"/>
      <c r="AC72" s="535"/>
      <c r="AD72" s="535"/>
      <c r="AE72" s="535"/>
      <c r="AF72" s="535"/>
      <c r="AG72" s="535"/>
      <c r="AH72" s="535"/>
      <c r="AI72" s="535"/>
      <c r="AJ72" s="535"/>
      <c r="AK72" s="535"/>
      <c r="AL72" s="535"/>
      <c r="AM72" s="535"/>
      <c r="AN72" s="535"/>
      <c r="AO72" s="535"/>
      <c r="AP72" s="535"/>
      <c r="AQ72" s="535"/>
      <c r="AR72" s="535"/>
      <c r="AS72" s="535"/>
      <c r="AT72" s="535"/>
      <c r="AU72" s="535"/>
      <c r="AV72" s="535"/>
      <c r="AW72" s="536"/>
      <c r="AY72" s="366"/>
    </row>
    <row r="73" spans="1:52" ht="16" customHeight="1">
      <c r="B73" s="533"/>
      <c r="C73" s="534"/>
      <c r="D73" s="535" t="s">
        <v>491</v>
      </c>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5"/>
      <c r="AC73" s="535"/>
      <c r="AD73" s="535"/>
      <c r="AE73" s="535"/>
      <c r="AF73" s="535"/>
      <c r="AG73" s="535"/>
      <c r="AH73" s="535"/>
      <c r="AI73" s="535"/>
      <c r="AJ73" s="535"/>
      <c r="AK73" s="535"/>
      <c r="AL73" s="535"/>
      <c r="AM73" s="535"/>
      <c r="AN73" s="535"/>
      <c r="AO73" s="535"/>
      <c r="AP73" s="535"/>
      <c r="AQ73" s="535"/>
      <c r="AR73" s="535"/>
      <c r="AS73" s="535"/>
      <c r="AT73" s="535"/>
      <c r="AU73" s="535"/>
      <c r="AV73" s="535"/>
      <c r="AW73" s="536"/>
      <c r="AY73" s="366"/>
    </row>
    <row r="74" spans="1:52" ht="16" customHeight="1">
      <c r="B74" s="533"/>
      <c r="C74" s="534"/>
      <c r="D74" s="535" t="s">
        <v>478</v>
      </c>
      <c r="E74" s="535"/>
      <c r="F74" s="535"/>
      <c r="G74" s="535"/>
      <c r="H74" s="535"/>
      <c r="I74" s="535"/>
      <c r="J74" s="535"/>
      <c r="K74" s="535"/>
      <c r="L74" s="535"/>
      <c r="M74" s="535"/>
      <c r="N74" s="535"/>
      <c r="O74" s="535"/>
      <c r="P74" s="535"/>
      <c r="Q74" s="535"/>
      <c r="R74" s="535"/>
      <c r="S74" s="535"/>
      <c r="T74" s="535"/>
      <c r="U74" s="535"/>
      <c r="V74" s="535"/>
      <c r="W74" s="535"/>
      <c r="X74" s="535"/>
      <c r="Y74" s="535"/>
      <c r="Z74" s="535"/>
      <c r="AA74" s="535"/>
      <c r="AB74" s="535"/>
      <c r="AC74" s="535"/>
      <c r="AD74" s="535"/>
      <c r="AE74" s="535"/>
      <c r="AF74" s="535"/>
      <c r="AG74" s="535"/>
      <c r="AH74" s="535"/>
      <c r="AI74" s="535"/>
      <c r="AJ74" s="535"/>
      <c r="AK74" s="535"/>
      <c r="AL74" s="535"/>
      <c r="AM74" s="535"/>
      <c r="AN74" s="535"/>
      <c r="AO74" s="535"/>
      <c r="AP74" s="535"/>
      <c r="AQ74" s="535"/>
      <c r="AR74" s="535"/>
      <c r="AS74" s="535"/>
      <c r="AT74" s="535"/>
      <c r="AU74" s="535"/>
      <c r="AV74" s="535"/>
      <c r="AW74" s="536"/>
      <c r="AY74" s="366"/>
    </row>
    <row r="75" spans="1:52" ht="20" customHeight="1" thickBot="1">
      <c r="B75" s="528"/>
      <c r="C75" s="529"/>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c r="AM75" s="523"/>
      <c r="AN75" s="523"/>
      <c r="AO75" s="523"/>
      <c r="AP75" s="523"/>
      <c r="AQ75" s="523"/>
      <c r="AR75" s="523"/>
      <c r="AS75" s="523"/>
      <c r="AT75" s="523"/>
      <c r="AU75" s="523"/>
      <c r="AV75" s="523"/>
      <c r="AW75" s="524"/>
      <c r="AY75" s="366"/>
    </row>
    <row r="76" spans="1:52" ht="21" customHeight="1" thickBot="1">
      <c r="A76" s="94"/>
      <c r="B76" s="525" t="s">
        <v>499</v>
      </c>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6"/>
      <c r="AI76" s="526"/>
      <c r="AJ76" s="526"/>
      <c r="AK76" s="526"/>
      <c r="AL76" s="526"/>
      <c r="AM76" s="526"/>
      <c r="AN76" s="526"/>
      <c r="AO76" s="526"/>
      <c r="AP76" s="526"/>
      <c r="AQ76" s="526"/>
      <c r="AR76" s="526"/>
      <c r="AS76" s="526"/>
      <c r="AT76" s="526"/>
      <c r="AU76" s="526"/>
      <c r="AV76" s="526"/>
      <c r="AW76" s="527"/>
      <c r="AX76" s="94"/>
      <c r="AY76" s="94"/>
      <c r="AZ76" s="94"/>
    </row>
    <row r="77" spans="1:52" ht="21" customHeight="1">
      <c r="A77" s="94"/>
      <c r="B77" s="530" t="s">
        <v>446</v>
      </c>
      <c r="C77" s="531"/>
      <c r="D77" s="53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1"/>
      <c r="AC77" s="531"/>
      <c r="AD77" s="531"/>
      <c r="AE77" s="531"/>
      <c r="AF77" s="531"/>
      <c r="AG77" s="531"/>
      <c r="AH77" s="531"/>
      <c r="AI77" s="531"/>
      <c r="AJ77" s="531"/>
      <c r="AK77" s="531"/>
      <c r="AL77" s="531"/>
      <c r="AM77" s="531"/>
      <c r="AN77" s="531"/>
      <c r="AO77" s="531"/>
      <c r="AP77" s="531"/>
      <c r="AQ77" s="531"/>
      <c r="AR77" s="531"/>
      <c r="AS77" s="531"/>
      <c r="AT77" s="531"/>
      <c r="AU77" s="531"/>
      <c r="AV77" s="531"/>
      <c r="AW77" s="532"/>
      <c r="AX77" s="94"/>
      <c r="AY77" s="94"/>
      <c r="AZ77" s="94"/>
    </row>
    <row r="78" spans="1:52" ht="100" customHeight="1">
      <c r="A78" s="94"/>
      <c r="B78" s="522"/>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4"/>
      <c r="AX78" s="94"/>
      <c r="AY78" s="266" t="s">
        <v>492</v>
      </c>
      <c r="AZ78" s="94"/>
    </row>
    <row r="79" spans="1:52" ht="21" customHeight="1">
      <c r="A79" s="94"/>
      <c r="B79" s="616" t="s">
        <v>447</v>
      </c>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17"/>
      <c r="AC79" s="617"/>
      <c r="AD79" s="617"/>
      <c r="AE79" s="617"/>
      <c r="AF79" s="617"/>
      <c r="AG79" s="617"/>
      <c r="AH79" s="617"/>
      <c r="AI79" s="617"/>
      <c r="AJ79" s="617"/>
      <c r="AK79" s="617"/>
      <c r="AL79" s="617"/>
      <c r="AM79" s="617"/>
      <c r="AN79" s="617"/>
      <c r="AO79" s="617"/>
      <c r="AP79" s="617"/>
      <c r="AQ79" s="617"/>
      <c r="AR79" s="617"/>
      <c r="AS79" s="617"/>
      <c r="AT79" s="617"/>
      <c r="AU79" s="617"/>
      <c r="AV79" s="617"/>
      <c r="AW79" s="618"/>
      <c r="AX79" s="94"/>
      <c r="AY79" s="94"/>
      <c r="AZ79" s="94"/>
    </row>
    <row r="80" spans="1:52" ht="100" customHeight="1">
      <c r="A80" s="94"/>
      <c r="B80" s="522"/>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3"/>
      <c r="AT80" s="523"/>
      <c r="AU80" s="523"/>
      <c r="AV80" s="523"/>
      <c r="AW80" s="524"/>
      <c r="AX80" s="94"/>
      <c r="AY80" s="266" t="s">
        <v>448</v>
      </c>
      <c r="AZ80" s="94"/>
    </row>
    <row r="81" spans="1:66" ht="21" customHeight="1">
      <c r="A81" s="94"/>
      <c r="B81" s="530" t="s">
        <v>449</v>
      </c>
      <c r="C81" s="531"/>
      <c r="D81" s="531"/>
      <c r="E81" s="531"/>
      <c r="F81" s="531"/>
      <c r="G81" s="531"/>
      <c r="H81" s="531"/>
      <c r="I81" s="531"/>
      <c r="J81" s="531"/>
      <c r="K81" s="531"/>
      <c r="L81" s="531"/>
      <c r="M81" s="531"/>
      <c r="N81" s="531"/>
      <c r="O81" s="531"/>
      <c r="P81" s="531"/>
      <c r="Q81" s="531"/>
      <c r="R81" s="531"/>
      <c r="S81" s="531"/>
      <c r="T81" s="531"/>
      <c r="U81" s="531"/>
      <c r="V81" s="531"/>
      <c r="W81" s="531"/>
      <c r="X81" s="531"/>
      <c r="Y81" s="531"/>
      <c r="Z81" s="531"/>
      <c r="AA81" s="531"/>
      <c r="AB81" s="531"/>
      <c r="AC81" s="531"/>
      <c r="AD81" s="531"/>
      <c r="AE81" s="531"/>
      <c r="AF81" s="531"/>
      <c r="AG81" s="531"/>
      <c r="AH81" s="531"/>
      <c r="AI81" s="531"/>
      <c r="AJ81" s="531"/>
      <c r="AK81" s="531"/>
      <c r="AL81" s="531"/>
      <c r="AM81" s="531"/>
      <c r="AN81" s="531"/>
      <c r="AO81" s="531"/>
      <c r="AP81" s="531"/>
      <c r="AQ81" s="531"/>
      <c r="AR81" s="531"/>
      <c r="AS81" s="531"/>
      <c r="AT81" s="531"/>
      <c r="AU81" s="531"/>
      <c r="AV81" s="531"/>
      <c r="AW81" s="532"/>
      <c r="AX81" s="94"/>
      <c r="AY81" s="94"/>
      <c r="AZ81" s="94"/>
    </row>
    <row r="82" spans="1:66" ht="100" customHeight="1" thickBot="1">
      <c r="A82" s="94"/>
      <c r="B82" s="522"/>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3"/>
      <c r="AT82" s="523"/>
      <c r="AU82" s="523"/>
      <c r="AV82" s="523"/>
      <c r="AW82" s="524"/>
      <c r="AX82" s="94"/>
      <c r="AY82" s="94"/>
      <c r="AZ82" s="94"/>
    </row>
    <row r="83" spans="1:66" ht="15" customHeight="1">
      <c r="A83" s="94"/>
      <c r="B83" s="619"/>
      <c r="C83" s="619"/>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619"/>
      <c r="AJ83" s="619"/>
      <c r="AK83" s="619"/>
      <c r="AL83" s="619"/>
      <c r="AM83" s="619"/>
      <c r="AN83" s="619"/>
      <c r="AO83" s="619"/>
      <c r="AP83" s="619"/>
      <c r="AQ83" s="619"/>
      <c r="AR83" s="619"/>
      <c r="AS83" s="619"/>
      <c r="AT83" s="619"/>
      <c r="AU83" s="619"/>
      <c r="AV83" s="619"/>
      <c r="AW83" s="619"/>
      <c r="AX83" s="94"/>
      <c r="AY83" s="94"/>
      <c r="AZ83" s="94"/>
    </row>
    <row r="84" spans="1:66" ht="15" customHeight="1" thickBot="1">
      <c r="A84" s="94"/>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94"/>
    </row>
    <row r="85" spans="1:66" ht="20.25" customHeight="1">
      <c r="A85" s="254"/>
      <c r="B85" s="620" t="s">
        <v>493</v>
      </c>
      <c r="C85" s="621"/>
      <c r="D85" s="621"/>
      <c r="E85" s="621"/>
      <c r="F85" s="621"/>
      <c r="G85" s="621"/>
      <c r="H85" s="621"/>
      <c r="I85" s="621"/>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c r="AL85" s="621"/>
      <c r="AM85" s="621"/>
      <c r="AN85" s="621"/>
      <c r="AO85" s="621"/>
      <c r="AP85" s="621"/>
      <c r="AQ85" s="621"/>
      <c r="AR85" s="621"/>
      <c r="AS85" s="621"/>
      <c r="AT85" s="621"/>
      <c r="AU85" s="621"/>
      <c r="AV85" s="621"/>
      <c r="AW85" s="622"/>
      <c r="AY85" s="626" t="s">
        <v>494</v>
      </c>
      <c r="AZ85" s="626"/>
      <c r="BA85" s="626"/>
      <c r="BB85" s="626"/>
      <c r="BC85" s="626"/>
      <c r="BD85" s="626"/>
      <c r="BE85" s="626"/>
      <c r="BF85" s="626"/>
      <c r="BG85" s="626"/>
      <c r="BH85" s="626"/>
      <c r="BI85" s="626"/>
      <c r="BJ85" s="626"/>
      <c r="BK85" s="626"/>
      <c r="BL85" s="626"/>
      <c r="BM85" s="626"/>
      <c r="BN85" s="626"/>
    </row>
    <row r="86" spans="1:66" ht="20" customHeight="1" thickBot="1">
      <c r="B86" s="623"/>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5"/>
      <c r="AY86" s="626"/>
      <c r="AZ86" s="626"/>
      <c r="BA86" s="626"/>
      <c r="BB86" s="626"/>
      <c r="BC86" s="626"/>
      <c r="BD86" s="626"/>
      <c r="BE86" s="626"/>
      <c r="BF86" s="626"/>
      <c r="BG86" s="626"/>
      <c r="BH86" s="626"/>
      <c r="BI86" s="626"/>
      <c r="BJ86" s="626"/>
      <c r="BK86" s="626"/>
      <c r="BL86" s="626"/>
      <c r="BM86" s="626"/>
      <c r="BN86" s="626"/>
    </row>
    <row r="87" spans="1:66" ht="30.7" customHeight="1">
      <c r="B87" s="627" t="s">
        <v>495</v>
      </c>
      <c r="C87" s="628"/>
      <c r="D87" s="628"/>
      <c r="E87" s="628"/>
      <c r="F87" s="628"/>
      <c r="G87" s="628"/>
      <c r="H87" s="628"/>
      <c r="I87" s="628"/>
      <c r="J87" s="628"/>
      <c r="K87" s="628"/>
      <c r="L87" s="628"/>
      <c r="M87" s="628"/>
      <c r="N87" s="628"/>
      <c r="O87" s="628"/>
      <c r="P87" s="628"/>
      <c r="Q87" s="628"/>
      <c r="R87" s="628"/>
      <c r="S87" s="628"/>
      <c r="T87" s="628"/>
      <c r="U87" s="628"/>
      <c r="V87" s="628"/>
      <c r="W87" s="628"/>
      <c r="X87" s="628"/>
      <c r="Y87" s="628"/>
      <c r="Z87" s="628"/>
      <c r="AA87" s="628"/>
      <c r="AB87" s="628"/>
      <c r="AC87" s="628"/>
      <c r="AD87" s="628"/>
      <c r="AE87" s="628"/>
      <c r="AF87" s="628"/>
      <c r="AG87" s="628"/>
      <c r="AH87" s="628"/>
      <c r="AI87" s="628"/>
      <c r="AJ87" s="628"/>
      <c r="AK87" s="628"/>
      <c r="AL87" s="628"/>
      <c r="AM87" s="628"/>
      <c r="AN87" s="628"/>
      <c r="AO87" s="628"/>
      <c r="AP87" s="628"/>
      <c r="AQ87" s="628"/>
      <c r="AR87" s="628"/>
      <c r="AS87" s="628"/>
      <c r="AT87" s="628"/>
      <c r="AU87" s="628"/>
      <c r="AV87" s="628"/>
      <c r="AW87" s="629"/>
      <c r="AY87" s="92"/>
      <c r="AZ87" s="91"/>
      <c r="BA87" s="91"/>
      <c r="BB87" s="91"/>
      <c r="BC87" s="91"/>
      <c r="BD87" s="91"/>
    </row>
    <row r="88" spans="1:66" ht="100" customHeight="1" thickBot="1">
      <c r="B88" s="630"/>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631"/>
      <c r="AD88" s="631"/>
      <c r="AE88" s="631"/>
      <c r="AF88" s="631"/>
      <c r="AG88" s="631"/>
      <c r="AH88" s="631"/>
      <c r="AI88" s="631"/>
      <c r="AJ88" s="631"/>
      <c r="AK88" s="631"/>
      <c r="AL88" s="631"/>
      <c r="AM88" s="631"/>
      <c r="AN88" s="631"/>
      <c r="AO88" s="631"/>
      <c r="AP88" s="631"/>
      <c r="AQ88" s="631"/>
      <c r="AR88" s="631"/>
      <c r="AS88" s="631"/>
      <c r="AT88" s="631"/>
      <c r="AU88" s="631"/>
      <c r="AV88" s="631"/>
      <c r="AW88" s="632"/>
      <c r="AY88" s="92"/>
      <c r="AZ88" s="91"/>
      <c r="BA88" s="91"/>
      <c r="BB88" s="91"/>
      <c r="BC88" s="91"/>
      <c r="BD88" s="91"/>
    </row>
    <row r="89" spans="1:66" ht="34.35" customHeight="1">
      <c r="B89" s="633" t="s">
        <v>334</v>
      </c>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260"/>
      <c r="AK89" s="260"/>
      <c r="AL89" s="261"/>
      <c r="AM89" s="261" t="s">
        <v>324</v>
      </c>
      <c r="AN89" s="260"/>
      <c r="AO89" s="260"/>
      <c r="AP89" s="260"/>
      <c r="AQ89" s="261"/>
      <c r="AR89" s="261" t="s">
        <v>325</v>
      </c>
      <c r="AS89" s="260"/>
      <c r="AT89" s="260"/>
      <c r="AU89" s="260"/>
      <c r="AV89" s="260"/>
      <c r="AW89" s="262"/>
      <c r="AY89" s="92"/>
      <c r="AZ89" s="91"/>
      <c r="BA89" s="91"/>
      <c r="BB89" s="91"/>
      <c r="BC89" s="91"/>
      <c r="BD89" s="91"/>
    </row>
    <row r="90" spans="1:66" ht="50" customHeight="1">
      <c r="A90" s="255"/>
      <c r="B90" s="635" t="s">
        <v>335</v>
      </c>
      <c r="C90" s="636"/>
      <c r="D90" s="636"/>
      <c r="E90" s="636"/>
      <c r="F90" s="636"/>
      <c r="G90" s="636"/>
      <c r="H90" s="636"/>
      <c r="I90" s="636"/>
      <c r="J90" s="636"/>
      <c r="K90" s="636"/>
      <c r="L90" s="636"/>
      <c r="M90" s="636"/>
      <c r="N90" s="636"/>
      <c r="O90" s="636"/>
      <c r="P90" s="636"/>
      <c r="Q90" s="636"/>
      <c r="R90" s="636"/>
      <c r="S90" s="636"/>
      <c r="T90" s="637"/>
      <c r="U90" s="637"/>
      <c r="V90" s="637"/>
      <c r="W90" s="637"/>
      <c r="X90" s="637"/>
      <c r="Y90" s="637"/>
      <c r="Z90" s="637"/>
      <c r="AA90" s="637"/>
      <c r="AB90" s="637"/>
      <c r="AC90" s="637"/>
      <c r="AD90" s="637"/>
      <c r="AE90" s="637"/>
      <c r="AF90" s="637"/>
      <c r="AG90" s="637"/>
      <c r="AH90" s="637"/>
      <c r="AI90" s="637"/>
      <c r="AJ90" s="637"/>
      <c r="AK90" s="637"/>
      <c r="AL90" s="637"/>
      <c r="AM90" s="637"/>
      <c r="AN90" s="637"/>
      <c r="AO90" s="637"/>
      <c r="AP90" s="637"/>
      <c r="AQ90" s="637"/>
      <c r="AR90" s="637"/>
      <c r="AS90" s="637"/>
      <c r="AT90" s="637"/>
      <c r="AU90" s="637"/>
      <c r="AV90" s="637"/>
      <c r="AW90" s="638"/>
      <c r="AX90" s="93"/>
    </row>
    <row r="91" spans="1:66" ht="50" customHeight="1">
      <c r="A91" s="255"/>
      <c r="B91" s="635" t="s">
        <v>496</v>
      </c>
      <c r="C91" s="636"/>
      <c r="D91" s="636"/>
      <c r="E91" s="636"/>
      <c r="F91" s="636"/>
      <c r="G91" s="636"/>
      <c r="H91" s="636"/>
      <c r="I91" s="636"/>
      <c r="J91" s="636"/>
      <c r="K91" s="636"/>
      <c r="L91" s="636"/>
      <c r="M91" s="636"/>
      <c r="N91" s="636"/>
      <c r="O91" s="636"/>
      <c r="P91" s="636"/>
      <c r="Q91" s="636"/>
      <c r="R91" s="636"/>
      <c r="S91" s="636"/>
      <c r="T91" s="637"/>
      <c r="U91" s="637"/>
      <c r="V91" s="637"/>
      <c r="W91" s="637"/>
      <c r="X91" s="637"/>
      <c r="Y91" s="637"/>
      <c r="Z91" s="637"/>
      <c r="AA91" s="637"/>
      <c r="AB91" s="637"/>
      <c r="AC91" s="637"/>
      <c r="AD91" s="637"/>
      <c r="AE91" s="637"/>
      <c r="AF91" s="637"/>
      <c r="AG91" s="637"/>
      <c r="AH91" s="637"/>
      <c r="AI91" s="637"/>
      <c r="AJ91" s="637"/>
      <c r="AK91" s="637"/>
      <c r="AL91" s="637"/>
      <c r="AM91" s="637"/>
      <c r="AN91" s="637"/>
      <c r="AO91" s="637"/>
      <c r="AP91" s="637"/>
      <c r="AQ91" s="637"/>
      <c r="AR91" s="637"/>
      <c r="AS91" s="637"/>
      <c r="AT91" s="637"/>
      <c r="AU91" s="637"/>
      <c r="AV91" s="637"/>
      <c r="AW91" s="638"/>
      <c r="AX91" s="93"/>
    </row>
    <row r="92" spans="1:66" ht="50" customHeight="1" thickBot="1">
      <c r="A92" s="255"/>
      <c r="B92" s="612" t="s">
        <v>497</v>
      </c>
      <c r="C92" s="613"/>
      <c r="D92" s="613"/>
      <c r="E92" s="613"/>
      <c r="F92" s="613"/>
      <c r="G92" s="613"/>
      <c r="H92" s="613"/>
      <c r="I92" s="613"/>
      <c r="J92" s="613"/>
      <c r="K92" s="613"/>
      <c r="L92" s="613"/>
      <c r="M92" s="613"/>
      <c r="N92" s="613"/>
      <c r="O92" s="613"/>
      <c r="P92" s="613"/>
      <c r="Q92" s="613"/>
      <c r="R92" s="613"/>
      <c r="S92" s="613"/>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5"/>
      <c r="AX92" s="93"/>
    </row>
    <row r="93" spans="1:66" ht="3.35" customHeight="1"/>
  </sheetData>
  <mergeCells count="143">
    <mergeCell ref="Z7:AH7"/>
    <mergeCell ref="AI7:AW7"/>
    <mergeCell ref="B9:AW9"/>
    <mergeCell ref="B10:AA10"/>
    <mergeCell ref="AB10:AN10"/>
    <mergeCell ref="AO10:AW10"/>
    <mergeCell ref="A3:AX3"/>
    <mergeCell ref="A4:AX4"/>
    <mergeCell ref="Z5:AH5"/>
    <mergeCell ref="AI5:AW5"/>
    <mergeCell ref="Z6:AH6"/>
    <mergeCell ref="AI6:AW6"/>
    <mergeCell ref="D15:AW15"/>
    <mergeCell ref="D16:AW16"/>
    <mergeCell ref="B17:AW17"/>
    <mergeCell ref="D18:K18"/>
    <mergeCell ref="L18:AW18"/>
    <mergeCell ref="B19:AW19"/>
    <mergeCell ref="B11:AA11"/>
    <mergeCell ref="AB11:AN11"/>
    <mergeCell ref="AO11:AW11"/>
    <mergeCell ref="B12:AW12"/>
    <mergeCell ref="B13:AW13"/>
    <mergeCell ref="D14:AW14"/>
    <mergeCell ref="D20:K20"/>
    <mergeCell ref="L20:AW20"/>
    <mergeCell ref="B21:AW21"/>
    <mergeCell ref="B22:H22"/>
    <mergeCell ref="B23:H24"/>
    <mergeCell ref="I23:L23"/>
    <mergeCell ref="M23:AW23"/>
    <mergeCell ref="I24:L24"/>
    <mergeCell ref="M24:AW24"/>
    <mergeCell ref="B29:AJ30"/>
    <mergeCell ref="AK29:AW30"/>
    <mergeCell ref="B31:S31"/>
    <mergeCell ref="T31:AW31"/>
    <mergeCell ref="B32:AW32"/>
    <mergeCell ref="B33:AW33"/>
    <mergeCell ref="B25:AW25"/>
    <mergeCell ref="B27:H28"/>
    <mergeCell ref="I27:L27"/>
    <mergeCell ref="M27:AW27"/>
    <mergeCell ref="I28:L28"/>
    <mergeCell ref="M28:AW28"/>
    <mergeCell ref="B38:C38"/>
    <mergeCell ref="D38:AW38"/>
    <mergeCell ref="B39:C39"/>
    <mergeCell ref="D39:AW39"/>
    <mergeCell ref="B40:C40"/>
    <mergeCell ref="D40:AW40"/>
    <mergeCell ref="B34:AJ34"/>
    <mergeCell ref="AK34:AW34"/>
    <mergeCell ref="B35:AW35"/>
    <mergeCell ref="B36:C36"/>
    <mergeCell ref="D36:AW36"/>
    <mergeCell ref="B37:C37"/>
    <mergeCell ref="D37:AW37"/>
    <mergeCell ref="B44:C44"/>
    <mergeCell ref="D44:AW44"/>
    <mergeCell ref="B45:C45"/>
    <mergeCell ref="D45:AW45"/>
    <mergeCell ref="B46:C46"/>
    <mergeCell ref="D46:AW46"/>
    <mergeCell ref="B41:C41"/>
    <mergeCell ref="D41:AW41"/>
    <mergeCell ref="B42:C42"/>
    <mergeCell ref="D42:AW42"/>
    <mergeCell ref="B43:C43"/>
    <mergeCell ref="D43:AW43"/>
    <mergeCell ref="B52:C52"/>
    <mergeCell ref="D52:AW52"/>
    <mergeCell ref="B53:C53"/>
    <mergeCell ref="D53:AW53"/>
    <mergeCell ref="B54:C54"/>
    <mergeCell ref="D54:AW54"/>
    <mergeCell ref="B47:C47"/>
    <mergeCell ref="D47:AW47"/>
    <mergeCell ref="B48:AW48"/>
    <mergeCell ref="B49:AW49"/>
    <mergeCell ref="B50:AW50"/>
    <mergeCell ref="B51:C51"/>
    <mergeCell ref="D51:AW51"/>
    <mergeCell ref="B58:C58"/>
    <mergeCell ref="D58:AW58"/>
    <mergeCell ref="B59:C59"/>
    <mergeCell ref="D59:AW59"/>
    <mergeCell ref="B60:C60"/>
    <mergeCell ref="D60:AW60"/>
    <mergeCell ref="B55:C55"/>
    <mergeCell ref="D55:AW55"/>
    <mergeCell ref="B56:C56"/>
    <mergeCell ref="D56:AW56"/>
    <mergeCell ref="B57:C57"/>
    <mergeCell ref="D57:AW57"/>
    <mergeCell ref="B65:C65"/>
    <mergeCell ref="D65:AW65"/>
    <mergeCell ref="B66:C66"/>
    <mergeCell ref="D66:AW66"/>
    <mergeCell ref="B67:C67"/>
    <mergeCell ref="D67:AW67"/>
    <mergeCell ref="B61:AW61"/>
    <mergeCell ref="B62:C62"/>
    <mergeCell ref="D62:AW62"/>
    <mergeCell ref="B63:C63"/>
    <mergeCell ref="D63:AW63"/>
    <mergeCell ref="B64:C64"/>
    <mergeCell ref="D64:AW64"/>
    <mergeCell ref="B71:C71"/>
    <mergeCell ref="D71:AW71"/>
    <mergeCell ref="B72:C72"/>
    <mergeCell ref="D72:AW72"/>
    <mergeCell ref="B73:C73"/>
    <mergeCell ref="D73:AW73"/>
    <mergeCell ref="B68:C68"/>
    <mergeCell ref="D68:AW68"/>
    <mergeCell ref="B69:C69"/>
    <mergeCell ref="D69:AW69"/>
    <mergeCell ref="B70:C70"/>
    <mergeCell ref="D70:AW70"/>
    <mergeCell ref="B78:AW78"/>
    <mergeCell ref="B79:AW79"/>
    <mergeCell ref="B80:AW80"/>
    <mergeCell ref="B81:AW81"/>
    <mergeCell ref="B82:AW82"/>
    <mergeCell ref="B83:AW83"/>
    <mergeCell ref="B74:C74"/>
    <mergeCell ref="D74:AW74"/>
    <mergeCell ref="B75:C75"/>
    <mergeCell ref="D75:AW75"/>
    <mergeCell ref="B76:AW76"/>
    <mergeCell ref="B77:AW77"/>
    <mergeCell ref="B91:S91"/>
    <mergeCell ref="T91:AW91"/>
    <mergeCell ref="B92:S92"/>
    <mergeCell ref="T92:AW92"/>
    <mergeCell ref="B85:AW86"/>
    <mergeCell ref="AY85:BN86"/>
    <mergeCell ref="B87:AW87"/>
    <mergeCell ref="B88:AW88"/>
    <mergeCell ref="B89:AI89"/>
    <mergeCell ref="B90:S90"/>
    <mergeCell ref="T90:AW90"/>
  </mergeCells>
  <phoneticPr fontId="6"/>
  <dataValidations count="1">
    <dataValidation imeMode="hiragana" allowBlank="1" showInputMessage="1" showErrorMessage="1" sqref="B78:AW78 AK34 AB11:AN11 B11 B34 D36:D47 B36:B47 B49 B51:B60 B82:AW82 B80:AW80 B62:B75" xr:uid="{F495051A-B7BA-43DA-8DEB-52BB4805820C}"/>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75"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40969" r:id="rId12" name="Check Box 9">
              <controlPr defaultSize="0" autoFill="0" autoLine="0" autoPict="0">
                <anchor moveWithCells="1">
                  <from>
                    <xdr:col>36</xdr:col>
                    <xdr:colOff>114300</xdr:colOff>
                    <xdr:row>88</xdr:row>
                    <xdr:rowOff>80433</xdr:rowOff>
                  </from>
                  <to>
                    <xdr:col>38</xdr:col>
                    <xdr:colOff>59267</xdr:colOff>
                    <xdr:row>88</xdr:row>
                    <xdr:rowOff>351367</xdr:rowOff>
                  </to>
                </anchor>
              </controlPr>
            </control>
          </mc:Choice>
        </mc:AlternateContent>
        <mc:AlternateContent xmlns:mc="http://schemas.openxmlformats.org/markup-compatibility/2006">
          <mc:Choice Requires="x14">
            <control shapeId="40970" r:id="rId13" name="Check Box 10">
              <controlPr defaultSize="0" autoFill="0" autoLine="0" autoPict="0">
                <anchor moveWithCells="1">
                  <from>
                    <xdr:col>41</xdr:col>
                    <xdr:colOff>80433</xdr:colOff>
                    <xdr:row>88</xdr:row>
                    <xdr:rowOff>76200</xdr:rowOff>
                  </from>
                  <to>
                    <xdr:col>43</xdr:col>
                    <xdr:colOff>8467</xdr:colOff>
                    <xdr:row>88</xdr:row>
                    <xdr:rowOff>372533</xdr:rowOff>
                  </to>
                </anchor>
              </controlPr>
            </control>
          </mc:Choice>
        </mc:AlternateContent>
        <mc:AlternateContent xmlns:mc="http://schemas.openxmlformats.org/markup-compatibility/2006">
          <mc:Choice Requires="x14">
            <control shapeId="40971" r:id="rId14" name="Check Box 1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40972" r:id="rId15" name="Check Box 12">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40973" r:id="rId16" name="Check Box 1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40974" r:id="rId17" name="Check Box 14">
              <controlPr defaultSize="0" autoFill="0" autoLine="0" autoPict="0">
                <anchor moveWithCells="1">
                  <from>
                    <xdr:col>36</xdr:col>
                    <xdr:colOff>25400</xdr:colOff>
                    <xdr:row>33</xdr:row>
                    <xdr:rowOff>105833</xdr:rowOff>
                  </from>
                  <to>
                    <xdr:col>37</xdr:col>
                    <xdr:colOff>97367</xdr:colOff>
                    <xdr:row>33</xdr:row>
                    <xdr:rowOff>351367</xdr:rowOff>
                  </to>
                </anchor>
              </controlPr>
            </control>
          </mc:Choice>
        </mc:AlternateContent>
        <mc:AlternateContent xmlns:mc="http://schemas.openxmlformats.org/markup-compatibility/2006">
          <mc:Choice Requires="x14">
            <control shapeId="40975" r:id="rId18" name="Check Box 15">
              <controlPr defaultSize="0" autoFill="0" autoLine="0" autoPict="0">
                <anchor moveWithCells="1">
                  <from>
                    <xdr:col>41</xdr:col>
                    <xdr:colOff>67733</xdr:colOff>
                    <xdr:row>33</xdr:row>
                    <xdr:rowOff>80433</xdr:rowOff>
                  </from>
                  <to>
                    <xdr:col>43</xdr:col>
                    <xdr:colOff>8467</xdr:colOff>
                    <xdr:row>33</xdr:row>
                    <xdr:rowOff>364067</xdr:rowOff>
                  </to>
                </anchor>
              </controlPr>
            </control>
          </mc:Choice>
        </mc:AlternateContent>
        <mc:AlternateContent xmlns:mc="http://schemas.openxmlformats.org/markup-compatibility/2006">
          <mc:Choice Requires="x14">
            <control shapeId="40976" r:id="rId19" name="Check Box 16">
              <controlPr defaultSize="0" autoFill="0" autoLine="0" autoPict="0">
                <anchor moveWithCells="1">
                  <from>
                    <xdr:col>1</xdr:col>
                    <xdr:colOff>97367</xdr:colOff>
                    <xdr:row>40</xdr:row>
                    <xdr:rowOff>186267</xdr:rowOff>
                  </from>
                  <to>
                    <xdr:col>3</xdr:col>
                    <xdr:colOff>21167</xdr:colOff>
                    <xdr:row>42</xdr:row>
                    <xdr:rowOff>38100</xdr:rowOff>
                  </to>
                </anchor>
              </controlPr>
            </control>
          </mc:Choice>
        </mc:AlternateContent>
        <mc:AlternateContent xmlns:mc="http://schemas.openxmlformats.org/markup-compatibility/2006">
          <mc:Choice Requires="x14">
            <control shapeId="40977" r:id="rId20" name="Check Box 17">
              <controlPr defaultSize="0" autoFill="0" autoLine="0" autoPict="0">
                <anchor moveWithCells="1">
                  <from>
                    <xdr:col>1</xdr:col>
                    <xdr:colOff>101600</xdr:colOff>
                    <xdr:row>41</xdr:row>
                    <xdr:rowOff>186267</xdr:rowOff>
                  </from>
                  <to>
                    <xdr:col>3</xdr:col>
                    <xdr:colOff>21167</xdr:colOff>
                    <xdr:row>43</xdr:row>
                    <xdr:rowOff>38100</xdr:rowOff>
                  </to>
                </anchor>
              </controlPr>
            </control>
          </mc:Choice>
        </mc:AlternateContent>
        <mc:AlternateContent xmlns:mc="http://schemas.openxmlformats.org/markup-compatibility/2006">
          <mc:Choice Requires="x14">
            <control shapeId="40978" r:id="rId21" name="Check Box 18">
              <controlPr defaultSize="0" autoFill="0" autoLine="0" autoPict="0">
                <anchor moveWithCells="1">
                  <from>
                    <xdr:col>1</xdr:col>
                    <xdr:colOff>101600</xdr:colOff>
                    <xdr:row>42</xdr:row>
                    <xdr:rowOff>186267</xdr:rowOff>
                  </from>
                  <to>
                    <xdr:col>3</xdr:col>
                    <xdr:colOff>29633</xdr:colOff>
                    <xdr:row>44</xdr:row>
                    <xdr:rowOff>38100</xdr:rowOff>
                  </to>
                </anchor>
              </controlPr>
            </control>
          </mc:Choice>
        </mc:AlternateContent>
        <mc:AlternateContent xmlns:mc="http://schemas.openxmlformats.org/markup-compatibility/2006">
          <mc:Choice Requires="x14">
            <control shapeId="40979" r:id="rId22" name="Check Box 19">
              <controlPr defaultSize="0" autoFill="0" autoLine="0" autoPict="0">
                <anchor moveWithCells="1">
                  <from>
                    <xdr:col>1</xdr:col>
                    <xdr:colOff>105833</xdr:colOff>
                    <xdr:row>43</xdr:row>
                    <xdr:rowOff>186267</xdr:rowOff>
                  </from>
                  <to>
                    <xdr:col>3</xdr:col>
                    <xdr:colOff>29633</xdr:colOff>
                    <xdr:row>45</xdr:row>
                    <xdr:rowOff>38100</xdr:rowOff>
                  </to>
                </anchor>
              </controlPr>
            </control>
          </mc:Choice>
        </mc:AlternateContent>
        <mc:AlternateContent xmlns:mc="http://schemas.openxmlformats.org/markup-compatibility/2006">
          <mc:Choice Requires="x14">
            <control shapeId="40980" r:id="rId23" name="Check Box 20">
              <controlPr defaultSize="0" autoFill="0" autoLine="0" autoPict="0">
                <anchor moveWithCells="1">
                  <from>
                    <xdr:col>1</xdr:col>
                    <xdr:colOff>101600</xdr:colOff>
                    <xdr:row>44</xdr:row>
                    <xdr:rowOff>190500</xdr:rowOff>
                  </from>
                  <to>
                    <xdr:col>3</xdr:col>
                    <xdr:colOff>29633</xdr:colOff>
                    <xdr:row>46</xdr:row>
                    <xdr:rowOff>46567</xdr:rowOff>
                  </to>
                </anchor>
              </controlPr>
            </control>
          </mc:Choice>
        </mc:AlternateContent>
        <mc:AlternateContent xmlns:mc="http://schemas.openxmlformats.org/markup-compatibility/2006">
          <mc:Choice Requires="x14">
            <control shapeId="40981" r:id="rId24" name="Check Box 21">
              <controlPr defaultSize="0" autoFill="0" autoLine="0" autoPict="0">
                <anchor moveWithCells="1">
                  <from>
                    <xdr:col>1</xdr:col>
                    <xdr:colOff>93133</xdr:colOff>
                    <xdr:row>34</xdr:row>
                    <xdr:rowOff>245533</xdr:rowOff>
                  </from>
                  <to>
                    <xdr:col>3</xdr:col>
                    <xdr:colOff>76200</xdr:colOff>
                    <xdr:row>36</xdr:row>
                    <xdr:rowOff>38100</xdr:rowOff>
                  </to>
                </anchor>
              </controlPr>
            </control>
          </mc:Choice>
        </mc:AlternateContent>
        <mc:AlternateContent xmlns:mc="http://schemas.openxmlformats.org/markup-compatibility/2006">
          <mc:Choice Requires="x14">
            <control shapeId="40982" r:id="rId25" name="Check Box 22">
              <controlPr defaultSize="0" autoFill="0" autoLine="0" autoPict="0">
                <anchor moveWithCells="1">
                  <from>
                    <xdr:col>1</xdr:col>
                    <xdr:colOff>93133</xdr:colOff>
                    <xdr:row>35</xdr:row>
                    <xdr:rowOff>186267</xdr:rowOff>
                  </from>
                  <to>
                    <xdr:col>3</xdr:col>
                    <xdr:colOff>21167</xdr:colOff>
                    <xdr:row>37</xdr:row>
                    <xdr:rowOff>38100</xdr:rowOff>
                  </to>
                </anchor>
              </controlPr>
            </control>
          </mc:Choice>
        </mc:AlternateContent>
        <mc:AlternateContent xmlns:mc="http://schemas.openxmlformats.org/markup-compatibility/2006">
          <mc:Choice Requires="x14">
            <control shapeId="40983" r:id="rId26" name="Check Box 23">
              <controlPr defaultSize="0" autoFill="0" autoLine="0" autoPict="0">
                <anchor moveWithCells="1">
                  <from>
                    <xdr:col>1</xdr:col>
                    <xdr:colOff>93133</xdr:colOff>
                    <xdr:row>36</xdr:row>
                    <xdr:rowOff>198967</xdr:rowOff>
                  </from>
                  <to>
                    <xdr:col>3</xdr:col>
                    <xdr:colOff>21167</xdr:colOff>
                    <xdr:row>38</xdr:row>
                    <xdr:rowOff>46567</xdr:rowOff>
                  </to>
                </anchor>
              </controlPr>
            </control>
          </mc:Choice>
        </mc:AlternateContent>
        <mc:AlternateContent xmlns:mc="http://schemas.openxmlformats.org/markup-compatibility/2006">
          <mc:Choice Requires="x14">
            <control shapeId="40984" r:id="rId27" name="Check Box 24">
              <controlPr defaultSize="0" autoFill="0" autoLine="0" autoPict="0">
                <anchor moveWithCells="1">
                  <from>
                    <xdr:col>1</xdr:col>
                    <xdr:colOff>93133</xdr:colOff>
                    <xdr:row>37</xdr:row>
                    <xdr:rowOff>203200</xdr:rowOff>
                  </from>
                  <to>
                    <xdr:col>3</xdr:col>
                    <xdr:colOff>21167</xdr:colOff>
                    <xdr:row>39</xdr:row>
                    <xdr:rowOff>46567</xdr:rowOff>
                  </to>
                </anchor>
              </controlPr>
            </control>
          </mc:Choice>
        </mc:AlternateContent>
        <mc:AlternateContent xmlns:mc="http://schemas.openxmlformats.org/markup-compatibility/2006">
          <mc:Choice Requires="x14">
            <control shapeId="40985" r:id="rId28" name="Check Box 25">
              <controlPr defaultSize="0" autoFill="0" autoLine="0" autoPict="0">
                <anchor moveWithCells="1">
                  <from>
                    <xdr:col>1</xdr:col>
                    <xdr:colOff>97367</xdr:colOff>
                    <xdr:row>38</xdr:row>
                    <xdr:rowOff>186267</xdr:rowOff>
                  </from>
                  <to>
                    <xdr:col>3</xdr:col>
                    <xdr:colOff>21167</xdr:colOff>
                    <xdr:row>40</xdr:row>
                    <xdr:rowOff>38100</xdr:rowOff>
                  </to>
                </anchor>
              </controlPr>
            </control>
          </mc:Choice>
        </mc:AlternateContent>
        <mc:AlternateContent xmlns:mc="http://schemas.openxmlformats.org/markup-compatibility/2006">
          <mc:Choice Requires="x14">
            <control shapeId="40986" r:id="rId29" name="Check Box 26">
              <controlPr defaultSize="0" autoFill="0" autoLine="0" autoPict="0">
                <anchor moveWithCells="1">
                  <from>
                    <xdr:col>1</xdr:col>
                    <xdr:colOff>97367</xdr:colOff>
                    <xdr:row>39</xdr:row>
                    <xdr:rowOff>182033</xdr:rowOff>
                  </from>
                  <to>
                    <xdr:col>3</xdr:col>
                    <xdr:colOff>21167</xdr:colOff>
                    <xdr:row>41</xdr:row>
                    <xdr:rowOff>38100</xdr:rowOff>
                  </to>
                </anchor>
              </controlPr>
            </control>
          </mc:Choice>
        </mc:AlternateContent>
        <mc:AlternateContent xmlns:mc="http://schemas.openxmlformats.org/markup-compatibility/2006">
          <mc:Choice Requires="x14">
            <control shapeId="40987" r:id="rId30" name="Check Box 27">
              <controlPr defaultSize="0" autoFill="0" autoLine="0" autoPict="0">
                <anchor moveWithCells="1">
                  <from>
                    <xdr:col>1</xdr:col>
                    <xdr:colOff>76200</xdr:colOff>
                    <xdr:row>47</xdr:row>
                    <xdr:rowOff>232833</xdr:rowOff>
                  </from>
                  <to>
                    <xdr:col>3</xdr:col>
                    <xdr:colOff>0</xdr:colOff>
                    <xdr:row>49</xdr:row>
                    <xdr:rowOff>8467</xdr:rowOff>
                  </to>
                </anchor>
              </controlPr>
            </control>
          </mc:Choice>
        </mc:AlternateContent>
        <mc:AlternateContent xmlns:mc="http://schemas.openxmlformats.org/markup-compatibility/2006">
          <mc:Choice Requires="x14">
            <control shapeId="40988" r:id="rId31" name="Check Box 28">
              <controlPr defaultSize="0" autoFill="0" autoLine="0" autoPict="0">
                <anchor moveWithCells="1">
                  <from>
                    <xdr:col>8</xdr:col>
                    <xdr:colOff>76200</xdr:colOff>
                    <xdr:row>47</xdr:row>
                    <xdr:rowOff>237067</xdr:rowOff>
                  </from>
                  <to>
                    <xdr:col>10</xdr:col>
                    <xdr:colOff>0</xdr:colOff>
                    <xdr:row>49</xdr:row>
                    <xdr:rowOff>21167</xdr:rowOff>
                  </to>
                </anchor>
              </controlPr>
            </control>
          </mc:Choice>
        </mc:AlternateContent>
        <mc:AlternateContent xmlns:mc="http://schemas.openxmlformats.org/markup-compatibility/2006">
          <mc:Choice Requires="x14">
            <control shapeId="40989" r:id="rId32" name="Check Box 29">
              <controlPr defaultSize="0" autoFill="0" autoLine="0" autoPict="0">
                <anchor moveWithCells="1">
                  <from>
                    <xdr:col>16</xdr:col>
                    <xdr:colOff>139700</xdr:colOff>
                    <xdr:row>47</xdr:row>
                    <xdr:rowOff>237067</xdr:rowOff>
                  </from>
                  <to>
                    <xdr:col>18</xdr:col>
                    <xdr:colOff>67733</xdr:colOff>
                    <xdr:row>49</xdr:row>
                    <xdr:rowOff>21167</xdr:rowOff>
                  </to>
                </anchor>
              </controlPr>
            </control>
          </mc:Choice>
        </mc:AlternateContent>
        <mc:AlternateContent xmlns:mc="http://schemas.openxmlformats.org/markup-compatibility/2006">
          <mc:Choice Requires="x14">
            <control shapeId="40990" r:id="rId33" name="Check Box 30">
              <controlPr defaultSize="0" autoFill="0" autoLine="0" autoPict="0">
                <anchor moveWithCells="1">
                  <from>
                    <xdr:col>25</xdr:col>
                    <xdr:colOff>55033</xdr:colOff>
                    <xdr:row>47</xdr:row>
                    <xdr:rowOff>224367</xdr:rowOff>
                  </from>
                  <to>
                    <xdr:col>26</xdr:col>
                    <xdr:colOff>122767</xdr:colOff>
                    <xdr:row>49</xdr:row>
                    <xdr:rowOff>8467</xdr:rowOff>
                  </to>
                </anchor>
              </controlPr>
            </control>
          </mc:Choice>
        </mc:AlternateContent>
        <mc:AlternateContent xmlns:mc="http://schemas.openxmlformats.org/markup-compatibility/2006">
          <mc:Choice Requires="x14">
            <control shapeId="40991" r:id="rId34" name="Check Box 31">
              <controlPr defaultSize="0" autoFill="0" autoLine="0" autoPict="0">
                <anchor moveWithCells="1">
                  <from>
                    <xdr:col>34</xdr:col>
                    <xdr:colOff>59267</xdr:colOff>
                    <xdr:row>47</xdr:row>
                    <xdr:rowOff>241300</xdr:rowOff>
                  </from>
                  <to>
                    <xdr:col>35</xdr:col>
                    <xdr:colOff>122767</xdr:colOff>
                    <xdr:row>49</xdr:row>
                    <xdr:rowOff>21167</xdr:rowOff>
                  </to>
                </anchor>
              </controlPr>
            </control>
          </mc:Choice>
        </mc:AlternateContent>
        <mc:AlternateContent xmlns:mc="http://schemas.openxmlformats.org/markup-compatibility/2006">
          <mc:Choice Requires="x14">
            <control shapeId="40992" r:id="rId35" name="Check Box 32">
              <controlPr defaultSize="0" autoFill="0" autoLine="0" autoPict="0">
                <anchor moveWithCells="1">
                  <from>
                    <xdr:col>41</xdr:col>
                    <xdr:colOff>29633</xdr:colOff>
                    <xdr:row>47</xdr:row>
                    <xdr:rowOff>245533</xdr:rowOff>
                  </from>
                  <to>
                    <xdr:col>42</xdr:col>
                    <xdr:colOff>97367</xdr:colOff>
                    <xdr:row>49</xdr:row>
                    <xdr:rowOff>29633</xdr:rowOff>
                  </to>
                </anchor>
              </controlPr>
            </control>
          </mc:Choice>
        </mc:AlternateContent>
        <mc:AlternateContent xmlns:mc="http://schemas.openxmlformats.org/markup-compatibility/2006">
          <mc:Choice Requires="x14">
            <control shapeId="40993" r:id="rId36" name="Check Box 33">
              <controlPr defaultSize="0" autoFill="0" autoLine="0" autoPict="0">
                <anchor moveWithCells="1">
                  <from>
                    <xdr:col>1</xdr:col>
                    <xdr:colOff>97367</xdr:colOff>
                    <xdr:row>55</xdr:row>
                    <xdr:rowOff>186267</xdr:rowOff>
                  </from>
                  <to>
                    <xdr:col>3</xdr:col>
                    <xdr:colOff>21167</xdr:colOff>
                    <xdr:row>57</xdr:row>
                    <xdr:rowOff>38100</xdr:rowOff>
                  </to>
                </anchor>
              </controlPr>
            </control>
          </mc:Choice>
        </mc:AlternateContent>
        <mc:AlternateContent xmlns:mc="http://schemas.openxmlformats.org/markup-compatibility/2006">
          <mc:Choice Requires="x14">
            <control shapeId="40994" r:id="rId37" name="Check Box 34">
              <controlPr defaultSize="0" autoFill="0" autoLine="0" autoPict="0">
                <anchor moveWithCells="1">
                  <from>
                    <xdr:col>1</xdr:col>
                    <xdr:colOff>101600</xdr:colOff>
                    <xdr:row>56</xdr:row>
                    <xdr:rowOff>186267</xdr:rowOff>
                  </from>
                  <to>
                    <xdr:col>3</xdr:col>
                    <xdr:colOff>21167</xdr:colOff>
                    <xdr:row>58</xdr:row>
                    <xdr:rowOff>29633</xdr:rowOff>
                  </to>
                </anchor>
              </controlPr>
            </control>
          </mc:Choice>
        </mc:AlternateContent>
        <mc:AlternateContent xmlns:mc="http://schemas.openxmlformats.org/markup-compatibility/2006">
          <mc:Choice Requires="x14">
            <control shapeId="40995" r:id="rId38" name="Check Box 35">
              <controlPr defaultSize="0" autoFill="0" autoLine="0" autoPict="0">
                <anchor moveWithCells="1">
                  <from>
                    <xdr:col>1</xdr:col>
                    <xdr:colOff>101600</xdr:colOff>
                    <xdr:row>57</xdr:row>
                    <xdr:rowOff>186267</xdr:rowOff>
                  </from>
                  <to>
                    <xdr:col>3</xdr:col>
                    <xdr:colOff>38100</xdr:colOff>
                    <xdr:row>59</xdr:row>
                    <xdr:rowOff>38100</xdr:rowOff>
                  </to>
                </anchor>
              </controlPr>
            </control>
          </mc:Choice>
        </mc:AlternateContent>
        <mc:AlternateContent xmlns:mc="http://schemas.openxmlformats.org/markup-compatibility/2006">
          <mc:Choice Requires="x14">
            <control shapeId="40996" r:id="rId39" name="Check Box 36">
              <controlPr defaultSize="0" autoFill="0" autoLine="0" autoPict="0">
                <anchor moveWithCells="1">
                  <from>
                    <xdr:col>1</xdr:col>
                    <xdr:colOff>97367</xdr:colOff>
                    <xdr:row>49</xdr:row>
                    <xdr:rowOff>440267</xdr:rowOff>
                  </from>
                  <to>
                    <xdr:col>3</xdr:col>
                    <xdr:colOff>76200</xdr:colOff>
                    <xdr:row>51</xdr:row>
                    <xdr:rowOff>38100</xdr:rowOff>
                  </to>
                </anchor>
              </controlPr>
            </control>
          </mc:Choice>
        </mc:AlternateContent>
        <mc:AlternateContent xmlns:mc="http://schemas.openxmlformats.org/markup-compatibility/2006">
          <mc:Choice Requires="x14">
            <control shapeId="40997" r:id="rId40" name="Check Box 37">
              <controlPr defaultSize="0" autoFill="0" autoLine="0" autoPict="0">
                <anchor moveWithCells="1">
                  <from>
                    <xdr:col>1</xdr:col>
                    <xdr:colOff>93133</xdr:colOff>
                    <xdr:row>50</xdr:row>
                    <xdr:rowOff>186267</xdr:rowOff>
                  </from>
                  <to>
                    <xdr:col>3</xdr:col>
                    <xdr:colOff>21167</xdr:colOff>
                    <xdr:row>52</xdr:row>
                    <xdr:rowOff>38100</xdr:rowOff>
                  </to>
                </anchor>
              </controlPr>
            </control>
          </mc:Choice>
        </mc:AlternateContent>
        <mc:AlternateContent xmlns:mc="http://schemas.openxmlformats.org/markup-compatibility/2006">
          <mc:Choice Requires="x14">
            <control shapeId="40998" r:id="rId41" name="Check Box 38">
              <controlPr defaultSize="0" autoFill="0" autoLine="0" autoPict="0">
                <anchor moveWithCells="1">
                  <from>
                    <xdr:col>1</xdr:col>
                    <xdr:colOff>93133</xdr:colOff>
                    <xdr:row>51</xdr:row>
                    <xdr:rowOff>198967</xdr:rowOff>
                  </from>
                  <to>
                    <xdr:col>3</xdr:col>
                    <xdr:colOff>21167</xdr:colOff>
                    <xdr:row>53</xdr:row>
                    <xdr:rowOff>38100</xdr:rowOff>
                  </to>
                </anchor>
              </controlPr>
            </control>
          </mc:Choice>
        </mc:AlternateContent>
        <mc:AlternateContent xmlns:mc="http://schemas.openxmlformats.org/markup-compatibility/2006">
          <mc:Choice Requires="x14">
            <control shapeId="40999" r:id="rId42" name="Check Box 39">
              <controlPr defaultSize="0" autoFill="0" autoLine="0" autoPict="0">
                <anchor moveWithCells="1">
                  <from>
                    <xdr:col>1</xdr:col>
                    <xdr:colOff>93133</xdr:colOff>
                    <xdr:row>52</xdr:row>
                    <xdr:rowOff>203200</xdr:rowOff>
                  </from>
                  <to>
                    <xdr:col>3</xdr:col>
                    <xdr:colOff>21167</xdr:colOff>
                    <xdr:row>54</xdr:row>
                    <xdr:rowOff>38100</xdr:rowOff>
                  </to>
                </anchor>
              </controlPr>
            </control>
          </mc:Choice>
        </mc:AlternateContent>
        <mc:AlternateContent xmlns:mc="http://schemas.openxmlformats.org/markup-compatibility/2006">
          <mc:Choice Requires="x14">
            <control shapeId="41000" r:id="rId43" name="Check Box 40">
              <controlPr defaultSize="0" autoFill="0" autoLine="0" autoPict="0">
                <anchor moveWithCells="1">
                  <from>
                    <xdr:col>1</xdr:col>
                    <xdr:colOff>97367</xdr:colOff>
                    <xdr:row>53</xdr:row>
                    <xdr:rowOff>186267</xdr:rowOff>
                  </from>
                  <to>
                    <xdr:col>3</xdr:col>
                    <xdr:colOff>21167</xdr:colOff>
                    <xdr:row>55</xdr:row>
                    <xdr:rowOff>38100</xdr:rowOff>
                  </to>
                </anchor>
              </controlPr>
            </control>
          </mc:Choice>
        </mc:AlternateContent>
        <mc:AlternateContent xmlns:mc="http://schemas.openxmlformats.org/markup-compatibility/2006">
          <mc:Choice Requires="x14">
            <control shapeId="41001" r:id="rId44" name="Check Box 41">
              <controlPr defaultSize="0" autoFill="0" autoLine="0" autoPict="0">
                <anchor moveWithCells="1">
                  <from>
                    <xdr:col>1</xdr:col>
                    <xdr:colOff>97367</xdr:colOff>
                    <xdr:row>54</xdr:row>
                    <xdr:rowOff>182033</xdr:rowOff>
                  </from>
                  <to>
                    <xdr:col>3</xdr:col>
                    <xdr:colOff>21167</xdr:colOff>
                    <xdr:row>56</xdr:row>
                    <xdr:rowOff>29633</xdr:rowOff>
                  </to>
                </anchor>
              </controlPr>
            </control>
          </mc:Choice>
        </mc:AlternateContent>
        <mc:AlternateContent xmlns:mc="http://schemas.openxmlformats.org/markup-compatibility/2006">
          <mc:Choice Requires="x14">
            <control shapeId="41002" r:id="rId45" name="Check Box 42">
              <controlPr defaultSize="0" autoFill="0" autoLine="0" autoPict="0">
                <anchor moveWithCells="1">
                  <from>
                    <xdr:col>1</xdr:col>
                    <xdr:colOff>97367</xdr:colOff>
                    <xdr:row>66</xdr:row>
                    <xdr:rowOff>186267</xdr:rowOff>
                  </from>
                  <to>
                    <xdr:col>3</xdr:col>
                    <xdr:colOff>29633</xdr:colOff>
                    <xdr:row>68</xdr:row>
                    <xdr:rowOff>38100</xdr:rowOff>
                  </to>
                </anchor>
              </controlPr>
            </control>
          </mc:Choice>
        </mc:AlternateContent>
        <mc:AlternateContent xmlns:mc="http://schemas.openxmlformats.org/markup-compatibility/2006">
          <mc:Choice Requires="x14">
            <control shapeId="41003" r:id="rId46" name="Check Box 43">
              <controlPr defaultSize="0" autoFill="0" autoLine="0" autoPict="0">
                <anchor moveWithCells="1">
                  <from>
                    <xdr:col>1</xdr:col>
                    <xdr:colOff>101600</xdr:colOff>
                    <xdr:row>67</xdr:row>
                    <xdr:rowOff>186267</xdr:rowOff>
                  </from>
                  <to>
                    <xdr:col>3</xdr:col>
                    <xdr:colOff>29633</xdr:colOff>
                    <xdr:row>69</xdr:row>
                    <xdr:rowOff>29633</xdr:rowOff>
                  </to>
                </anchor>
              </controlPr>
            </control>
          </mc:Choice>
        </mc:AlternateContent>
        <mc:AlternateContent xmlns:mc="http://schemas.openxmlformats.org/markup-compatibility/2006">
          <mc:Choice Requires="x14">
            <control shapeId="41004" r:id="rId47" name="Check Box 44">
              <controlPr defaultSize="0" autoFill="0" autoLine="0" autoPict="0">
                <anchor moveWithCells="1">
                  <from>
                    <xdr:col>1</xdr:col>
                    <xdr:colOff>101600</xdr:colOff>
                    <xdr:row>68</xdr:row>
                    <xdr:rowOff>186267</xdr:rowOff>
                  </from>
                  <to>
                    <xdr:col>3</xdr:col>
                    <xdr:colOff>38100</xdr:colOff>
                    <xdr:row>70</xdr:row>
                    <xdr:rowOff>38100</xdr:rowOff>
                  </to>
                </anchor>
              </controlPr>
            </control>
          </mc:Choice>
        </mc:AlternateContent>
        <mc:AlternateContent xmlns:mc="http://schemas.openxmlformats.org/markup-compatibility/2006">
          <mc:Choice Requires="x14">
            <control shapeId="41005" r:id="rId48" name="Check Box 45">
              <controlPr defaultSize="0" autoFill="0" autoLine="0" autoPict="0">
                <anchor moveWithCells="1">
                  <from>
                    <xdr:col>1</xdr:col>
                    <xdr:colOff>105833</xdr:colOff>
                    <xdr:row>69</xdr:row>
                    <xdr:rowOff>186267</xdr:rowOff>
                  </from>
                  <to>
                    <xdr:col>3</xdr:col>
                    <xdr:colOff>38100</xdr:colOff>
                    <xdr:row>71</xdr:row>
                    <xdr:rowOff>29633</xdr:rowOff>
                  </to>
                </anchor>
              </controlPr>
            </control>
          </mc:Choice>
        </mc:AlternateContent>
        <mc:AlternateContent xmlns:mc="http://schemas.openxmlformats.org/markup-compatibility/2006">
          <mc:Choice Requires="x14">
            <control shapeId="41006" r:id="rId49" name="Check Box 46">
              <controlPr defaultSize="0" autoFill="0" autoLine="0" autoPict="0">
                <anchor moveWithCells="1">
                  <from>
                    <xdr:col>1</xdr:col>
                    <xdr:colOff>101600</xdr:colOff>
                    <xdr:row>70</xdr:row>
                    <xdr:rowOff>190500</xdr:rowOff>
                  </from>
                  <to>
                    <xdr:col>3</xdr:col>
                    <xdr:colOff>38100</xdr:colOff>
                    <xdr:row>72</xdr:row>
                    <xdr:rowOff>38100</xdr:rowOff>
                  </to>
                </anchor>
              </controlPr>
            </control>
          </mc:Choice>
        </mc:AlternateContent>
        <mc:AlternateContent xmlns:mc="http://schemas.openxmlformats.org/markup-compatibility/2006">
          <mc:Choice Requires="x14">
            <control shapeId="41007" r:id="rId50" name="Check Box 47">
              <controlPr defaultSize="0" autoFill="0" autoLine="0" autoPict="0">
                <anchor moveWithCells="1">
                  <from>
                    <xdr:col>1</xdr:col>
                    <xdr:colOff>93133</xdr:colOff>
                    <xdr:row>60</xdr:row>
                    <xdr:rowOff>245533</xdr:rowOff>
                  </from>
                  <to>
                    <xdr:col>3</xdr:col>
                    <xdr:colOff>76200</xdr:colOff>
                    <xdr:row>62</xdr:row>
                    <xdr:rowOff>38100</xdr:rowOff>
                  </to>
                </anchor>
              </controlPr>
            </control>
          </mc:Choice>
        </mc:AlternateContent>
        <mc:AlternateContent xmlns:mc="http://schemas.openxmlformats.org/markup-compatibility/2006">
          <mc:Choice Requires="x14">
            <control shapeId="41008" r:id="rId51" name="Check Box 48">
              <controlPr defaultSize="0" autoFill="0" autoLine="0" autoPict="0">
                <anchor moveWithCells="1">
                  <from>
                    <xdr:col>1</xdr:col>
                    <xdr:colOff>93133</xdr:colOff>
                    <xdr:row>61</xdr:row>
                    <xdr:rowOff>186267</xdr:rowOff>
                  </from>
                  <to>
                    <xdr:col>3</xdr:col>
                    <xdr:colOff>29633</xdr:colOff>
                    <xdr:row>63</xdr:row>
                    <xdr:rowOff>38100</xdr:rowOff>
                  </to>
                </anchor>
              </controlPr>
            </control>
          </mc:Choice>
        </mc:AlternateContent>
        <mc:AlternateContent xmlns:mc="http://schemas.openxmlformats.org/markup-compatibility/2006">
          <mc:Choice Requires="x14">
            <control shapeId="41009" r:id="rId52" name="Check Box 49">
              <controlPr defaultSize="0" autoFill="0" autoLine="0" autoPict="0">
                <anchor moveWithCells="1">
                  <from>
                    <xdr:col>1</xdr:col>
                    <xdr:colOff>93133</xdr:colOff>
                    <xdr:row>62</xdr:row>
                    <xdr:rowOff>198967</xdr:rowOff>
                  </from>
                  <to>
                    <xdr:col>3</xdr:col>
                    <xdr:colOff>21167</xdr:colOff>
                    <xdr:row>64</xdr:row>
                    <xdr:rowOff>38100</xdr:rowOff>
                  </to>
                </anchor>
              </controlPr>
            </control>
          </mc:Choice>
        </mc:AlternateContent>
        <mc:AlternateContent xmlns:mc="http://schemas.openxmlformats.org/markup-compatibility/2006">
          <mc:Choice Requires="x14">
            <control shapeId="41010" r:id="rId53" name="Check Box 50">
              <controlPr defaultSize="0" autoFill="0" autoLine="0" autoPict="0">
                <anchor moveWithCells="1">
                  <from>
                    <xdr:col>1</xdr:col>
                    <xdr:colOff>93133</xdr:colOff>
                    <xdr:row>63</xdr:row>
                    <xdr:rowOff>203200</xdr:rowOff>
                  </from>
                  <to>
                    <xdr:col>3</xdr:col>
                    <xdr:colOff>21167</xdr:colOff>
                    <xdr:row>65</xdr:row>
                    <xdr:rowOff>38100</xdr:rowOff>
                  </to>
                </anchor>
              </controlPr>
            </control>
          </mc:Choice>
        </mc:AlternateContent>
        <mc:AlternateContent xmlns:mc="http://schemas.openxmlformats.org/markup-compatibility/2006">
          <mc:Choice Requires="x14">
            <control shapeId="41011" r:id="rId54" name="Check Box 51">
              <controlPr defaultSize="0" autoFill="0" autoLine="0" autoPict="0">
                <anchor moveWithCells="1">
                  <from>
                    <xdr:col>1</xdr:col>
                    <xdr:colOff>97367</xdr:colOff>
                    <xdr:row>64</xdr:row>
                    <xdr:rowOff>186267</xdr:rowOff>
                  </from>
                  <to>
                    <xdr:col>3</xdr:col>
                    <xdr:colOff>29633</xdr:colOff>
                    <xdr:row>66</xdr:row>
                    <xdr:rowOff>38100</xdr:rowOff>
                  </to>
                </anchor>
              </controlPr>
            </control>
          </mc:Choice>
        </mc:AlternateContent>
        <mc:AlternateContent xmlns:mc="http://schemas.openxmlformats.org/markup-compatibility/2006">
          <mc:Choice Requires="x14">
            <control shapeId="41012" r:id="rId55" name="Check Box 52">
              <controlPr defaultSize="0" autoFill="0" autoLine="0" autoPict="0">
                <anchor moveWithCells="1">
                  <from>
                    <xdr:col>1</xdr:col>
                    <xdr:colOff>97367</xdr:colOff>
                    <xdr:row>65</xdr:row>
                    <xdr:rowOff>182033</xdr:rowOff>
                  </from>
                  <to>
                    <xdr:col>3</xdr:col>
                    <xdr:colOff>29633</xdr:colOff>
                    <xdr:row>67</xdr:row>
                    <xdr:rowOff>29633</xdr:rowOff>
                  </to>
                </anchor>
              </controlPr>
            </control>
          </mc:Choice>
        </mc:AlternateContent>
        <mc:AlternateContent xmlns:mc="http://schemas.openxmlformats.org/markup-compatibility/2006">
          <mc:Choice Requires="x14">
            <control shapeId="41013" r:id="rId56" name="Check Box 53">
              <controlPr defaultSize="0" autoFill="0" autoLine="0" autoPict="0">
                <anchor moveWithCells="1">
                  <from>
                    <xdr:col>1</xdr:col>
                    <xdr:colOff>101600</xdr:colOff>
                    <xdr:row>71</xdr:row>
                    <xdr:rowOff>186267</xdr:rowOff>
                  </from>
                  <to>
                    <xdr:col>3</xdr:col>
                    <xdr:colOff>38100</xdr:colOff>
                    <xdr:row>73</xdr:row>
                    <xdr:rowOff>38100</xdr:rowOff>
                  </to>
                </anchor>
              </controlPr>
            </control>
          </mc:Choice>
        </mc:AlternateContent>
        <mc:AlternateContent xmlns:mc="http://schemas.openxmlformats.org/markup-compatibility/2006">
          <mc:Choice Requires="x14">
            <control shapeId="41014" r:id="rId57" name="Check Box 54">
              <controlPr defaultSize="0" autoFill="0" autoLine="0" autoPict="0">
                <anchor moveWithCells="1">
                  <from>
                    <xdr:col>1</xdr:col>
                    <xdr:colOff>105833</xdr:colOff>
                    <xdr:row>72</xdr:row>
                    <xdr:rowOff>186267</xdr:rowOff>
                  </from>
                  <to>
                    <xdr:col>3</xdr:col>
                    <xdr:colOff>38100</xdr:colOff>
                    <xdr:row>74</xdr:row>
                    <xdr:rowOff>29633</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C0AA-832C-4741-85DF-024165847C68}">
  <sheetPr>
    <tabColor theme="9" tint="0.59999389629810485"/>
    <pageSetUpPr fitToPage="1"/>
  </sheetPr>
  <dimension ref="A1:Y60"/>
  <sheetViews>
    <sheetView showGridLines="0" view="pageBreakPreview" zoomScale="40" zoomScaleNormal="70" zoomScaleSheetLayoutView="40" workbookViewId="0">
      <selection activeCell="AG25" sqref="AG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86" t="s">
        <v>391</v>
      </c>
      <c r="B1" s="486"/>
      <c r="C1" s="486"/>
    </row>
    <row r="2" spans="1:24" ht="10" customHeight="1">
      <c r="A2" s="286"/>
      <c r="B2" s="286"/>
      <c r="C2" s="286"/>
    </row>
    <row r="3" spans="1:24" ht="84" customHeight="1">
      <c r="A3" s="476" t="s">
        <v>442</v>
      </c>
      <c r="B3" s="476"/>
      <c r="C3" s="476"/>
      <c r="D3" s="476"/>
      <c r="E3" s="476"/>
      <c r="F3" s="476"/>
      <c r="G3" s="476"/>
      <c r="H3" s="476"/>
      <c r="I3" s="476"/>
      <c r="J3" s="476"/>
      <c r="K3" s="476"/>
      <c r="L3" s="476"/>
      <c r="M3" s="476"/>
      <c r="N3" s="476"/>
      <c r="O3" s="476"/>
      <c r="P3" s="476"/>
      <c r="Q3" s="476"/>
      <c r="R3" s="476"/>
      <c r="S3" s="476"/>
      <c r="T3" s="476"/>
      <c r="U3" s="476"/>
      <c r="V3" s="476"/>
      <c r="W3" s="476"/>
      <c r="X3" s="476"/>
    </row>
    <row r="4" spans="1:24" ht="25" customHeight="1" thickBot="1"/>
    <row r="5" spans="1:24" ht="18.75" customHeight="1" thickTop="1">
      <c r="A5" s="251"/>
      <c r="B5" s="251"/>
      <c r="C5" s="252"/>
      <c r="D5" s="250"/>
      <c r="E5" s="250"/>
      <c r="F5" s="249"/>
      <c r="G5" s="249"/>
      <c r="H5" s="426" t="s">
        <v>329</v>
      </c>
      <c r="I5" s="427"/>
      <c r="J5" s="428" t="s">
        <v>328</v>
      </c>
      <c r="K5" s="458"/>
      <c r="L5" s="420" t="s">
        <v>294</v>
      </c>
      <c r="M5" s="423" t="s">
        <v>74</v>
      </c>
      <c r="N5" s="420" t="s">
        <v>295</v>
      </c>
      <c r="O5" s="455"/>
      <c r="P5" s="420" t="s">
        <v>251</v>
      </c>
      <c r="Q5" s="423" t="s">
        <v>376</v>
      </c>
      <c r="R5" s="420" t="s">
        <v>296</v>
      </c>
      <c r="S5" s="455"/>
      <c r="T5" s="420" t="s">
        <v>297</v>
      </c>
      <c r="U5" s="423" t="s">
        <v>74</v>
      </c>
      <c r="V5" s="420" t="s">
        <v>304</v>
      </c>
      <c r="W5" s="423" t="s">
        <v>305</v>
      </c>
    </row>
    <row r="6" spans="1:24" ht="12" customHeight="1">
      <c r="A6" s="251"/>
      <c r="B6" s="251"/>
      <c r="C6" s="252"/>
      <c r="D6" s="250"/>
      <c r="E6" s="250"/>
      <c r="F6" s="249"/>
      <c r="G6" s="249"/>
      <c r="H6" s="426"/>
      <c r="I6" s="427"/>
      <c r="J6" s="429"/>
      <c r="K6" s="459"/>
      <c r="L6" s="421"/>
      <c r="M6" s="424"/>
      <c r="N6" s="421"/>
      <c r="O6" s="456"/>
      <c r="P6" s="421"/>
      <c r="Q6" s="424"/>
      <c r="R6" s="421"/>
      <c r="S6" s="456"/>
      <c r="T6" s="421"/>
      <c r="U6" s="424"/>
      <c r="V6" s="421"/>
      <c r="W6" s="424"/>
    </row>
    <row r="7" spans="1:24" ht="11.25" customHeight="1" thickBot="1">
      <c r="A7" s="251"/>
      <c r="B7" s="251"/>
      <c r="C7" s="252"/>
      <c r="D7" s="250"/>
      <c r="E7" s="250"/>
      <c r="F7" s="249"/>
      <c r="G7" s="249"/>
      <c r="H7" s="426"/>
      <c r="I7" s="427"/>
      <c r="J7" s="430"/>
      <c r="K7" s="460"/>
      <c r="L7" s="422"/>
      <c r="M7" s="425"/>
      <c r="N7" s="422"/>
      <c r="O7" s="457"/>
      <c r="P7" s="422"/>
      <c r="Q7" s="425"/>
      <c r="R7" s="422"/>
      <c r="S7" s="457"/>
      <c r="T7" s="422"/>
      <c r="U7" s="425"/>
      <c r="V7" s="422"/>
      <c r="W7" s="425"/>
    </row>
    <row r="8" spans="1:24" ht="25" customHeight="1"/>
    <row r="9" spans="1:24" ht="32">
      <c r="A9" s="65" t="s">
        <v>197</v>
      </c>
      <c r="B9" s="11"/>
      <c r="C9" s="64"/>
    </row>
    <row r="10" spans="1:24" ht="33" customHeight="1" thickBot="1">
      <c r="A10" s="65"/>
      <c r="B10" s="11"/>
      <c r="C10" s="64"/>
      <c r="W10" s="12" t="s">
        <v>326</v>
      </c>
    </row>
    <row r="11" spans="1:24" ht="45" customHeight="1" thickBot="1">
      <c r="B11" s="390" t="s">
        <v>424</v>
      </c>
      <c r="C11" s="391"/>
      <c r="D11" s="391"/>
      <c r="E11" s="391"/>
      <c r="F11" s="391"/>
      <c r="G11" s="391"/>
      <c r="H11" s="391"/>
      <c r="I11" s="391"/>
      <c r="J11" s="391"/>
      <c r="K11" s="391"/>
      <c r="L11" s="399" t="s">
        <v>425</v>
      </c>
      <c r="M11" s="400"/>
      <c r="N11" s="400"/>
      <c r="O11" s="400"/>
      <c r="P11" s="400"/>
      <c r="Q11" s="400"/>
      <c r="R11" s="400"/>
      <c r="S11" s="401"/>
      <c r="T11" s="402" t="s">
        <v>378</v>
      </c>
      <c r="U11" s="402" t="s">
        <v>379</v>
      </c>
      <c r="V11" s="389" t="s">
        <v>380</v>
      </c>
      <c r="W11" s="389" t="s">
        <v>421</v>
      </c>
    </row>
    <row r="12" spans="1:24" ht="45" customHeight="1" thickBot="1">
      <c r="B12" s="392" t="s">
        <v>422</v>
      </c>
      <c r="C12" s="392"/>
      <c r="D12" s="392" t="s">
        <v>299</v>
      </c>
      <c r="E12" s="392" t="s">
        <v>408</v>
      </c>
      <c r="F12" s="397" t="s">
        <v>410</v>
      </c>
      <c r="G12" s="397" t="s">
        <v>409</v>
      </c>
      <c r="H12" s="397" t="s">
        <v>411</v>
      </c>
      <c r="I12" s="392" t="s">
        <v>412</v>
      </c>
      <c r="J12" s="392" t="s">
        <v>286</v>
      </c>
      <c r="K12" s="392" t="s">
        <v>414</v>
      </c>
      <c r="L12" s="397" t="s">
        <v>413</v>
      </c>
      <c r="M12" s="397" t="s">
        <v>409</v>
      </c>
      <c r="N12" s="397" t="s">
        <v>411</v>
      </c>
      <c r="O12" s="392" t="s">
        <v>415</v>
      </c>
      <c r="P12" s="393" t="s">
        <v>416</v>
      </c>
      <c r="Q12" s="394"/>
      <c r="R12" s="395"/>
      <c r="S12" s="396" t="s">
        <v>420</v>
      </c>
      <c r="T12" s="402"/>
      <c r="U12" s="402"/>
      <c r="V12" s="389"/>
      <c r="W12" s="389"/>
    </row>
    <row r="13" spans="1:24" ht="45" customHeight="1" thickBot="1">
      <c r="B13" s="392"/>
      <c r="C13" s="392"/>
      <c r="D13" s="392"/>
      <c r="E13" s="392"/>
      <c r="F13" s="398"/>
      <c r="G13" s="398"/>
      <c r="H13" s="398"/>
      <c r="I13" s="392"/>
      <c r="J13" s="392"/>
      <c r="K13" s="392"/>
      <c r="L13" s="398"/>
      <c r="M13" s="398"/>
      <c r="N13" s="398"/>
      <c r="O13" s="392"/>
      <c r="P13" s="295" t="s">
        <v>418</v>
      </c>
      <c r="Q13" s="296" t="s">
        <v>287</v>
      </c>
      <c r="R13" s="297" t="s">
        <v>419</v>
      </c>
      <c r="S13" s="396"/>
      <c r="T13" s="402"/>
      <c r="U13" s="402"/>
      <c r="V13" s="389"/>
      <c r="W13" s="389"/>
    </row>
    <row r="14" spans="1:24" ht="40" customHeight="1" thickBot="1">
      <c r="B14" s="215" t="s">
        <v>290</v>
      </c>
      <c r="C14" s="216"/>
      <c r="D14" s="217"/>
      <c r="E14" s="217"/>
      <c r="F14" s="217"/>
      <c r="G14" s="217"/>
      <c r="H14" s="217"/>
      <c r="I14" s="217"/>
      <c r="J14" s="217"/>
      <c r="K14" s="217"/>
      <c r="L14" s="217"/>
      <c r="M14" s="217"/>
      <c r="N14" s="217"/>
      <c r="O14" s="217"/>
      <c r="P14" s="218"/>
      <c r="Q14" s="219"/>
      <c r="R14" s="220"/>
      <c r="S14" s="217"/>
      <c r="T14" s="217"/>
      <c r="U14" s="217"/>
      <c r="V14" s="217"/>
      <c r="W14" s="221"/>
    </row>
    <row r="15" spans="1:24" ht="40" customHeight="1">
      <c r="B15" s="222"/>
      <c r="C15" s="202" t="s">
        <v>204</v>
      </c>
      <c r="D15" s="57" t="s">
        <v>194</v>
      </c>
      <c r="E15" s="38"/>
      <c r="F15" s="177" t="s">
        <v>315</v>
      </c>
      <c r="G15" s="177" t="s">
        <v>315</v>
      </c>
      <c r="H15" s="177" t="s">
        <v>316</v>
      </c>
      <c r="I15" s="178"/>
      <c r="J15" s="145"/>
      <c r="K15" s="179">
        <f>I15*J15</f>
        <v>0</v>
      </c>
      <c r="L15" s="177" t="s">
        <v>315</v>
      </c>
      <c r="M15" s="177" t="s">
        <v>315</v>
      </c>
      <c r="N15" s="177" t="s">
        <v>316</v>
      </c>
      <c r="O15" s="180"/>
      <c r="P15" s="181"/>
      <c r="Q15" s="182"/>
      <c r="R15" s="183">
        <f>P15*Q15</f>
        <v>0</v>
      </c>
      <c r="S15" s="146">
        <f>O15+R15</f>
        <v>0</v>
      </c>
      <c r="T15" s="184">
        <f>K15+S15</f>
        <v>0</v>
      </c>
      <c r="U15" s="137">
        <f>ROUNDDOWN(T15/5*4,-3)</f>
        <v>0</v>
      </c>
      <c r="V15" s="185" t="str">
        <f>IF(C15="（テクノロジーの種類をプルダウンから選択）","0",
IF(C15="介護業務支援（介護ソフト、インカムを除く）",300000,
IF(OR(C15="移乗支援（装着、非装着）",C15="入浴支援",C15="介護業務支援（インカム）"),J15*1000000,
J15*300000)))</f>
        <v>0</v>
      </c>
      <c r="W15" s="186">
        <f>MIN(U15:V15)</f>
        <v>0</v>
      </c>
    </row>
    <row r="16" spans="1:24" ht="40" customHeight="1">
      <c r="B16" s="223"/>
      <c r="C16" s="203" t="s">
        <v>204</v>
      </c>
      <c r="D16" s="57" t="s">
        <v>194</v>
      </c>
      <c r="E16" s="44"/>
      <c r="F16" s="177" t="s">
        <v>315</v>
      </c>
      <c r="G16" s="177" t="s">
        <v>315</v>
      </c>
      <c r="H16" s="177" t="s">
        <v>316</v>
      </c>
      <c r="I16" s="161"/>
      <c r="J16" s="136"/>
      <c r="K16" s="133">
        <f>I16*J16</f>
        <v>0</v>
      </c>
      <c r="L16" s="177" t="s">
        <v>315</v>
      </c>
      <c r="M16" s="177" t="s">
        <v>315</v>
      </c>
      <c r="N16" s="177" t="s">
        <v>316</v>
      </c>
      <c r="O16" s="116"/>
      <c r="P16" s="112"/>
      <c r="Q16" s="113"/>
      <c r="R16" s="134">
        <f>P16*Q16</f>
        <v>0</v>
      </c>
      <c r="S16" s="135">
        <f>O16+R16</f>
        <v>0</v>
      </c>
      <c r="T16" s="162">
        <f>K16+S16</f>
        <v>0</v>
      </c>
      <c r="U16" s="129">
        <f>ROUNDDOWN(T16/5*4,-3)</f>
        <v>0</v>
      </c>
      <c r="V16" s="130" t="str">
        <f>IF(C16="（テクノロジーの種類をプルダウンから選択）","0",
IF(C16="介護業務支援（介護ソフト、インカムを除く）",300000,
IF(OR(C16="移乗支援（装着、非装着）",C16="入浴支援",C16="介護業務支援（インカム）"),J16*1000000,
J16*300000)))</f>
        <v>0</v>
      </c>
      <c r="W16" s="131">
        <f>MIN(U16:V16)</f>
        <v>0</v>
      </c>
    </row>
    <row r="17" spans="2:25" ht="40" customHeight="1">
      <c r="B17" s="223"/>
      <c r="C17" s="203" t="s">
        <v>204</v>
      </c>
      <c r="D17" s="58" t="s">
        <v>194</v>
      </c>
      <c r="E17" s="44"/>
      <c r="F17" s="177" t="s">
        <v>315</v>
      </c>
      <c r="G17" s="177" t="s">
        <v>315</v>
      </c>
      <c r="H17" s="177" t="s">
        <v>316</v>
      </c>
      <c r="I17" s="161"/>
      <c r="J17" s="136"/>
      <c r="K17" s="133">
        <f>I17*J17</f>
        <v>0</v>
      </c>
      <c r="L17" s="177" t="s">
        <v>315</v>
      </c>
      <c r="M17" s="177" t="s">
        <v>315</v>
      </c>
      <c r="N17" s="177" t="s">
        <v>316</v>
      </c>
      <c r="O17" s="116"/>
      <c r="P17" s="112"/>
      <c r="Q17" s="113"/>
      <c r="R17" s="134">
        <f>P17*Q17</f>
        <v>0</v>
      </c>
      <c r="S17" s="135">
        <f>O17+R17</f>
        <v>0</v>
      </c>
      <c r="T17" s="162">
        <f>K17+S17</f>
        <v>0</v>
      </c>
      <c r="U17" s="129">
        <f>ROUNDDOWN(T17/5*4,-3)</f>
        <v>0</v>
      </c>
      <c r="V17" s="132" t="str">
        <f>IF(C17="（テクノロジーの種類をプルダウンから選択）","0",
IF(C17="介護業務支援（介護ソフト、インカムを除く）",300000,
IF(OR(C17="移乗支援（装着、非装着）",C17="入浴支援",C17="介護業務支援（インカム）"),J17*1000000,
J17*300000)))</f>
        <v>0</v>
      </c>
      <c r="W17" s="131">
        <f>MIN(U17:V17)</f>
        <v>0</v>
      </c>
    </row>
    <row r="18" spans="2:25" ht="40" customHeight="1">
      <c r="B18" s="223"/>
      <c r="C18" s="203" t="s">
        <v>204</v>
      </c>
      <c r="D18" s="58" t="s">
        <v>194</v>
      </c>
      <c r="E18" s="44"/>
      <c r="F18" s="177" t="s">
        <v>315</v>
      </c>
      <c r="G18" s="177" t="s">
        <v>315</v>
      </c>
      <c r="H18" s="177" t="s">
        <v>316</v>
      </c>
      <c r="I18" s="161"/>
      <c r="J18" s="136"/>
      <c r="K18" s="133">
        <f>I18*J18</f>
        <v>0</v>
      </c>
      <c r="L18" s="177" t="s">
        <v>315</v>
      </c>
      <c r="M18" s="177" t="s">
        <v>315</v>
      </c>
      <c r="N18" s="177" t="s">
        <v>316</v>
      </c>
      <c r="O18" s="116"/>
      <c r="P18" s="112"/>
      <c r="Q18" s="113"/>
      <c r="R18" s="134">
        <f>P18*Q18</f>
        <v>0</v>
      </c>
      <c r="S18" s="135">
        <f>O18+R18</f>
        <v>0</v>
      </c>
      <c r="T18" s="162">
        <f>K18+S18</f>
        <v>0</v>
      </c>
      <c r="U18" s="129">
        <f>ROUNDDOWN(T18/5*4,-3)</f>
        <v>0</v>
      </c>
      <c r="V18" s="130" t="str">
        <f>IF(C18="（テクノロジーの種類をプルダウンから選択）","0",
IF(C18="介護業務支援（介護ソフト、インカムを除く）",300000,
IF(OR(C18="移乗支援（装着、非装着）",C18="入浴支援",C18="介護業務支援（インカム）"),J18*1000000,
J18*300000)))</f>
        <v>0</v>
      </c>
      <c r="W18" s="131">
        <f>MIN(U18:V18)</f>
        <v>0</v>
      </c>
    </row>
    <row r="19" spans="2:25" ht="40" customHeight="1" thickBot="1">
      <c r="B19" s="223"/>
      <c r="C19" s="204" t="s">
        <v>204</v>
      </c>
      <c r="D19" s="58" t="s">
        <v>195</v>
      </c>
      <c r="E19" s="44"/>
      <c r="F19" s="177" t="s">
        <v>315</v>
      </c>
      <c r="G19" s="177" t="s">
        <v>315</v>
      </c>
      <c r="H19" s="177" t="s">
        <v>316</v>
      </c>
      <c r="I19" s="161"/>
      <c r="J19" s="136"/>
      <c r="K19" s="133">
        <f>I19*J19</f>
        <v>0</v>
      </c>
      <c r="L19" s="177" t="s">
        <v>315</v>
      </c>
      <c r="M19" s="177" t="s">
        <v>315</v>
      </c>
      <c r="N19" s="177" t="s">
        <v>316</v>
      </c>
      <c r="O19" s="116"/>
      <c r="P19" s="112"/>
      <c r="Q19" s="113"/>
      <c r="R19" s="134">
        <f>P19*Q19</f>
        <v>0</v>
      </c>
      <c r="S19" s="135">
        <f>O19+R19</f>
        <v>0</v>
      </c>
      <c r="T19" s="163">
        <f>K19+S19</f>
        <v>0</v>
      </c>
      <c r="U19" s="129">
        <f>ROUNDDOWN(T19/5*4,-3)</f>
        <v>0</v>
      </c>
      <c r="V19" s="130" t="str">
        <f>IF(C19="（テクノロジーの種類をプルダウンから選択）","0",
IF(C19="介護業務支援（介護ソフト、インカムを除く）",300000,
IF(OR(C19="移乗支援（装着、非装着）",C19="入浴支援",C19="介護業務支援（インカム）"),J19*1000000,
J19*300000)))</f>
        <v>0</v>
      </c>
      <c r="W19" s="131">
        <f>MIN(U19:V19)</f>
        <v>0</v>
      </c>
    </row>
    <row r="20" spans="2:25" ht="40" customHeight="1" thickBot="1">
      <c r="B20" s="224" t="s">
        <v>291</v>
      </c>
      <c r="C20" s="227"/>
      <c r="D20" s="228"/>
      <c r="E20" s="228"/>
      <c r="F20" s="228"/>
      <c r="G20" s="228"/>
      <c r="H20" s="228"/>
      <c r="I20" s="228"/>
      <c r="J20" s="26"/>
      <c r="K20" s="229"/>
      <c r="L20" s="228"/>
      <c r="M20" s="228"/>
      <c r="N20" s="228"/>
      <c r="O20" s="229"/>
      <c r="P20" s="229"/>
      <c r="Q20" s="229"/>
      <c r="R20" s="229"/>
      <c r="S20" s="229"/>
      <c r="T20" s="229"/>
      <c r="U20" s="217"/>
      <c r="V20" s="230"/>
      <c r="W20" s="231"/>
    </row>
    <row r="21" spans="2:25" ht="40" customHeight="1">
      <c r="B21" s="225"/>
      <c r="C21" s="205" t="s">
        <v>85</v>
      </c>
      <c r="D21" s="405" t="s">
        <v>195</v>
      </c>
      <c r="E21" s="431"/>
      <c r="F21" s="440" t="s">
        <v>317</v>
      </c>
      <c r="G21" s="440" t="s">
        <v>317</v>
      </c>
      <c r="H21" s="440" t="s">
        <v>318</v>
      </c>
      <c r="I21" s="411" t="s">
        <v>86</v>
      </c>
      <c r="J21" s="461"/>
      <c r="K21" s="473"/>
      <c r="L21" s="440" t="s">
        <v>317</v>
      </c>
      <c r="M21" s="440" t="s">
        <v>317</v>
      </c>
      <c r="N21" s="440" t="s">
        <v>318</v>
      </c>
      <c r="O21" s="434"/>
      <c r="P21" s="467"/>
      <c r="Q21" s="470"/>
      <c r="R21" s="504">
        <f>P21*Q21</f>
        <v>0</v>
      </c>
      <c r="S21" s="464">
        <f>O21+R21</f>
        <v>0</v>
      </c>
      <c r="T21" s="501">
        <f>K21+S21</f>
        <v>0</v>
      </c>
      <c r="U21" s="443">
        <f>ROUNDDOWN(T21/5*4,0)</f>
        <v>0</v>
      </c>
      <c r="V21" s="443"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77">
        <f>MIN(U21:V21)</f>
        <v>0</v>
      </c>
      <c r="Y21" s="14"/>
    </row>
    <row r="22" spans="2:25" ht="40" customHeight="1">
      <c r="B22" s="403"/>
      <c r="C22" s="206" t="s">
        <v>74</v>
      </c>
      <c r="D22" s="406"/>
      <c r="E22" s="432"/>
      <c r="F22" s="441"/>
      <c r="G22" s="441"/>
      <c r="H22" s="441"/>
      <c r="I22" s="414"/>
      <c r="J22" s="462"/>
      <c r="K22" s="474"/>
      <c r="L22" s="441"/>
      <c r="M22" s="441"/>
      <c r="N22" s="441"/>
      <c r="O22" s="435"/>
      <c r="P22" s="468"/>
      <c r="Q22" s="471"/>
      <c r="R22" s="505"/>
      <c r="S22" s="465"/>
      <c r="T22" s="502">
        <f t="shared" ref="T22:T28" si="0">K22+S22</f>
        <v>0</v>
      </c>
      <c r="U22" s="444"/>
      <c r="V22" s="444"/>
      <c r="W22" s="478"/>
    </row>
    <row r="23" spans="2:25" ht="40" customHeight="1">
      <c r="B23" s="403"/>
      <c r="C23" s="207" t="s">
        <v>289</v>
      </c>
      <c r="D23" s="406"/>
      <c r="E23" s="432"/>
      <c r="F23" s="441"/>
      <c r="G23" s="441"/>
      <c r="H23" s="441"/>
      <c r="I23" s="414"/>
      <c r="J23" s="462"/>
      <c r="K23" s="474"/>
      <c r="L23" s="441"/>
      <c r="M23" s="441"/>
      <c r="N23" s="441"/>
      <c r="O23" s="435"/>
      <c r="P23" s="468"/>
      <c r="Q23" s="471"/>
      <c r="R23" s="505"/>
      <c r="S23" s="465"/>
      <c r="T23" s="502"/>
      <c r="U23" s="444"/>
      <c r="V23" s="444"/>
      <c r="W23" s="478"/>
    </row>
    <row r="24" spans="2:25" ht="40" customHeight="1" thickBot="1">
      <c r="B24" s="404"/>
      <c r="C24" s="208" t="s">
        <v>88</v>
      </c>
      <c r="D24" s="407"/>
      <c r="E24" s="433"/>
      <c r="F24" s="442"/>
      <c r="G24" s="442"/>
      <c r="H24" s="442"/>
      <c r="I24" s="417"/>
      <c r="J24" s="463"/>
      <c r="K24" s="475"/>
      <c r="L24" s="442"/>
      <c r="M24" s="442"/>
      <c r="N24" s="442"/>
      <c r="O24" s="436"/>
      <c r="P24" s="469"/>
      <c r="Q24" s="472"/>
      <c r="R24" s="506"/>
      <c r="S24" s="466"/>
      <c r="T24" s="503">
        <f t="shared" si="0"/>
        <v>0</v>
      </c>
      <c r="U24" s="445"/>
      <c r="V24" s="445"/>
      <c r="W24" s="479"/>
    </row>
    <row r="25" spans="2:25" ht="40" customHeight="1" thickBot="1">
      <c r="B25" s="226" t="s">
        <v>285</v>
      </c>
      <c r="C25" s="232"/>
      <c r="D25" s="14"/>
      <c r="E25" s="14"/>
      <c r="F25" s="14"/>
      <c r="G25" s="14"/>
      <c r="H25" s="14"/>
      <c r="I25" s="14"/>
      <c r="K25" s="30"/>
      <c r="L25" s="14"/>
      <c r="M25" s="14"/>
      <c r="N25" s="14"/>
      <c r="O25" s="30"/>
      <c r="P25" s="30"/>
      <c r="Q25" s="30"/>
      <c r="R25" s="30"/>
      <c r="S25" s="30"/>
      <c r="T25" s="229"/>
      <c r="U25" s="52"/>
      <c r="V25" s="233"/>
      <c r="W25" s="234"/>
    </row>
    <row r="26" spans="2:25" ht="40" customHeight="1">
      <c r="B26" s="225"/>
      <c r="C26" s="205" t="s">
        <v>85</v>
      </c>
      <c r="D26" s="408" t="s">
        <v>86</v>
      </c>
      <c r="E26" s="431"/>
      <c r="F26" s="437" t="s">
        <v>317</v>
      </c>
      <c r="G26" s="437" t="s">
        <v>317</v>
      </c>
      <c r="H26" s="437" t="s">
        <v>318</v>
      </c>
      <c r="I26" s="411" t="s">
        <v>86</v>
      </c>
      <c r="J26" s="461"/>
      <c r="K26" s="434"/>
      <c r="L26" s="437" t="s">
        <v>317</v>
      </c>
      <c r="M26" s="437" t="s">
        <v>317</v>
      </c>
      <c r="N26" s="437" t="s">
        <v>318</v>
      </c>
      <c r="O26" s="411" t="s">
        <v>89</v>
      </c>
      <c r="P26" s="412"/>
      <c r="Q26" s="412"/>
      <c r="R26" s="412"/>
      <c r="S26" s="413"/>
      <c r="T26" s="501">
        <f>K26</f>
        <v>0</v>
      </c>
      <c r="U26" s="443">
        <f>ROUNDDOWN(T26/5*4,0)</f>
        <v>0</v>
      </c>
      <c r="V26" s="443"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77">
        <f>MIN(U26:V26)</f>
        <v>0</v>
      </c>
      <c r="Y26" s="14"/>
    </row>
    <row r="27" spans="2:25" ht="40" customHeight="1">
      <c r="B27" s="403"/>
      <c r="C27" s="206" t="s">
        <v>87</v>
      </c>
      <c r="D27" s="409"/>
      <c r="E27" s="432"/>
      <c r="F27" s="438"/>
      <c r="G27" s="438"/>
      <c r="H27" s="438"/>
      <c r="I27" s="414"/>
      <c r="J27" s="462"/>
      <c r="K27" s="435"/>
      <c r="L27" s="438"/>
      <c r="M27" s="438"/>
      <c r="N27" s="438"/>
      <c r="O27" s="414"/>
      <c r="P27" s="415"/>
      <c r="Q27" s="415"/>
      <c r="R27" s="415"/>
      <c r="S27" s="416"/>
      <c r="T27" s="502">
        <f t="shared" si="0"/>
        <v>0</v>
      </c>
      <c r="U27" s="444"/>
      <c r="V27" s="444"/>
      <c r="W27" s="478"/>
    </row>
    <row r="28" spans="2:25" ht="40" customHeight="1" thickBot="1">
      <c r="B28" s="404"/>
      <c r="C28" s="208" t="s">
        <v>88</v>
      </c>
      <c r="D28" s="410"/>
      <c r="E28" s="433"/>
      <c r="F28" s="439"/>
      <c r="G28" s="439"/>
      <c r="H28" s="439"/>
      <c r="I28" s="417"/>
      <c r="J28" s="463"/>
      <c r="K28" s="436"/>
      <c r="L28" s="439"/>
      <c r="M28" s="439"/>
      <c r="N28" s="439"/>
      <c r="O28" s="417"/>
      <c r="P28" s="418"/>
      <c r="Q28" s="418"/>
      <c r="R28" s="418"/>
      <c r="S28" s="419"/>
      <c r="T28" s="503">
        <f t="shared" si="0"/>
        <v>0</v>
      </c>
      <c r="U28" s="445"/>
      <c r="V28" s="445"/>
      <c r="W28" s="479"/>
    </row>
    <row r="29" spans="2:25" ht="40" customHeight="1" thickBot="1">
      <c r="B29" s="224" t="s">
        <v>293</v>
      </c>
      <c r="C29" s="235"/>
      <c r="D29" s="236"/>
      <c r="E29" s="236"/>
      <c r="F29" s="236"/>
      <c r="G29" s="236"/>
      <c r="H29" s="236"/>
      <c r="I29" s="236"/>
      <c r="J29" s="237"/>
      <c r="K29" s="238"/>
      <c r="L29" s="236"/>
      <c r="M29" s="236"/>
      <c r="N29" s="236"/>
      <c r="O29" s="238"/>
      <c r="P29" s="238"/>
      <c r="Q29" s="238"/>
      <c r="R29" s="238"/>
      <c r="S29" s="238"/>
      <c r="T29" s="238"/>
      <c r="U29" s="239"/>
      <c r="V29" s="237"/>
      <c r="W29" s="240"/>
    </row>
    <row r="30" spans="2:25" ht="50" customHeight="1">
      <c r="B30" s="223"/>
      <c r="C30" s="209" t="s">
        <v>189</v>
      </c>
      <c r="D30" s="187" t="s">
        <v>86</v>
      </c>
      <c r="E30" s="197"/>
      <c r="F30" s="194" t="s">
        <v>317</v>
      </c>
      <c r="G30" s="194" t="s">
        <v>317</v>
      </c>
      <c r="H30" s="194" t="s">
        <v>318</v>
      </c>
      <c r="I30" s="188"/>
      <c r="J30" s="189"/>
      <c r="K30" s="190">
        <f>I30*J30</f>
        <v>0</v>
      </c>
      <c r="L30" s="194" t="s">
        <v>317</v>
      </c>
      <c r="M30" s="194" t="s">
        <v>317</v>
      </c>
      <c r="N30" s="194" t="s">
        <v>318</v>
      </c>
      <c r="O30" s="510" t="s">
        <v>89</v>
      </c>
      <c r="P30" s="511"/>
      <c r="Q30" s="511"/>
      <c r="R30" s="511"/>
      <c r="S30" s="512"/>
      <c r="T30" s="164">
        <f>K30</f>
        <v>0</v>
      </c>
      <c r="U30" s="191">
        <f>ROUNDDOWN(T30/5*4,-3)</f>
        <v>0</v>
      </c>
      <c r="V30" s="192">
        <f>J30*1000000</f>
        <v>0</v>
      </c>
      <c r="W30" s="138">
        <f>MIN(U30:V30)</f>
        <v>0</v>
      </c>
    </row>
    <row r="31" spans="2:25" ht="50" customHeight="1">
      <c r="B31" s="223"/>
      <c r="C31" s="210" t="s">
        <v>189</v>
      </c>
      <c r="D31" s="159" t="s">
        <v>86</v>
      </c>
      <c r="E31" s="198"/>
      <c r="F31" s="160" t="s">
        <v>317</v>
      </c>
      <c r="G31" s="160" t="s">
        <v>317</v>
      </c>
      <c r="H31" s="160" t="s">
        <v>318</v>
      </c>
      <c r="I31" s="117"/>
      <c r="J31" s="136"/>
      <c r="K31" s="135">
        <f>I31*J31</f>
        <v>0</v>
      </c>
      <c r="L31" s="160" t="s">
        <v>317</v>
      </c>
      <c r="M31" s="160" t="s">
        <v>317</v>
      </c>
      <c r="N31" s="160" t="s">
        <v>318</v>
      </c>
      <c r="O31" s="513" t="s">
        <v>89</v>
      </c>
      <c r="P31" s="514"/>
      <c r="Q31" s="514"/>
      <c r="R31" s="514"/>
      <c r="S31" s="515"/>
      <c r="T31" s="162">
        <f>K31</f>
        <v>0</v>
      </c>
      <c r="U31" s="129">
        <f>ROUNDDOWN(T31/5*4,-3)</f>
        <v>0</v>
      </c>
      <c r="V31" s="139">
        <f>J31*1000000</f>
        <v>0</v>
      </c>
      <c r="W31" s="140">
        <f>MIN(U31:V31)</f>
        <v>0</v>
      </c>
    </row>
    <row r="32" spans="2:25" ht="50" customHeight="1">
      <c r="B32" s="223"/>
      <c r="C32" s="210" t="s">
        <v>189</v>
      </c>
      <c r="D32" s="159" t="s">
        <v>86</v>
      </c>
      <c r="E32" s="198"/>
      <c r="F32" s="160" t="s">
        <v>317</v>
      </c>
      <c r="G32" s="160" t="s">
        <v>317</v>
      </c>
      <c r="H32" s="160" t="s">
        <v>318</v>
      </c>
      <c r="I32" s="117"/>
      <c r="J32" s="136"/>
      <c r="K32" s="135">
        <f>I32*J32</f>
        <v>0</v>
      </c>
      <c r="L32" s="160" t="s">
        <v>317</v>
      </c>
      <c r="M32" s="160" t="s">
        <v>317</v>
      </c>
      <c r="N32" s="160" t="s">
        <v>318</v>
      </c>
      <c r="O32" s="513" t="s">
        <v>89</v>
      </c>
      <c r="P32" s="514"/>
      <c r="Q32" s="514"/>
      <c r="R32" s="514"/>
      <c r="S32" s="515"/>
      <c r="T32" s="162">
        <f>K32</f>
        <v>0</v>
      </c>
      <c r="U32" s="129">
        <f>ROUNDDOWN(T32/5*4,-3)</f>
        <v>0</v>
      </c>
      <c r="V32" s="139">
        <f>J32*1000000</f>
        <v>0</v>
      </c>
      <c r="W32" s="140">
        <f>MIN(U32:V32)</f>
        <v>0</v>
      </c>
    </row>
    <row r="33" spans="1:23" ht="50" customHeight="1">
      <c r="B33" s="223"/>
      <c r="C33" s="210" t="s">
        <v>189</v>
      </c>
      <c r="D33" s="159" t="s">
        <v>86</v>
      </c>
      <c r="E33" s="198"/>
      <c r="F33" s="160" t="s">
        <v>317</v>
      </c>
      <c r="G33" s="160" t="s">
        <v>317</v>
      </c>
      <c r="H33" s="160" t="s">
        <v>318</v>
      </c>
      <c r="I33" s="117"/>
      <c r="J33" s="136"/>
      <c r="K33" s="135">
        <f>I33*J33</f>
        <v>0</v>
      </c>
      <c r="L33" s="160" t="s">
        <v>317</v>
      </c>
      <c r="M33" s="160" t="s">
        <v>317</v>
      </c>
      <c r="N33" s="160" t="s">
        <v>318</v>
      </c>
      <c r="O33" s="513" t="s">
        <v>89</v>
      </c>
      <c r="P33" s="514"/>
      <c r="Q33" s="514"/>
      <c r="R33" s="514"/>
      <c r="S33" s="515"/>
      <c r="T33" s="162">
        <f>K33</f>
        <v>0</v>
      </c>
      <c r="U33" s="129">
        <f>ROUNDDOWN(T33/5*4,-3)</f>
        <v>0</v>
      </c>
      <c r="V33" s="139">
        <f>J33*1000000</f>
        <v>0</v>
      </c>
      <c r="W33" s="140">
        <f>MIN(U33:V33)</f>
        <v>0</v>
      </c>
    </row>
    <row r="34" spans="1:23" ht="50" customHeight="1" thickBot="1">
      <c r="B34" s="223"/>
      <c r="C34" s="211" t="s">
        <v>189</v>
      </c>
      <c r="D34" s="159" t="s">
        <v>86</v>
      </c>
      <c r="E34" s="198"/>
      <c r="F34" s="160" t="s">
        <v>317</v>
      </c>
      <c r="G34" s="160" t="s">
        <v>317</v>
      </c>
      <c r="H34" s="160" t="s">
        <v>318</v>
      </c>
      <c r="I34" s="117"/>
      <c r="J34" s="136"/>
      <c r="K34" s="135">
        <f>I34*J34</f>
        <v>0</v>
      </c>
      <c r="L34" s="160" t="s">
        <v>317</v>
      </c>
      <c r="M34" s="160" t="s">
        <v>317</v>
      </c>
      <c r="N34" s="160" t="s">
        <v>318</v>
      </c>
      <c r="O34" s="513" t="s">
        <v>89</v>
      </c>
      <c r="P34" s="514"/>
      <c r="Q34" s="514"/>
      <c r="R34" s="514"/>
      <c r="S34" s="515"/>
      <c r="T34" s="163">
        <f>K34</f>
        <v>0</v>
      </c>
      <c r="U34" s="129">
        <f>ROUNDDOWN(T34/5*4,-3)</f>
        <v>0</v>
      </c>
      <c r="V34" s="139">
        <f>J34*1000000</f>
        <v>0</v>
      </c>
      <c r="W34" s="140">
        <f>MIN(U34:V34)</f>
        <v>0</v>
      </c>
    </row>
    <row r="35" spans="1:23" ht="40" customHeight="1" thickTop="1" thickBot="1">
      <c r="B35" s="25" t="s">
        <v>91</v>
      </c>
      <c r="C35" s="26"/>
      <c r="D35" s="26"/>
      <c r="E35" s="26"/>
      <c r="F35" s="26"/>
      <c r="G35" s="26"/>
      <c r="H35" s="26"/>
      <c r="I35" s="26"/>
      <c r="J35" s="26"/>
      <c r="K35" s="143"/>
      <c r="L35" s="26"/>
      <c r="M35" s="26"/>
      <c r="N35" s="26"/>
      <c r="O35" s="143"/>
      <c r="P35" s="143"/>
      <c r="Q35" s="143"/>
      <c r="R35" s="143"/>
      <c r="S35" s="144"/>
      <c r="T35" s="141">
        <f>SUM(T30:T34,T26,T21,T15:T19)</f>
        <v>0</v>
      </c>
      <c r="U35" s="141">
        <f>SUM(U30:U34,U26,U21,U15:U19)</f>
        <v>0</v>
      </c>
      <c r="V35" s="165">
        <f>SUM(V30:V34,V26,V21,V15:V19)</f>
        <v>0</v>
      </c>
      <c r="W35" s="142">
        <f>ROUNDDOWN((SUBTOTAL(9,W15:W19,W21,W26,W30:W34)),-3)</f>
        <v>0</v>
      </c>
    </row>
    <row r="36" spans="1:23" ht="50" customHeight="1">
      <c r="W36" s="15"/>
    </row>
    <row r="37" spans="1:23" ht="50" customHeight="1">
      <c r="W37" s="15"/>
    </row>
    <row r="38" spans="1:23" ht="27.7" customHeight="1">
      <c r="A38" s="65" t="s">
        <v>201</v>
      </c>
      <c r="B38" s="11"/>
      <c r="C38" s="16"/>
      <c r="D38" s="16"/>
    </row>
    <row r="39" spans="1:23" ht="33" customHeight="1" thickBot="1">
      <c r="A39" s="65"/>
      <c r="B39" s="11"/>
      <c r="C39" s="16"/>
      <c r="D39" s="16"/>
      <c r="W39" s="12" t="s">
        <v>327</v>
      </c>
    </row>
    <row r="40" spans="1:23" ht="50" customHeight="1" thickBot="1">
      <c r="B40" s="518" t="s">
        <v>426</v>
      </c>
      <c r="C40" s="519"/>
      <c r="D40" s="519"/>
      <c r="E40" s="519"/>
      <c r="F40" s="519"/>
      <c r="G40" s="519"/>
      <c r="H40" s="519"/>
      <c r="I40" s="519"/>
      <c r="J40" s="519"/>
      <c r="K40" s="520"/>
      <c r="L40" s="399" t="s">
        <v>427</v>
      </c>
      <c r="M40" s="400"/>
      <c r="N40" s="400"/>
      <c r="O40" s="400"/>
      <c r="P40" s="400"/>
      <c r="Q40" s="400"/>
      <c r="R40" s="400"/>
      <c r="S40" s="400"/>
      <c r="T40" s="480" t="s">
        <v>378</v>
      </c>
      <c r="U40" s="480" t="s">
        <v>379</v>
      </c>
      <c r="V40" s="483" t="s">
        <v>380</v>
      </c>
      <c r="W40" s="483" t="s">
        <v>430</v>
      </c>
    </row>
    <row r="41" spans="1:23" ht="45" customHeight="1">
      <c r="B41" s="487" t="s">
        <v>422</v>
      </c>
      <c r="C41" s="488"/>
      <c r="D41" s="491" t="s">
        <v>299</v>
      </c>
      <c r="E41" s="491" t="s">
        <v>423</v>
      </c>
      <c r="F41" s="491" t="s">
        <v>410</v>
      </c>
      <c r="G41" s="491" t="s">
        <v>409</v>
      </c>
      <c r="H41" s="491" t="s">
        <v>411</v>
      </c>
      <c r="I41" s="493" t="s">
        <v>418</v>
      </c>
      <c r="J41" s="491" t="s">
        <v>286</v>
      </c>
      <c r="K41" s="493" t="s">
        <v>414</v>
      </c>
      <c r="L41" s="499" t="s">
        <v>413</v>
      </c>
      <c r="M41" s="491" t="s">
        <v>409</v>
      </c>
      <c r="N41" s="491" t="s">
        <v>411</v>
      </c>
      <c r="O41" s="493" t="s">
        <v>428</v>
      </c>
      <c r="P41" s="497" t="s">
        <v>288</v>
      </c>
      <c r="Q41" s="394"/>
      <c r="R41" s="498"/>
      <c r="S41" s="495" t="s">
        <v>429</v>
      </c>
      <c r="T41" s="481"/>
      <c r="U41" s="481"/>
      <c r="V41" s="484"/>
      <c r="W41" s="484"/>
    </row>
    <row r="42" spans="1:23" ht="45" customHeight="1" thickBot="1">
      <c r="B42" s="489"/>
      <c r="C42" s="490"/>
      <c r="D42" s="492"/>
      <c r="E42" s="492"/>
      <c r="F42" s="492"/>
      <c r="G42" s="492"/>
      <c r="H42" s="492"/>
      <c r="I42" s="494"/>
      <c r="J42" s="492"/>
      <c r="K42" s="494"/>
      <c r="L42" s="500"/>
      <c r="M42" s="492"/>
      <c r="N42" s="492"/>
      <c r="O42" s="494"/>
      <c r="P42" s="300" t="s">
        <v>417</v>
      </c>
      <c r="Q42" s="296" t="s">
        <v>287</v>
      </c>
      <c r="R42" s="301" t="s">
        <v>419</v>
      </c>
      <c r="S42" s="496"/>
      <c r="T42" s="482"/>
      <c r="U42" s="482"/>
      <c r="V42" s="485"/>
      <c r="W42" s="485"/>
    </row>
    <row r="43" spans="1:23" ht="40" customHeight="1">
      <c r="B43" s="646" t="s">
        <v>199</v>
      </c>
      <c r="C43" s="647"/>
      <c r="D43" s="119" t="s">
        <v>195</v>
      </c>
      <c r="E43" s="199"/>
      <c r="F43" s="195" t="s">
        <v>317</v>
      </c>
      <c r="G43" s="195" t="s">
        <v>317</v>
      </c>
      <c r="H43" s="195" t="s">
        <v>318</v>
      </c>
      <c r="I43" s="648" t="s">
        <v>92</v>
      </c>
      <c r="J43" s="649"/>
      <c r="K43" s="118"/>
      <c r="L43" s="195" t="s">
        <v>317</v>
      </c>
      <c r="M43" s="195" t="s">
        <v>317</v>
      </c>
      <c r="N43" s="195" t="s">
        <v>318</v>
      </c>
      <c r="O43" s="118"/>
      <c r="P43" s="121"/>
      <c r="Q43" s="122"/>
      <c r="R43" s="153">
        <f>P43*Q43</f>
        <v>0</v>
      </c>
      <c r="S43" s="154">
        <f>O43+R43</f>
        <v>0</v>
      </c>
      <c r="T43" s="17"/>
      <c r="U43" s="17"/>
      <c r="V43" s="18"/>
      <c r="W43" s="19"/>
    </row>
    <row r="44" spans="1:23" ht="40" customHeight="1">
      <c r="B44" s="241" t="s">
        <v>198</v>
      </c>
      <c r="C44" s="242"/>
      <c r="D44" s="243"/>
      <c r="E44" s="243"/>
      <c r="F44" s="244"/>
      <c r="G44" s="244"/>
      <c r="H44" s="244"/>
      <c r="I44" s="243"/>
      <c r="J44" s="243"/>
      <c r="K44" s="243"/>
      <c r="L44" s="244"/>
      <c r="M44" s="244"/>
      <c r="N44" s="244"/>
      <c r="O44" s="243"/>
      <c r="P44" s="243"/>
      <c r="Q44" s="243"/>
      <c r="R44" s="243"/>
      <c r="S44" s="243"/>
      <c r="T44" s="245"/>
      <c r="U44" s="246"/>
      <c r="V44" s="246"/>
      <c r="W44" s="247"/>
    </row>
    <row r="45" spans="1:23" ht="40" customHeight="1">
      <c r="B45" s="248"/>
      <c r="C45" s="212" t="s">
        <v>93</v>
      </c>
      <c r="D45" s="59" t="s">
        <v>195</v>
      </c>
      <c r="E45" s="200"/>
      <c r="F45" s="196" t="s">
        <v>317</v>
      </c>
      <c r="G45" s="196" t="s">
        <v>317</v>
      </c>
      <c r="H45" s="196" t="s">
        <v>318</v>
      </c>
      <c r="I45" s="120"/>
      <c r="J45" s="120"/>
      <c r="K45" s="147">
        <f>I45*J45</f>
        <v>0</v>
      </c>
      <c r="L45" s="196" t="s">
        <v>317</v>
      </c>
      <c r="M45" s="196" t="s">
        <v>317</v>
      </c>
      <c r="N45" s="196" t="s">
        <v>318</v>
      </c>
      <c r="O45" s="120"/>
      <c r="P45" s="123"/>
      <c r="Q45" s="124"/>
      <c r="R45" s="149">
        <f>P45*Q45</f>
        <v>0</v>
      </c>
      <c r="S45" s="151">
        <f>O45+R45</f>
        <v>0</v>
      </c>
      <c r="T45" s="20"/>
      <c r="U45" s="20"/>
      <c r="V45" s="21"/>
      <c r="W45" s="22"/>
    </row>
    <row r="46" spans="1:23" ht="40" customHeight="1">
      <c r="B46" s="248"/>
      <c r="C46" s="213" t="s">
        <v>93</v>
      </c>
      <c r="D46" s="59" t="s">
        <v>194</v>
      </c>
      <c r="E46" s="200"/>
      <c r="F46" s="196" t="s">
        <v>317</v>
      </c>
      <c r="G46" s="196" t="s">
        <v>317</v>
      </c>
      <c r="H46" s="196" t="s">
        <v>318</v>
      </c>
      <c r="I46" s="23"/>
      <c r="J46" s="23"/>
      <c r="K46" s="148">
        <f>I46*J46</f>
        <v>0</v>
      </c>
      <c r="L46" s="196" t="s">
        <v>317</v>
      </c>
      <c r="M46" s="196" t="s">
        <v>317</v>
      </c>
      <c r="N46" s="196" t="s">
        <v>318</v>
      </c>
      <c r="O46" s="23"/>
      <c r="P46" s="125"/>
      <c r="Q46" s="126"/>
      <c r="R46" s="150">
        <f>P46*Q46</f>
        <v>0</v>
      </c>
      <c r="S46" s="151">
        <f>O46+R46</f>
        <v>0</v>
      </c>
      <c r="T46" s="20"/>
      <c r="U46" s="20"/>
      <c r="V46" s="21"/>
      <c r="W46" s="22"/>
    </row>
    <row r="47" spans="1:23" ht="40" customHeight="1">
      <c r="B47" s="248"/>
      <c r="C47" s="213" t="s">
        <v>93</v>
      </c>
      <c r="D47" s="59" t="s">
        <v>194</v>
      </c>
      <c r="E47" s="200"/>
      <c r="F47" s="196" t="s">
        <v>317</v>
      </c>
      <c r="G47" s="196" t="s">
        <v>317</v>
      </c>
      <c r="H47" s="196" t="s">
        <v>318</v>
      </c>
      <c r="I47" s="24"/>
      <c r="J47" s="23"/>
      <c r="K47" s="148">
        <f>I47*J47</f>
        <v>0</v>
      </c>
      <c r="L47" s="196" t="s">
        <v>317</v>
      </c>
      <c r="M47" s="196" t="s">
        <v>317</v>
      </c>
      <c r="N47" s="196" t="s">
        <v>318</v>
      </c>
      <c r="O47" s="23"/>
      <c r="P47" s="125"/>
      <c r="Q47" s="126"/>
      <c r="R47" s="150">
        <f>P47*Q47</f>
        <v>0</v>
      </c>
      <c r="S47" s="151">
        <f>O47+R47</f>
        <v>0</v>
      </c>
      <c r="T47" s="20"/>
      <c r="U47" s="20"/>
      <c r="V47" s="21"/>
      <c r="W47" s="22"/>
    </row>
    <row r="48" spans="1:23" ht="40" customHeight="1">
      <c r="B48" s="248"/>
      <c r="C48" s="213" t="s">
        <v>93</v>
      </c>
      <c r="D48" s="59" t="s">
        <v>194</v>
      </c>
      <c r="E48" s="200"/>
      <c r="F48" s="196" t="s">
        <v>317</v>
      </c>
      <c r="G48" s="196" t="s">
        <v>317</v>
      </c>
      <c r="H48" s="196" t="s">
        <v>318</v>
      </c>
      <c r="I48" s="23"/>
      <c r="J48" s="23"/>
      <c r="K48" s="148">
        <f>I48*J48</f>
        <v>0</v>
      </c>
      <c r="L48" s="196" t="s">
        <v>317</v>
      </c>
      <c r="M48" s="196" t="s">
        <v>317</v>
      </c>
      <c r="N48" s="196" t="s">
        <v>318</v>
      </c>
      <c r="O48" s="23"/>
      <c r="P48" s="125"/>
      <c r="Q48" s="126"/>
      <c r="R48" s="150">
        <f>P48*Q48</f>
        <v>0</v>
      </c>
      <c r="S48" s="151">
        <f>O48+R48</f>
        <v>0</v>
      </c>
      <c r="T48" s="20"/>
      <c r="U48" s="20"/>
      <c r="V48" s="21"/>
      <c r="W48" s="22"/>
    </row>
    <row r="49" spans="1:23" ht="40" customHeight="1" thickBot="1">
      <c r="B49" s="248"/>
      <c r="C49" s="214" t="s">
        <v>93</v>
      </c>
      <c r="D49" s="166" t="s">
        <v>194</v>
      </c>
      <c r="E49" s="201"/>
      <c r="F49" s="193" t="s">
        <v>317</v>
      </c>
      <c r="G49" s="193" t="s">
        <v>317</v>
      </c>
      <c r="H49" s="193" t="s">
        <v>318</v>
      </c>
      <c r="I49" s="167"/>
      <c r="J49" s="167"/>
      <c r="K49" s="168">
        <f>I49*J49</f>
        <v>0</v>
      </c>
      <c r="L49" s="193" t="s">
        <v>317</v>
      </c>
      <c r="M49" s="193" t="s">
        <v>317</v>
      </c>
      <c r="N49" s="193" t="s">
        <v>318</v>
      </c>
      <c r="O49" s="167"/>
      <c r="P49" s="169"/>
      <c r="Q49" s="170"/>
      <c r="R49" s="171">
        <f>P49*Q49</f>
        <v>0</v>
      </c>
      <c r="S49" s="152">
        <f>O49+R49</f>
        <v>0</v>
      </c>
      <c r="T49" s="172"/>
      <c r="U49" s="172"/>
      <c r="V49" s="173"/>
      <c r="W49" s="22"/>
    </row>
    <row r="50" spans="1:23" ht="40" customHeight="1" thickTop="1" thickBot="1">
      <c r="B50" s="25" t="s">
        <v>91</v>
      </c>
      <c r="C50" s="26"/>
      <c r="D50" s="26"/>
      <c r="E50" s="174"/>
      <c r="F50" s="174"/>
      <c r="G50" s="174"/>
      <c r="H50" s="174"/>
      <c r="I50" s="174"/>
      <c r="J50" s="27"/>
      <c r="K50" s="54">
        <f>SUBTOTAL(9,K43,K45:K49)</f>
        <v>0</v>
      </c>
      <c r="L50" s="174"/>
      <c r="M50" s="174"/>
      <c r="N50" s="174"/>
      <c r="O50" s="175"/>
      <c r="P50" s="357"/>
      <c r="Q50" s="358"/>
      <c r="R50" s="359"/>
      <c r="S50" s="54">
        <f>S43+SUM(S45:S49)</f>
        <v>0</v>
      </c>
      <c r="T50" s="54">
        <f>K50+S50</f>
        <v>0</v>
      </c>
      <c r="U50" s="54">
        <f>ROUNDDOWN(T50/5*4,-3)</f>
        <v>0</v>
      </c>
      <c r="V50" s="176">
        <f>10000000</f>
        <v>10000000</v>
      </c>
      <c r="W50" s="53">
        <f>MIN(U50:V50)</f>
        <v>0</v>
      </c>
    </row>
    <row r="53" spans="1:23" ht="27.7" customHeight="1" thickBot="1">
      <c r="A53" s="65"/>
      <c r="B53" s="11"/>
      <c r="C53" s="16"/>
      <c r="D53" s="16"/>
    </row>
    <row r="54" spans="1:23" ht="37.950000000000003" customHeight="1" thickTop="1" thickBot="1">
      <c r="S54" s="451" t="s">
        <v>383</v>
      </c>
      <c r="T54" s="452"/>
      <c r="U54" s="66"/>
      <c r="V54" s="451" t="s">
        <v>176</v>
      </c>
      <c r="W54" s="452"/>
    </row>
    <row r="55" spans="1:23" ht="67.5" customHeight="1" thickTop="1" thickBot="1">
      <c r="B55" s="516"/>
      <c r="C55" s="516"/>
      <c r="D55" s="108"/>
      <c r="E55" s="108"/>
      <c r="F55" s="108"/>
      <c r="G55" s="108"/>
      <c r="H55" s="108"/>
      <c r="I55" s="108"/>
      <c r="J55" s="109"/>
      <c r="K55" s="110"/>
      <c r="L55" s="108"/>
      <c r="M55" s="108"/>
      <c r="N55" s="108"/>
      <c r="O55" s="110"/>
      <c r="P55" s="110"/>
      <c r="Q55" s="110"/>
      <c r="R55" s="110"/>
      <c r="S55" s="453" t="s">
        <v>282</v>
      </c>
      <c r="T55" s="454"/>
      <c r="V55" s="453" t="s">
        <v>282</v>
      </c>
      <c r="W55" s="454"/>
    </row>
    <row r="56" spans="1:23" ht="25.2" customHeight="1" thickTop="1">
      <c r="B56" s="28"/>
      <c r="C56" s="28"/>
      <c r="D56" s="509"/>
      <c r="E56" s="517"/>
      <c r="F56" s="52"/>
      <c r="G56" s="52"/>
      <c r="H56" s="52"/>
      <c r="I56" s="52"/>
      <c r="J56" s="517"/>
      <c r="K56" s="521"/>
      <c r="L56" s="52"/>
      <c r="M56" s="52"/>
      <c r="N56" s="52"/>
      <c r="O56" s="111"/>
      <c r="P56" s="111"/>
      <c r="Q56" s="111"/>
      <c r="R56" s="111"/>
      <c r="S56" s="650">
        <f>T35+T50</f>
        <v>0</v>
      </c>
      <c r="T56" s="651"/>
      <c r="V56" s="446">
        <f>W35+W50</f>
        <v>0</v>
      </c>
      <c r="W56" s="447"/>
    </row>
    <row r="57" spans="1:23" ht="25.2" customHeight="1">
      <c r="B57" s="28"/>
      <c r="C57" s="28"/>
      <c r="D57" s="509"/>
      <c r="E57" s="517"/>
      <c r="F57" s="52"/>
      <c r="G57" s="52"/>
      <c r="H57" s="52"/>
      <c r="I57" s="52"/>
      <c r="J57" s="517"/>
      <c r="K57" s="521"/>
      <c r="L57" s="52"/>
      <c r="M57" s="52"/>
      <c r="N57" s="52"/>
      <c r="O57" s="111"/>
      <c r="P57" s="111"/>
      <c r="Q57" s="111"/>
      <c r="R57" s="111"/>
      <c r="S57" s="446"/>
      <c r="T57" s="652"/>
      <c r="V57" s="448"/>
      <c r="W57" s="447"/>
    </row>
    <row r="58" spans="1:23" ht="25.2" customHeight="1">
      <c r="B58" s="28"/>
      <c r="C58" s="28"/>
      <c r="D58" s="509"/>
      <c r="E58" s="517"/>
      <c r="F58" s="52"/>
      <c r="G58" s="52"/>
      <c r="H58" s="52"/>
      <c r="I58" s="52"/>
      <c r="J58" s="517"/>
      <c r="K58" s="521"/>
      <c r="L58" s="52"/>
      <c r="M58" s="52"/>
      <c r="N58" s="52"/>
      <c r="O58" s="111"/>
      <c r="P58" s="111"/>
      <c r="Q58" s="111"/>
      <c r="R58" s="111"/>
      <c r="S58" s="446"/>
      <c r="T58" s="652"/>
      <c r="V58" s="448"/>
      <c r="W58" s="447"/>
    </row>
    <row r="59" spans="1:23" ht="31.5" customHeight="1" thickBot="1">
      <c r="S59" s="653"/>
      <c r="T59" s="654"/>
      <c r="V59" s="449"/>
      <c r="W59" s="450"/>
    </row>
    <row r="60" spans="1:23" ht="15.35" thickTop="1"/>
  </sheetData>
  <mergeCells count="113">
    <mergeCell ref="V56:W59"/>
    <mergeCell ref="D56:D58"/>
    <mergeCell ref="E56:E58"/>
    <mergeCell ref="J56:J58"/>
    <mergeCell ref="K56:K58"/>
    <mergeCell ref="P41:R41"/>
    <mergeCell ref="S41:S42"/>
    <mergeCell ref="S54:T54"/>
    <mergeCell ref="S55:T55"/>
    <mergeCell ref="S56:T59"/>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O34:S34"/>
    <mergeCell ref="B40:K40"/>
    <mergeCell ref="L40:S40"/>
    <mergeCell ref="T40:T42"/>
    <mergeCell ref="U40:U42"/>
    <mergeCell ref="V40:V42"/>
    <mergeCell ref="L41:L42"/>
    <mergeCell ref="M41:M42"/>
    <mergeCell ref="N41:N42"/>
    <mergeCell ref="O41:O42"/>
    <mergeCell ref="W26:W28"/>
    <mergeCell ref="B27:B28"/>
    <mergeCell ref="O30:S30"/>
    <mergeCell ref="O31:S31"/>
    <mergeCell ref="O32:S32"/>
    <mergeCell ref="O33:S33"/>
    <mergeCell ref="M26:M28"/>
    <mergeCell ref="N26:N28"/>
    <mergeCell ref="O26:S28"/>
    <mergeCell ref="T26:T28"/>
    <mergeCell ref="U26:U28"/>
    <mergeCell ref="V26:V28"/>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F21:F24"/>
    <mergeCell ref="G21:G24"/>
    <mergeCell ref="H21:H24"/>
    <mergeCell ref="I21:J24"/>
    <mergeCell ref="L12:L13"/>
    <mergeCell ref="M12:M13"/>
    <mergeCell ref="N12:N13"/>
    <mergeCell ref="O12:O13"/>
    <mergeCell ref="P12:R12"/>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A1:C1"/>
    <mergeCell ref="A3:X3"/>
    <mergeCell ref="H5:I7"/>
    <mergeCell ref="J5:J7"/>
    <mergeCell ref="K5:K7"/>
    <mergeCell ref="L5:L7"/>
    <mergeCell ref="M5:M7"/>
    <mergeCell ref="N5:N7"/>
    <mergeCell ref="O5:O7"/>
    <mergeCell ref="P5:P7"/>
  </mergeCells>
  <phoneticPr fontId="6"/>
  <conditionalFormatting sqref="C22">
    <cfRule type="expression" dxfId="3" priority="3">
      <formula>$C$21="職員数に応じて必要なライセンス数が変動しないもの"</formula>
    </cfRule>
  </conditionalFormatting>
  <conditionalFormatting sqref="C27">
    <cfRule type="expression" dxfId="2" priority="2">
      <formula>$C$21="職員数に応じて必要なライセンス数が変動しないもの"</formula>
    </cfRule>
  </conditionalFormatting>
  <conditionalFormatting sqref="S21:S24">
    <cfRule type="expression" dxfId="1" priority="1">
      <formula>$C$23="×"</formula>
    </cfRule>
  </conditionalFormatting>
  <dataValidations count="2">
    <dataValidation type="whole" operator="greaterThanOrEqual" allowBlank="1" showInputMessage="1" showErrorMessage="1" sqref="J56:J58" xr:uid="{38731D1E-46B4-429F-872C-D09D4907C1D9}">
      <formula1>1</formula1>
    </dataValidation>
    <dataValidation type="whole" allowBlank="1" showInputMessage="1" showErrorMessage="1" sqref="J15:J19 J30:J34" xr:uid="{6C0956D1-7950-45EB-A76C-CFEDBB3FD7B2}">
      <formula1>1</formula1>
      <formula2>1000</formula2>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51B7233A-6FF5-49F9-BDFD-92745DC8DAB2}">
          <x14:formula1>
            <xm:f>さわらないでください。!$L$3:$L$56</xm:f>
          </x14:formula1>
          <xm:sqref>M5:M7</xm:sqref>
        </x14:dataValidation>
        <x14:dataValidation type="list" allowBlank="1" showInputMessage="1" showErrorMessage="1" xr:uid="{7B2D534A-5A37-4A90-952D-366C0F9FE677}">
          <x14:formula1>
            <xm:f>さわらないでください。!$G$3:$G$4</xm:f>
          </x14:formula1>
          <xm:sqref>C24 C28</xm:sqref>
        </x14:dataValidation>
        <x14:dataValidation type="list" allowBlank="1" showInputMessage="1" showErrorMessage="1" xr:uid="{15D74020-4A4E-4483-BD96-48CB818BE514}">
          <x14:formula1>
            <xm:f>さわらないでください。!$F$3:$F$7</xm:f>
          </x14:formula1>
          <xm:sqref>C27 C22 U5</xm:sqref>
        </x14:dataValidation>
        <x14:dataValidation type="list" allowBlank="1" showInputMessage="1" showErrorMessage="1" xr:uid="{06DF776C-42E8-4EDB-9151-C83A45763348}">
          <x14:formula1>
            <xm:f>さわらないでください。!$E$3:$E$5</xm:f>
          </x14:formula1>
          <xm:sqref>C21 C26</xm:sqref>
        </x14:dataValidation>
        <x14:dataValidation type="list" allowBlank="1" showInputMessage="1" showErrorMessage="1" xr:uid="{B54789AB-5A74-4886-A090-784F128589CE}">
          <x14:formula1>
            <xm:f>さわらないでください。!$C$3:$C$14</xm:f>
          </x14:formula1>
          <xm:sqref>C15:C19</xm:sqref>
        </x14:dataValidation>
        <x14:dataValidation type="list" allowBlank="1" showInputMessage="1" showErrorMessage="1" xr:uid="{A41ADA08-7937-4986-BB6E-300017DE9305}">
          <x14:formula1>
            <xm:f>さわらないでください。!$O$3:$O$6</xm:f>
          </x14:formula1>
          <xm:sqref>B43:C43</xm:sqref>
        </x14:dataValidation>
        <x14:dataValidation type="list" allowBlank="1" showInputMessage="1" showErrorMessage="1" xr:uid="{DA639050-60FE-4617-A8E5-7746C49F716D}">
          <x14:formula1>
            <xm:f>さわらないでください。!$D$3:$D$15</xm:f>
          </x14:formula1>
          <xm:sqref>C45:C49</xm:sqref>
        </x14:dataValidation>
        <x14:dataValidation type="list" allowBlank="1" showInputMessage="1" showErrorMessage="1" xr:uid="{25EA8DB3-5EAD-48D5-8C98-01C1D151F555}">
          <x14:formula1>
            <xm:f>さわらないでください。!$P$3:$P$33</xm:f>
          </x14:formula1>
          <xm:sqref>Q5:Q7</xm:sqref>
        </x14:dataValidation>
        <x14:dataValidation type="list" allowBlank="1" showInputMessage="1" showErrorMessage="1" xr:uid="{6864B542-F127-4068-AFFB-DDB6B123DCF3}">
          <x14:formula1>
            <xm:f>さわらないでください。!$E$11:$E$13</xm:f>
          </x14:formula1>
          <xm:sqref>C23</xm:sqref>
        </x14:dataValidation>
        <x14:dataValidation type="list" allowBlank="1" showInputMessage="1" showErrorMessage="1" xr:uid="{E567A2AB-102E-4D14-9065-599F1966815C}">
          <x14:formula1>
            <xm:f>さわらないでください。!$D$17:$D$23</xm:f>
          </x14:formula1>
          <xm:sqref>C30:C34</xm:sqref>
        </x14:dataValidation>
        <x14:dataValidation type="list" allowBlank="1" showInputMessage="1" showErrorMessage="1" xr:uid="{B943BF29-F3BC-4AA1-AB09-6EA038DB6CCC}">
          <x14:formula1>
            <xm:f>さわらないでください。!$G$10:$G$12</xm:f>
          </x14:formula1>
          <xm:sqref>W5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6041-D3A6-45BC-9762-E16740D275CB}">
  <sheetPr>
    <tabColor theme="9" tint="0.59999389629810485"/>
    <pageSetUpPr fitToPage="1"/>
  </sheetPr>
  <dimension ref="A1:BN93"/>
  <sheetViews>
    <sheetView showGridLines="0" view="pageBreakPreview" zoomScaleNormal="100" zoomScaleSheetLayoutView="100" workbookViewId="0">
      <selection activeCell="B25" sqref="B25:AW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07"/>
      <c r="B1" s="290" t="s">
        <v>392</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6"/>
      <c r="AZ1" s="106"/>
    </row>
    <row r="2" spans="1:52" ht="10" customHeight="1">
      <c r="A2" s="107"/>
      <c r="B2" s="9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6"/>
      <c r="AZ2" s="106"/>
    </row>
    <row r="3" spans="1:52" ht="20" customHeight="1">
      <c r="A3" s="581" t="s">
        <v>443</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104"/>
      <c r="AZ3" s="104"/>
    </row>
    <row r="4" spans="1:52" ht="10.45" customHeight="1">
      <c r="A4" s="582"/>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2"/>
      <c r="AO4" s="582"/>
      <c r="AP4" s="582"/>
      <c r="AQ4" s="582"/>
      <c r="AR4" s="582"/>
      <c r="AS4" s="582"/>
      <c r="AT4" s="582"/>
      <c r="AU4" s="582"/>
      <c r="AV4" s="582"/>
      <c r="AW4" s="582"/>
      <c r="AX4" s="582"/>
      <c r="AY4" s="104"/>
      <c r="AZ4" s="104"/>
    </row>
    <row r="5" spans="1:52" ht="20.25" customHeight="1">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583" t="s">
        <v>247</v>
      </c>
      <c r="AA5" s="583"/>
      <c r="AB5" s="583"/>
      <c r="AC5" s="583"/>
      <c r="AD5" s="583"/>
      <c r="AE5" s="583"/>
      <c r="AF5" s="583"/>
      <c r="AG5" s="583"/>
      <c r="AH5" s="583"/>
      <c r="AI5" s="584">
        <f>'別記第4号（実績報告書）'!Q12</f>
        <v>0</v>
      </c>
      <c r="AJ5" s="584"/>
      <c r="AK5" s="584"/>
      <c r="AL5" s="584"/>
      <c r="AM5" s="584"/>
      <c r="AN5" s="584"/>
      <c r="AO5" s="584"/>
      <c r="AP5" s="584"/>
      <c r="AQ5" s="584"/>
      <c r="AR5" s="584"/>
      <c r="AS5" s="584"/>
      <c r="AT5" s="584"/>
      <c r="AU5" s="584"/>
      <c r="AV5" s="584"/>
      <c r="AW5" s="584"/>
      <c r="AX5" s="104"/>
      <c r="AY5" s="104"/>
      <c r="AZ5" s="104"/>
    </row>
    <row r="6" spans="1:52" ht="20.2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585" t="s">
        <v>248</v>
      </c>
      <c r="AA6" s="585"/>
      <c r="AB6" s="585"/>
      <c r="AC6" s="585"/>
      <c r="AD6" s="585"/>
      <c r="AE6" s="585"/>
      <c r="AF6" s="585"/>
      <c r="AG6" s="585"/>
      <c r="AH6" s="585"/>
      <c r="AI6" s="586">
        <f>'別記第4号（実績報告書）'!Q13</f>
        <v>0</v>
      </c>
      <c r="AJ6" s="586"/>
      <c r="AK6" s="586"/>
      <c r="AL6" s="586"/>
      <c r="AM6" s="586"/>
      <c r="AN6" s="586"/>
      <c r="AO6" s="586"/>
      <c r="AP6" s="586"/>
      <c r="AQ6" s="586"/>
      <c r="AR6" s="586"/>
      <c r="AS6" s="586"/>
      <c r="AT6" s="586"/>
      <c r="AU6" s="586"/>
      <c r="AV6" s="586"/>
      <c r="AW6" s="586"/>
      <c r="AX6" s="104"/>
      <c r="AY6" s="104"/>
      <c r="AZ6" s="104"/>
    </row>
    <row r="7" spans="1:52" ht="20.25" customHeight="1">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583" t="s">
        <v>249</v>
      </c>
      <c r="AA7" s="583"/>
      <c r="AB7" s="583"/>
      <c r="AC7" s="583"/>
      <c r="AD7" s="583"/>
      <c r="AE7" s="583"/>
      <c r="AF7" s="583"/>
      <c r="AG7" s="583"/>
      <c r="AH7" s="583"/>
      <c r="AI7" s="586">
        <f>'別記第4号（実績報告書）'!Q14</f>
        <v>0</v>
      </c>
      <c r="AJ7" s="586"/>
      <c r="AK7" s="586"/>
      <c r="AL7" s="586"/>
      <c r="AM7" s="586"/>
      <c r="AN7" s="586"/>
      <c r="AO7" s="586"/>
      <c r="AP7" s="586"/>
      <c r="AQ7" s="586"/>
      <c r="AR7" s="586"/>
      <c r="AS7" s="586"/>
      <c r="AT7" s="586"/>
      <c r="AU7" s="586"/>
      <c r="AV7" s="586"/>
      <c r="AW7" s="586"/>
      <c r="AX7" s="104"/>
      <c r="AY7" s="104"/>
      <c r="AZ7" s="104"/>
    </row>
    <row r="8" spans="1:52" ht="11.25" customHeight="1"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row>
    <row r="9" spans="1:52" ht="21" customHeight="1" thickBot="1">
      <c r="A9" s="103"/>
      <c r="B9" s="525" t="s">
        <v>314</v>
      </c>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7"/>
      <c r="AX9" s="103"/>
      <c r="AY9" s="103"/>
      <c r="AZ9" s="103"/>
    </row>
    <row r="10" spans="1:52" ht="21" customHeight="1">
      <c r="A10" s="94"/>
      <c r="B10" s="545" t="s">
        <v>246</v>
      </c>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6"/>
      <c r="AA10" s="547"/>
      <c r="AB10" s="548" t="s">
        <v>245</v>
      </c>
      <c r="AC10" s="546"/>
      <c r="AD10" s="546"/>
      <c r="AE10" s="546"/>
      <c r="AF10" s="546"/>
      <c r="AG10" s="546"/>
      <c r="AH10" s="546"/>
      <c r="AI10" s="546"/>
      <c r="AJ10" s="546"/>
      <c r="AK10" s="546"/>
      <c r="AL10" s="546"/>
      <c r="AM10" s="546"/>
      <c r="AN10" s="547"/>
      <c r="AO10" s="548" t="s">
        <v>244</v>
      </c>
      <c r="AP10" s="546"/>
      <c r="AQ10" s="546"/>
      <c r="AR10" s="546"/>
      <c r="AS10" s="546"/>
      <c r="AT10" s="546"/>
      <c r="AU10" s="546"/>
      <c r="AV10" s="546"/>
      <c r="AW10" s="549"/>
      <c r="AX10" s="94"/>
      <c r="AY10" s="94"/>
      <c r="AZ10" s="94"/>
    </row>
    <row r="11" spans="1:52" ht="35" customHeight="1" thickBot="1">
      <c r="A11" s="94"/>
      <c r="B11" s="550">
        <f>'所要額精算調書 個票⑤（事業所名）'!O5</f>
        <v>0</v>
      </c>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2"/>
      <c r="AB11" s="553" t="str">
        <f>'所要額精算調書 個票⑤（事業所名）'!M5</f>
        <v>（プルダウンから選択）</v>
      </c>
      <c r="AC11" s="551"/>
      <c r="AD11" s="551"/>
      <c r="AE11" s="551"/>
      <c r="AF11" s="551"/>
      <c r="AG11" s="551"/>
      <c r="AH11" s="551"/>
      <c r="AI11" s="551"/>
      <c r="AJ11" s="551"/>
      <c r="AK11" s="551"/>
      <c r="AL11" s="551"/>
      <c r="AM11" s="551"/>
      <c r="AN11" s="552"/>
      <c r="AO11" s="554">
        <f>'所要額精算調書 個票⑤（事業所名）'!S5</f>
        <v>0</v>
      </c>
      <c r="AP11" s="555"/>
      <c r="AQ11" s="555"/>
      <c r="AR11" s="555"/>
      <c r="AS11" s="555"/>
      <c r="AT11" s="555"/>
      <c r="AU11" s="555"/>
      <c r="AV11" s="555"/>
      <c r="AW11" s="556"/>
      <c r="AX11" s="94"/>
      <c r="AY11" s="94"/>
      <c r="AZ11" s="94"/>
    </row>
    <row r="12" spans="1:52" ht="21" customHeight="1" thickBot="1">
      <c r="A12" s="94"/>
      <c r="B12" s="557" t="s">
        <v>236</v>
      </c>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9"/>
      <c r="AX12" s="94"/>
      <c r="AY12" s="266" t="s">
        <v>337</v>
      </c>
      <c r="AZ12" s="94"/>
    </row>
    <row r="13" spans="1:52" ht="21" customHeight="1">
      <c r="A13" s="94"/>
      <c r="B13" s="605" t="s">
        <v>321</v>
      </c>
      <c r="C13" s="606"/>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7"/>
      <c r="AX13" s="94"/>
      <c r="AY13" s="266" t="s">
        <v>368</v>
      </c>
      <c r="AZ13" s="94"/>
    </row>
    <row r="14" spans="1:52" ht="21" customHeight="1">
      <c r="A14" s="94"/>
      <c r="B14" s="102"/>
      <c r="C14" s="101"/>
      <c r="D14" s="608" t="s">
        <v>320</v>
      </c>
      <c r="E14" s="608"/>
      <c r="F14" s="608"/>
      <c r="G14" s="608"/>
      <c r="H14" s="608"/>
      <c r="I14" s="608"/>
      <c r="J14" s="608"/>
      <c r="K14" s="608"/>
      <c r="L14" s="608"/>
      <c r="M14" s="608"/>
      <c r="N14" s="608"/>
      <c r="O14" s="608"/>
      <c r="P14" s="608"/>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9"/>
      <c r="AX14" s="94"/>
      <c r="AY14" s="253" t="s">
        <v>369</v>
      </c>
      <c r="AZ14" s="94"/>
    </row>
    <row r="15" spans="1:52" ht="21" customHeight="1">
      <c r="A15" s="94"/>
      <c r="B15" s="100"/>
      <c r="C15" s="99"/>
      <c r="D15" s="608" t="s">
        <v>444</v>
      </c>
      <c r="E15" s="608"/>
      <c r="F15" s="608"/>
      <c r="G15" s="608"/>
      <c r="H15" s="608"/>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8"/>
      <c r="AP15" s="608"/>
      <c r="AQ15" s="608"/>
      <c r="AR15" s="608"/>
      <c r="AS15" s="608"/>
      <c r="AT15" s="608"/>
      <c r="AU15" s="608"/>
      <c r="AV15" s="608"/>
      <c r="AW15" s="609"/>
      <c r="AX15" s="94"/>
      <c r="AY15" s="253" t="s">
        <v>370</v>
      </c>
      <c r="AZ15" s="94"/>
    </row>
    <row r="16" spans="1:52" ht="21" customHeight="1">
      <c r="A16" s="94"/>
      <c r="B16" s="98"/>
      <c r="C16" s="97"/>
      <c r="D16" s="610" t="s">
        <v>445</v>
      </c>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1"/>
      <c r="AX16" s="94"/>
      <c r="AY16" s="94"/>
      <c r="AZ16" s="94"/>
    </row>
    <row r="17" spans="1:58" ht="60" customHeight="1">
      <c r="A17" s="94"/>
      <c r="B17" s="602" t="s">
        <v>322</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4"/>
      <c r="AX17" s="94"/>
      <c r="AY17" s="94"/>
      <c r="AZ17" s="94"/>
    </row>
    <row r="18" spans="1:58" ht="21" customHeight="1">
      <c r="A18" s="94"/>
      <c r="B18" s="96"/>
      <c r="C18" s="95"/>
      <c r="D18" s="601" t="s">
        <v>235</v>
      </c>
      <c r="E18" s="601"/>
      <c r="F18" s="601"/>
      <c r="G18" s="601"/>
      <c r="H18" s="601"/>
      <c r="I18" s="601"/>
      <c r="J18" s="601"/>
      <c r="K18" s="60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571"/>
      <c r="AL18" s="571"/>
      <c r="AM18" s="571"/>
      <c r="AN18" s="571"/>
      <c r="AO18" s="571"/>
      <c r="AP18" s="571"/>
      <c r="AQ18" s="571"/>
      <c r="AR18" s="571"/>
      <c r="AS18" s="571"/>
      <c r="AT18" s="571"/>
      <c r="AU18" s="571"/>
      <c r="AV18" s="571"/>
      <c r="AW18" s="572"/>
      <c r="AX18" s="94"/>
      <c r="AY18" s="94"/>
      <c r="AZ18" s="94"/>
    </row>
    <row r="19" spans="1:58" ht="60" customHeight="1">
      <c r="A19" s="94"/>
      <c r="B19" s="602" t="s">
        <v>332</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4"/>
      <c r="AX19" s="94"/>
      <c r="AY19" s="94"/>
      <c r="AZ19" s="94"/>
    </row>
    <row r="20" spans="1:58" ht="21" customHeight="1" thickBot="1">
      <c r="A20" s="94"/>
      <c r="B20" s="96"/>
      <c r="C20" s="95"/>
      <c r="D20" s="601" t="s">
        <v>235</v>
      </c>
      <c r="E20" s="601"/>
      <c r="F20" s="601"/>
      <c r="G20" s="601"/>
      <c r="H20" s="601"/>
      <c r="I20" s="601"/>
      <c r="J20" s="601"/>
      <c r="K20" s="60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c r="AK20" s="571"/>
      <c r="AL20" s="571"/>
      <c r="AM20" s="571"/>
      <c r="AN20" s="571"/>
      <c r="AO20" s="571"/>
      <c r="AP20" s="571"/>
      <c r="AQ20" s="571"/>
      <c r="AR20" s="571"/>
      <c r="AS20" s="571"/>
      <c r="AT20" s="571"/>
      <c r="AU20" s="571"/>
      <c r="AV20" s="571"/>
      <c r="AW20" s="572"/>
      <c r="AX20" s="94"/>
      <c r="AY20" s="94"/>
      <c r="AZ20" s="94"/>
    </row>
    <row r="21" spans="1:58" ht="55" customHeight="1" thickBot="1">
      <c r="A21" s="94"/>
      <c r="B21" s="557" t="s">
        <v>331</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9"/>
      <c r="AX21" s="94"/>
      <c r="AY21" s="266" t="s">
        <v>371</v>
      </c>
      <c r="AZ21" s="94"/>
    </row>
    <row r="22" spans="1:58" ht="21" customHeight="1">
      <c r="A22" s="94"/>
      <c r="B22" s="599" t="s">
        <v>333</v>
      </c>
      <c r="C22" s="600"/>
      <c r="D22" s="600"/>
      <c r="E22" s="600"/>
      <c r="F22" s="600"/>
      <c r="G22" s="600"/>
      <c r="H22" s="600"/>
      <c r="I22" s="257" t="s">
        <v>243</v>
      </c>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8"/>
      <c r="AX22" s="94"/>
      <c r="AY22" s="94"/>
      <c r="AZ22" s="94"/>
      <c r="BF22" s="90" t="s">
        <v>319</v>
      </c>
    </row>
    <row r="23" spans="1:58" ht="21" customHeight="1">
      <c r="A23" s="94"/>
      <c r="B23" s="564" t="s">
        <v>242</v>
      </c>
      <c r="C23" s="565"/>
      <c r="D23" s="565"/>
      <c r="E23" s="565"/>
      <c r="F23" s="565"/>
      <c r="G23" s="565"/>
      <c r="H23" s="565"/>
      <c r="I23" s="568" t="s">
        <v>238</v>
      </c>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9"/>
      <c r="AX23" s="94"/>
      <c r="AY23" s="94"/>
      <c r="AZ23" s="94"/>
    </row>
    <row r="24" spans="1:58" ht="21" customHeight="1" thickBot="1">
      <c r="A24" s="94"/>
      <c r="B24" s="587"/>
      <c r="C24" s="588"/>
      <c r="D24" s="588"/>
      <c r="E24" s="588"/>
      <c r="F24" s="588"/>
      <c r="G24" s="588"/>
      <c r="H24" s="588"/>
      <c r="I24" s="589" t="s">
        <v>241</v>
      </c>
      <c r="J24" s="589"/>
      <c r="K24" s="589"/>
      <c r="L24" s="589"/>
      <c r="M24" s="590"/>
      <c r="N24" s="590"/>
      <c r="O24" s="590"/>
      <c r="P24" s="590"/>
      <c r="Q24" s="590"/>
      <c r="R24" s="590"/>
      <c r="S24" s="590"/>
      <c r="T24" s="590"/>
      <c r="U24" s="590"/>
      <c r="V24" s="590"/>
      <c r="W24" s="590"/>
      <c r="X24" s="590"/>
      <c r="Y24" s="590"/>
      <c r="Z24" s="590"/>
      <c r="AA24" s="590"/>
      <c r="AB24" s="590"/>
      <c r="AC24" s="590"/>
      <c r="AD24" s="590"/>
      <c r="AE24" s="590"/>
      <c r="AF24" s="590"/>
      <c r="AG24" s="590"/>
      <c r="AH24" s="590"/>
      <c r="AI24" s="590"/>
      <c r="AJ24" s="590"/>
      <c r="AK24" s="590"/>
      <c r="AL24" s="590"/>
      <c r="AM24" s="590"/>
      <c r="AN24" s="590"/>
      <c r="AO24" s="590"/>
      <c r="AP24" s="590"/>
      <c r="AQ24" s="590"/>
      <c r="AR24" s="590"/>
      <c r="AS24" s="590"/>
      <c r="AT24" s="590"/>
      <c r="AU24" s="590"/>
      <c r="AV24" s="590"/>
      <c r="AW24" s="591"/>
      <c r="AX24" s="94"/>
      <c r="AY24" s="94"/>
      <c r="AZ24" s="94"/>
    </row>
    <row r="25" spans="1:58" ht="67.7" customHeight="1" thickBot="1">
      <c r="A25" s="94"/>
      <c r="B25" s="557" t="s">
        <v>338</v>
      </c>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9"/>
      <c r="AX25" s="94"/>
      <c r="AY25" s="266" t="s">
        <v>372</v>
      </c>
      <c r="AZ25" s="94"/>
    </row>
    <row r="26" spans="1:58" ht="21" customHeight="1">
      <c r="A26" s="94"/>
      <c r="B26" s="256"/>
      <c r="C26" s="257"/>
      <c r="D26" s="257" t="s">
        <v>240</v>
      </c>
      <c r="E26" s="257"/>
      <c r="F26" s="257"/>
      <c r="G26" s="257"/>
      <c r="H26" s="257"/>
      <c r="I26" s="257" t="s">
        <v>323</v>
      </c>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8"/>
      <c r="AX26" s="94"/>
      <c r="AY26" s="94"/>
      <c r="AZ26" s="94"/>
    </row>
    <row r="27" spans="1:58" ht="21" customHeight="1">
      <c r="A27" s="94"/>
      <c r="B27" s="564" t="s">
        <v>239</v>
      </c>
      <c r="C27" s="565"/>
      <c r="D27" s="565"/>
      <c r="E27" s="565"/>
      <c r="F27" s="565"/>
      <c r="G27" s="565"/>
      <c r="H27" s="565"/>
      <c r="I27" s="568" t="s">
        <v>238</v>
      </c>
      <c r="J27" s="568"/>
      <c r="K27" s="568"/>
      <c r="L27" s="568"/>
      <c r="M27" s="568"/>
      <c r="N27" s="568"/>
      <c r="O27" s="568"/>
      <c r="P27" s="568"/>
      <c r="Q27" s="568"/>
      <c r="R27" s="568"/>
      <c r="S27" s="568"/>
      <c r="T27" s="568"/>
      <c r="U27" s="568"/>
      <c r="V27" s="568"/>
      <c r="W27" s="568"/>
      <c r="X27" s="568"/>
      <c r="Y27" s="568"/>
      <c r="Z27" s="568"/>
      <c r="AA27" s="568"/>
      <c r="AB27" s="568"/>
      <c r="AC27" s="568"/>
      <c r="AD27" s="568"/>
      <c r="AE27" s="568"/>
      <c r="AF27" s="568"/>
      <c r="AG27" s="568"/>
      <c r="AH27" s="568"/>
      <c r="AI27" s="568"/>
      <c r="AJ27" s="568"/>
      <c r="AK27" s="568"/>
      <c r="AL27" s="568"/>
      <c r="AM27" s="568"/>
      <c r="AN27" s="568"/>
      <c r="AO27" s="568"/>
      <c r="AP27" s="568"/>
      <c r="AQ27" s="568"/>
      <c r="AR27" s="568"/>
      <c r="AS27" s="568"/>
      <c r="AT27" s="568"/>
      <c r="AU27" s="568"/>
      <c r="AV27" s="568"/>
      <c r="AW27" s="569"/>
      <c r="AX27" s="94"/>
      <c r="AY27" s="94"/>
      <c r="AZ27" s="94"/>
    </row>
    <row r="28" spans="1:58" ht="21" customHeight="1">
      <c r="A28" s="94"/>
      <c r="B28" s="566"/>
      <c r="C28" s="567"/>
      <c r="D28" s="567"/>
      <c r="E28" s="567"/>
      <c r="F28" s="567"/>
      <c r="G28" s="567"/>
      <c r="H28" s="567"/>
      <c r="I28" s="570" t="s">
        <v>237</v>
      </c>
      <c r="J28" s="570"/>
      <c r="K28" s="570"/>
      <c r="L28" s="570"/>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2"/>
      <c r="AX28" s="94"/>
      <c r="AY28" s="94"/>
      <c r="AZ28" s="94"/>
    </row>
    <row r="29" spans="1:58" ht="40" customHeight="1">
      <c r="A29" s="94"/>
      <c r="B29" s="596" t="s">
        <v>452</v>
      </c>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597"/>
      <c r="AG29" s="597"/>
      <c r="AH29" s="597"/>
      <c r="AI29" s="597"/>
      <c r="AJ29" s="597"/>
      <c r="AK29" s="560" t="s">
        <v>330</v>
      </c>
      <c r="AL29" s="560"/>
      <c r="AM29" s="560"/>
      <c r="AN29" s="560"/>
      <c r="AO29" s="560"/>
      <c r="AP29" s="560"/>
      <c r="AQ29" s="560"/>
      <c r="AR29" s="560"/>
      <c r="AS29" s="560"/>
      <c r="AT29" s="560"/>
      <c r="AU29" s="560"/>
      <c r="AV29" s="560"/>
      <c r="AW29" s="561"/>
      <c r="AX29" s="94"/>
      <c r="AY29" s="94"/>
      <c r="AZ29" s="94"/>
    </row>
    <row r="30" spans="1:58" ht="40" customHeight="1">
      <c r="A30" s="94"/>
      <c r="B30" s="598"/>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62"/>
      <c r="AL30" s="562"/>
      <c r="AM30" s="562"/>
      <c r="AN30" s="562"/>
      <c r="AO30" s="562"/>
      <c r="AP30" s="562"/>
      <c r="AQ30" s="562"/>
      <c r="AR30" s="562"/>
      <c r="AS30" s="562"/>
      <c r="AT30" s="562"/>
      <c r="AU30" s="562"/>
      <c r="AV30" s="562"/>
      <c r="AW30" s="563"/>
      <c r="AX30" s="94"/>
      <c r="AY30" s="94"/>
      <c r="AZ30" s="94"/>
    </row>
    <row r="31" spans="1:58" ht="80" customHeight="1" thickBot="1">
      <c r="A31" s="94"/>
      <c r="B31" s="592" t="s">
        <v>453</v>
      </c>
      <c r="C31" s="593"/>
      <c r="D31" s="593"/>
      <c r="E31" s="593"/>
      <c r="F31" s="593"/>
      <c r="G31" s="593"/>
      <c r="H31" s="593"/>
      <c r="I31" s="593"/>
      <c r="J31" s="593"/>
      <c r="K31" s="593"/>
      <c r="L31" s="593"/>
      <c r="M31" s="593"/>
      <c r="N31" s="593"/>
      <c r="O31" s="593"/>
      <c r="P31" s="593"/>
      <c r="Q31" s="593"/>
      <c r="R31" s="593"/>
      <c r="S31" s="593"/>
      <c r="T31" s="594" t="s">
        <v>367</v>
      </c>
      <c r="U31" s="594"/>
      <c r="V31" s="594"/>
      <c r="W31" s="594"/>
      <c r="X31" s="594"/>
      <c r="Y31" s="594"/>
      <c r="Z31" s="594"/>
      <c r="AA31" s="594"/>
      <c r="AB31" s="594"/>
      <c r="AC31" s="594"/>
      <c r="AD31" s="594"/>
      <c r="AE31" s="594"/>
      <c r="AF31" s="594"/>
      <c r="AG31" s="594"/>
      <c r="AH31" s="594"/>
      <c r="AI31" s="594"/>
      <c r="AJ31" s="594"/>
      <c r="AK31" s="594"/>
      <c r="AL31" s="594"/>
      <c r="AM31" s="594"/>
      <c r="AN31" s="594"/>
      <c r="AO31" s="594"/>
      <c r="AP31" s="594"/>
      <c r="AQ31" s="594"/>
      <c r="AR31" s="594"/>
      <c r="AS31" s="594"/>
      <c r="AT31" s="594"/>
      <c r="AU31" s="594"/>
      <c r="AV31" s="594"/>
      <c r="AW31" s="595"/>
      <c r="AX31" s="94"/>
      <c r="AY31" s="94"/>
      <c r="AZ31" s="94"/>
    </row>
    <row r="32" spans="1:58" ht="21" customHeight="1" thickBot="1">
      <c r="A32" s="94"/>
      <c r="B32" s="525" t="s">
        <v>498</v>
      </c>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6"/>
      <c r="AH32" s="526"/>
      <c r="AI32" s="526"/>
      <c r="AJ32" s="526"/>
      <c r="AK32" s="526"/>
      <c r="AL32" s="526"/>
      <c r="AM32" s="526"/>
      <c r="AN32" s="526"/>
      <c r="AO32" s="526"/>
      <c r="AP32" s="526"/>
      <c r="AQ32" s="526"/>
      <c r="AR32" s="526"/>
      <c r="AS32" s="526"/>
      <c r="AT32" s="526"/>
      <c r="AU32" s="526"/>
      <c r="AV32" s="526"/>
      <c r="AW32" s="527"/>
      <c r="AX32" s="94"/>
      <c r="AY32" s="94"/>
      <c r="AZ32" s="94"/>
    </row>
    <row r="33" spans="1:52" ht="20" customHeight="1">
      <c r="A33" s="94"/>
      <c r="B33" s="573" t="s">
        <v>465</v>
      </c>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4"/>
      <c r="AL33" s="574"/>
      <c r="AM33" s="574"/>
      <c r="AN33" s="574"/>
      <c r="AO33" s="574"/>
      <c r="AP33" s="574"/>
      <c r="AQ33" s="574"/>
      <c r="AR33" s="574"/>
      <c r="AS33" s="574"/>
      <c r="AT33" s="574"/>
      <c r="AU33" s="574"/>
      <c r="AV33" s="574"/>
      <c r="AW33" s="575"/>
      <c r="AX33" s="94"/>
      <c r="AY33" s="94"/>
      <c r="AZ33" s="94"/>
    </row>
    <row r="34" spans="1:52" ht="32" customHeight="1">
      <c r="A34" s="94"/>
      <c r="B34" s="576" t="s">
        <v>451</v>
      </c>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8" t="s">
        <v>450</v>
      </c>
      <c r="AL34" s="579"/>
      <c r="AM34" s="579"/>
      <c r="AN34" s="579"/>
      <c r="AO34" s="579"/>
      <c r="AP34" s="579"/>
      <c r="AQ34" s="579"/>
      <c r="AR34" s="579"/>
      <c r="AS34" s="579"/>
      <c r="AT34" s="579"/>
      <c r="AU34" s="579"/>
      <c r="AV34" s="579"/>
      <c r="AW34" s="580"/>
      <c r="AX34" s="94"/>
      <c r="AY34" s="266"/>
      <c r="AZ34" s="94"/>
    </row>
    <row r="35" spans="1:52" ht="20" customHeight="1">
      <c r="A35" s="94"/>
      <c r="B35" s="616" t="s">
        <v>466</v>
      </c>
      <c r="C35" s="617"/>
      <c r="D35" s="617"/>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17"/>
      <c r="AJ35" s="617"/>
      <c r="AK35" s="617"/>
      <c r="AL35" s="617"/>
      <c r="AM35" s="617"/>
      <c r="AN35" s="617"/>
      <c r="AO35" s="617"/>
      <c r="AP35" s="617"/>
      <c r="AQ35" s="617"/>
      <c r="AR35" s="617"/>
      <c r="AS35" s="617"/>
      <c r="AT35" s="617"/>
      <c r="AU35" s="617"/>
      <c r="AV35" s="617"/>
      <c r="AW35" s="618"/>
      <c r="AX35" s="94"/>
      <c r="AY35" s="94"/>
      <c r="AZ35" s="94"/>
    </row>
    <row r="36" spans="1:52" ht="16" customHeight="1">
      <c r="A36" s="94"/>
      <c r="B36" s="533"/>
      <c r="C36" s="534"/>
      <c r="D36" s="535" t="s">
        <v>454</v>
      </c>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6"/>
      <c r="AX36" s="94"/>
      <c r="AY36" s="266"/>
      <c r="AZ36" s="94"/>
    </row>
    <row r="37" spans="1:52" ht="16" customHeight="1">
      <c r="A37" s="94"/>
      <c r="B37" s="533"/>
      <c r="C37" s="534"/>
      <c r="D37" s="535" t="s">
        <v>455</v>
      </c>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6"/>
      <c r="AX37" s="94"/>
      <c r="AY37" s="266"/>
      <c r="AZ37" s="94"/>
    </row>
    <row r="38" spans="1:52" ht="16" customHeight="1">
      <c r="A38" s="94"/>
      <c r="B38" s="533"/>
      <c r="C38" s="534"/>
      <c r="D38" s="535" t="s">
        <v>456</v>
      </c>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AV38" s="535"/>
      <c r="AW38" s="536"/>
      <c r="AX38" s="94"/>
      <c r="AY38" s="266"/>
      <c r="AZ38" s="94"/>
    </row>
    <row r="39" spans="1:52" ht="16" customHeight="1">
      <c r="A39" s="94"/>
      <c r="B39" s="533"/>
      <c r="C39" s="534"/>
      <c r="D39" s="535" t="s">
        <v>457</v>
      </c>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AV39" s="535"/>
      <c r="AW39" s="536"/>
      <c r="AX39" s="94"/>
      <c r="AY39" s="266"/>
      <c r="AZ39" s="94"/>
    </row>
    <row r="40" spans="1:52" ht="16" customHeight="1">
      <c r="A40" s="94"/>
      <c r="B40" s="533"/>
      <c r="C40" s="534"/>
      <c r="D40" s="535" t="s">
        <v>458</v>
      </c>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6"/>
      <c r="AX40" s="94"/>
      <c r="AY40" s="266"/>
      <c r="AZ40" s="94"/>
    </row>
    <row r="41" spans="1:52" ht="16" customHeight="1">
      <c r="A41" s="94"/>
      <c r="B41" s="533"/>
      <c r="C41" s="534"/>
      <c r="D41" s="535" t="s">
        <v>459</v>
      </c>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5"/>
      <c r="AO41" s="535"/>
      <c r="AP41" s="535"/>
      <c r="AQ41" s="535"/>
      <c r="AR41" s="535"/>
      <c r="AS41" s="535"/>
      <c r="AT41" s="535"/>
      <c r="AU41" s="535"/>
      <c r="AV41" s="535"/>
      <c r="AW41" s="536"/>
      <c r="AX41" s="94"/>
      <c r="AY41" s="266"/>
      <c r="AZ41" s="94"/>
    </row>
    <row r="42" spans="1:52" ht="16" customHeight="1">
      <c r="A42" s="94"/>
      <c r="B42" s="533"/>
      <c r="C42" s="534"/>
      <c r="D42" s="535" t="s">
        <v>460</v>
      </c>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O42" s="535"/>
      <c r="AP42" s="535"/>
      <c r="AQ42" s="535"/>
      <c r="AR42" s="535"/>
      <c r="AS42" s="535"/>
      <c r="AT42" s="535"/>
      <c r="AU42" s="535"/>
      <c r="AV42" s="535"/>
      <c r="AW42" s="536"/>
      <c r="AX42" s="94"/>
      <c r="AY42" s="266"/>
      <c r="AZ42" s="94"/>
    </row>
    <row r="43" spans="1:52" ht="16" customHeight="1">
      <c r="A43" s="94"/>
      <c r="B43" s="533"/>
      <c r="C43" s="534"/>
      <c r="D43" s="535" t="s">
        <v>461</v>
      </c>
      <c r="E43" s="535"/>
      <c r="F43" s="535"/>
      <c r="G43" s="535"/>
      <c r="H43" s="535"/>
      <c r="I43" s="535"/>
      <c r="J43" s="535"/>
      <c r="K43" s="535"/>
      <c r="L43" s="535"/>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O43" s="535"/>
      <c r="AP43" s="535"/>
      <c r="AQ43" s="535"/>
      <c r="AR43" s="535"/>
      <c r="AS43" s="535"/>
      <c r="AT43" s="535"/>
      <c r="AU43" s="535"/>
      <c r="AV43" s="535"/>
      <c r="AW43" s="536"/>
      <c r="AX43" s="94"/>
      <c r="AY43" s="266"/>
      <c r="AZ43" s="94"/>
    </row>
    <row r="44" spans="1:52" ht="16" customHeight="1">
      <c r="A44" s="94"/>
      <c r="B44" s="533"/>
      <c r="C44" s="534"/>
      <c r="D44" s="535" t="s">
        <v>462</v>
      </c>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5"/>
      <c r="AU44" s="535"/>
      <c r="AV44" s="535"/>
      <c r="AW44" s="536"/>
      <c r="AX44" s="94"/>
      <c r="AY44" s="266"/>
      <c r="AZ44" s="94"/>
    </row>
    <row r="45" spans="1:52" ht="16" customHeight="1">
      <c r="A45" s="94"/>
      <c r="B45" s="533"/>
      <c r="C45" s="534"/>
      <c r="D45" s="535" t="s">
        <v>463</v>
      </c>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6"/>
      <c r="AX45" s="94"/>
      <c r="AY45" s="266"/>
      <c r="AZ45" s="94"/>
    </row>
    <row r="46" spans="1:52" ht="16" customHeight="1">
      <c r="A46" s="94"/>
      <c r="B46" s="533"/>
      <c r="C46" s="534"/>
      <c r="D46" s="535" t="s">
        <v>464</v>
      </c>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O46" s="535"/>
      <c r="AP46" s="535"/>
      <c r="AQ46" s="535"/>
      <c r="AR46" s="535"/>
      <c r="AS46" s="535"/>
      <c r="AT46" s="535"/>
      <c r="AU46" s="535"/>
      <c r="AV46" s="535"/>
      <c r="AW46" s="536"/>
      <c r="AX46" s="94"/>
      <c r="AY46" s="266"/>
      <c r="AZ46" s="94"/>
    </row>
    <row r="47" spans="1:52" ht="20" customHeight="1">
      <c r="A47" s="94"/>
      <c r="B47" s="533"/>
      <c r="C47" s="534"/>
      <c r="D47" s="537"/>
      <c r="E47" s="537"/>
      <c r="F47" s="537"/>
      <c r="G47" s="537"/>
      <c r="H47" s="537"/>
      <c r="I47" s="537"/>
      <c r="J47" s="537"/>
      <c r="K47" s="537"/>
      <c r="L47" s="537"/>
      <c r="M47" s="537"/>
      <c r="N47" s="537"/>
      <c r="O47" s="537"/>
      <c r="P47" s="537"/>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7"/>
      <c r="AO47" s="537"/>
      <c r="AP47" s="537"/>
      <c r="AQ47" s="537"/>
      <c r="AR47" s="537"/>
      <c r="AS47" s="537"/>
      <c r="AT47" s="537"/>
      <c r="AU47" s="537"/>
      <c r="AV47" s="537"/>
      <c r="AW47" s="538"/>
      <c r="AX47" s="94"/>
      <c r="AY47" s="266"/>
      <c r="AZ47" s="94"/>
    </row>
    <row r="48" spans="1:52" ht="20" customHeight="1">
      <c r="A48" s="94"/>
      <c r="B48" s="530" t="s">
        <v>467</v>
      </c>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2"/>
      <c r="AX48" s="94"/>
      <c r="AY48" s="94"/>
      <c r="AZ48" s="94"/>
    </row>
    <row r="49" spans="1:52" ht="16" customHeight="1">
      <c r="A49" s="94"/>
      <c r="B49" s="542" t="s">
        <v>468</v>
      </c>
      <c r="C49" s="543"/>
      <c r="D49" s="543"/>
      <c r="E49" s="543"/>
      <c r="F49" s="543"/>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c r="AK49" s="543"/>
      <c r="AL49" s="543"/>
      <c r="AM49" s="543"/>
      <c r="AN49" s="543"/>
      <c r="AO49" s="543"/>
      <c r="AP49" s="543"/>
      <c r="AQ49" s="543"/>
      <c r="AR49" s="543"/>
      <c r="AS49" s="543"/>
      <c r="AT49" s="543"/>
      <c r="AU49" s="543"/>
      <c r="AV49" s="543"/>
      <c r="AW49" s="544"/>
      <c r="AX49" s="94"/>
      <c r="AY49" s="266"/>
      <c r="AZ49" s="94"/>
    </row>
    <row r="50" spans="1:52" ht="35" customHeight="1">
      <c r="A50" s="94"/>
      <c r="B50" s="539" t="s">
        <v>469</v>
      </c>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1"/>
      <c r="AX50" s="94"/>
      <c r="AY50" s="94"/>
      <c r="AZ50" s="94"/>
    </row>
    <row r="51" spans="1:52" ht="16" customHeight="1">
      <c r="B51" s="533"/>
      <c r="C51" s="534"/>
      <c r="D51" s="535" t="s">
        <v>470</v>
      </c>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5"/>
      <c r="AJ51" s="535"/>
      <c r="AK51" s="535"/>
      <c r="AL51" s="535"/>
      <c r="AM51" s="535"/>
      <c r="AN51" s="535"/>
      <c r="AO51" s="535"/>
      <c r="AP51" s="535"/>
      <c r="AQ51" s="535"/>
      <c r="AR51" s="535"/>
      <c r="AS51" s="535"/>
      <c r="AT51" s="535"/>
      <c r="AU51" s="535"/>
      <c r="AV51" s="535"/>
      <c r="AW51" s="536"/>
      <c r="AY51" s="366"/>
    </row>
    <row r="52" spans="1:52" ht="16" customHeight="1">
      <c r="B52" s="533"/>
      <c r="C52" s="534"/>
      <c r="D52" s="535" t="s">
        <v>471</v>
      </c>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6"/>
      <c r="AY52" s="366"/>
    </row>
    <row r="53" spans="1:52" ht="16" customHeight="1">
      <c r="B53" s="533"/>
      <c r="C53" s="534"/>
      <c r="D53" s="535" t="s">
        <v>472</v>
      </c>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6"/>
      <c r="AY53" s="366"/>
    </row>
    <row r="54" spans="1:52" ht="16" customHeight="1">
      <c r="B54" s="533"/>
      <c r="C54" s="534"/>
      <c r="D54" s="535" t="s">
        <v>473</v>
      </c>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6"/>
      <c r="AY54" s="366"/>
    </row>
    <row r="55" spans="1:52" ht="16" customHeight="1">
      <c r="B55" s="533"/>
      <c r="C55" s="534"/>
      <c r="D55" s="535" t="s">
        <v>474</v>
      </c>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6"/>
      <c r="AY55" s="366"/>
    </row>
    <row r="56" spans="1:52" ht="16" customHeight="1">
      <c r="B56" s="533"/>
      <c r="C56" s="534"/>
      <c r="D56" s="535" t="s">
        <v>475</v>
      </c>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6"/>
      <c r="AY56" s="366"/>
    </row>
    <row r="57" spans="1:52" ht="16" customHeight="1">
      <c r="B57" s="533"/>
      <c r="C57" s="534"/>
      <c r="D57" s="535" t="s">
        <v>476</v>
      </c>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6"/>
      <c r="AY57" s="366"/>
    </row>
    <row r="58" spans="1:52" ht="16" customHeight="1">
      <c r="B58" s="533"/>
      <c r="C58" s="534"/>
      <c r="D58" s="535" t="s">
        <v>477</v>
      </c>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535"/>
      <c r="AQ58" s="535"/>
      <c r="AR58" s="535"/>
      <c r="AS58" s="535"/>
      <c r="AT58" s="535"/>
      <c r="AU58" s="535"/>
      <c r="AV58" s="535"/>
      <c r="AW58" s="536"/>
      <c r="AY58" s="366"/>
    </row>
    <row r="59" spans="1:52" ht="16" customHeight="1">
      <c r="B59" s="533"/>
      <c r="C59" s="534"/>
      <c r="D59" s="535" t="s">
        <v>478</v>
      </c>
      <c r="E59" s="535"/>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35"/>
      <c r="AV59" s="535"/>
      <c r="AW59" s="536"/>
      <c r="AY59" s="366"/>
    </row>
    <row r="60" spans="1:52" ht="20" customHeight="1">
      <c r="B60" s="533"/>
      <c r="C60" s="534"/>
      <c r="D60" s="537"/>
      <c r="E60" s="537"/>
      <c r="F60" s="537"/>
      <c r="G60" s="537"/>
      <c r="H60" s="537"/>
      <c r="I60" s="537"/>
      <c r="J60" s="537"/>
      <c r="K60" s="537"/>
      <c r="L60" s="537"/>
      <c r="M60" s="537"/>
      <c r="N60" s="537"/>
      <c r="O60" s="537"/>
      <c r="P60" s="537"/>
      <c r="Q60" s="537"/>
      <c r="R60" s="537"/>
      <c r="S60" s="537"/>
      <c r="T60" s="537"/>
      <c r="U60" s="537"/>
      <c r="V60" s="537"/>
      <c r="W60" s="537"/>
      <c r="X60" s="537"/>
      <c r="Y60" s="537"/>
      <c r="Z60" s="537"/>
      <c r="AA60" s="537"/>
      <c r="AB60" s="537"/>
      <c r="AC60" s="537"/>
      <c r="AD60" s="537"/>
      <c r="AE60" s="537"/>
      <c r="AF60" s="537"/>
      <c r="AG60" s="537"/>
      <c r="AH60" s="537"/>
      <c r="AI60" s="537"/>
      <c r="AJ60" s="537"/>
      <c r="AK60" s="537"/>
      <c r="AL60" s="537"/>
      <c r="AM60" s="537"/>
      <c r="AN60" s="537"/>
      <c r="AO60" s="537"/>
      <c r="AP60" s="537"/>
      <c r="AQ60" s="537"/>
      <c r="AR60" s="537"/>
      <c r="AS60" s="537"/>
      <c r="AT60" s="537"/>
      <c r="AU60" s="537"/>
      <c r="AV60" s="537"/>
      <c r="AW60" s="538"/>
      <c r="AY60" s="366"/>
    </row>
    <row r="61" spans="1:52" ht="20" customHeight="1">
      <c r="A61" s="94"/>
      <c r="B61" s="530" t="s">
        <v>479</v>
      </c>
      <c r="C61" s="531"/>
      <c r="D61" s="531"/>
      <c r="E61" s="531"/>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1"/>
      <c r="AK61" s="531"/>
      <c r="AL61" s="531"/>
      <c r="AM61" s="531"/>
      <c r="AN61" s="531"/>
      <c r="AO61" s="531"/>
      <c r="AP61" s="531"/>
      <c r="AQ61" s="531"/>
      <c r="AR61" s="531"/>
      <c r="AS61" s="531"/>
      <c r="AT61" s="531"/>
      <c r="AU61" s="531"/>
      <c r="AV61" s="531"/>
      <c r="AW61" s="532"/>
      <c r="AX61" s="94"/>
      <c r="AY61" s="94"/>
      <c r="AZ61" s="94"/>
    </row>
    <row r="62" spans="1:52" ht="16" customHeight="1">
      <c r="B62" s="533"/>
      <c r="C62" s="534"/>
      <c r="D62" s="535" t="s">
        <v>480</v>
      </c>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35"/>
      <c r="AW62" s="536"/>
      <c r="AY62" s="366"/>
    </row>
    <row r="63" spans="1:52" ht="16" customHeight="1">
      <c r="B63" s="533"/>
      <c r="C63" s="534"/>
      <c r="D63" s="535" t="s">
        <v>481</v>
      </c>
      <c r="E63" s="535"/>
      <c r="F63" s="535"/>
      <c r="G63" s="535"/>
      <c r="H63" s="535"/>
      <c r="I63" s="535"/>
      <c r="J63" s="535"/>
      <c r="K63" s="535"/>
      <c r="L63" s="535"/>
      <c r="M63" s="535"/>
      <c r="N63" s="535"/>
      <c r="O63" s="535"/>
      <c r="P63" s="535"/>
      <c r="Q63" s="535"/>
      <c r="R63" s="535"/>
      <c r="S63" s="535"/>
      <c r="T63" s="535"/>
      <c r="U63" s="535"/>
      <c r="V63" s="535"/>
      <c r="W63" s="535"/>
      <c r="X63" s="535"/>
      <c r="Y63" s="535"/>
      <c r="Z63" s="535"/>
      <c r="AA63" s="535"/>
      <c r="AB63" s="535"/>
      <c r="AC63" s="535"/>
      <c r="AD63" s="535"/>
      <c r="AE63" s="535"/>
      <c r="AF63" s="535"/>
      <c r="AG63" s="535"/>
      <c r="AH63" s="535"/>
      <c r="AI63" s="535"/>
      <c r="AJ63" s="535"/>
      <c r="AK63" s="535"/>
      <c r="AL63" s="535"/>
      <c r="AM63" s="535"/>
      <c r="AN63" s="535"/>
      <c r="AO63" s="535"/>
      <c r="AP63" s="535"/>
      <c r="AQ63" s="535"/>
      <c r="AR63" s="535"/>
      <c r="AS63" s="535"/>
      <c r="AT63" s="535"/>
      <c r="AU63" s="535"/>
      <c r="AV63" s="535"/>
      <c r="AW63" s="536"/>
      <c r="AY63" s="366"/>
    </row>
    <row r="64" spans="1:52" ht="16" customHeight="1">
      <c r="B64" s="533"/>
      <c r="C64" s="534"/>
      <c r="D64" s="535" t="s">
        <v>482</v>
      </c>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5"/>
      <c r="AO64" s="535"/>
      <c r="AP64" s="535"/>
      <c r="AQ64" s="535"/>
      <c r="AR64" s="535"/>
      <c r="AS64" s="535"/>
      <c r="AT64" s="535"/>
      <c r="AU64" s="535"/>
      <c r="AV64" s="535"/>
      <c r="AW64" s="536"/>
      <c r="AY64" s="366"/>
    </row>
    <row r="65" spans="1:52" ht="16" customHeight="1">
      <c r="B65" s="533"/>
      <c r="C65" s="534"/>
      <c r="D65" s="535" t="s">
        <v>483</v>
      </c>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6"/>
      <c r="AY65" s="366"/>
    </row>
    <row r="66" spans="1:52" ht="16" customHeight="1">
      <c r="B66" s="533"/>
      <c r="C66" s="534"/>
      <c r="D66" s="535" t="s">
        <v>484</v>
      </c>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6"/>
      <c r="AY66" s="366"/>
    </row>
    <row r="67" spans="1:52" ht="16" customHeight="1">
      <c r="B67" s="533"/>
      <c r="C67" s="534"/>
      <c r="D67" s="535" t="s">
        <v>485</v>
      </c>
      <c r="E67" s="535"/>
      <c r="F67" s="535"/>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6"/>
      <c r="AY67" s="366"/>
    </row>
    <row r="68" spans="1:52" ht="16" customHeight="1">
      <c r="B68" s="533"/>
      <c r="C68" s="534"/>
      <c r="D68" s="535" t="s">
        <v>486</v>
      </c>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5"/>
      <c r="AU68" s="535"/>
      <c r="AV68" s="535"/>
      <c r="AW68" s="536"/>
      <c r="AY68" s="366"/>
    </row>
    <row r="69" spans="1:52" ht="16" customHeight="1">
      <c r="B69" s="533"/>
      <c r="C69" s="534"/>
      <c r="D69" s="535" t="s">
        <v>487</v>
      </c>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5"/>
      <c r="AC69" s="535"/>
      <c r="AD69" s="535"/>
      <c r="AE69" s="535"/>
      <c r="AF69" s="535"/>
      <c r="AG69" s="535"/>
      <c r="AH69" s="535"/>
      <c r="AI69" s="535"/>
      <c r="AJ69" s="535"/>
      <c r="AK69" s="535"/>
      <c r="AL69" s="535"/>
      <c r="AM69" s="535"/>
      <c r="AN69" s="535"/>
      <c r="AO69" s="535"/>
      <c r="AP69" s="535"/>
      <c r="AQ69" s="535"/>
      <c r="AR69" s="535"/>
      <c r="AS69" s="535"/>
      <c r="AT69" s="535"/>
      <c r="AU69" s="535"/>
      <c r="AV69" s="535"/>
      <c r="AW69" s="536"/>
      <c r="AY69" s="366"/>
    </row>
    <row r="70" spans="1:52" ht="16" customHeight="1">
      <c r="B70" s="533"/>
      <c r="C70" s="534"/>
      <c r="D70" s="535" t="s">
        <v>488</v>
      </c>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5"/>
      <c r="AC70" s="535"/>
      <c r="AD70" s="535"/>
      <c r="AE70" s="535"/>
      <c r="AF70" s="535"/>
      <c r="AG70" s="535"/>
      <c r="AH70" s="535"/>
      <c r="AI70" s="535"/>
      <c r="AJ70" s="535"/>
      <c r="AK70" s="535"/>
      <c r="AL70" s="535"/>
      <c r="AM70" s="535"/>
      <c r="AN70" s="535"/>
      <c r="AO70" s="535"/>
      <c r="AP70" s="535"/>
      <c r="AQ70" s="535"/>
      <c r="AR70" s="535"/>
      <c r="AS70" s="535"/>
      <c r="AT70" s="535"/>
      <c r="AU70" s="535"/>
      <c r="AV70" s="535"/>
      <c r="AW70" s="536"/>
      <c r="AY70" s="366"/>
    </row>
    <row r="71" spans="1:52" ht="16" customHeight="1">
      <c r="B71" s="533"/>
      <c r="C71" s="534"/>
      <c r="D71" s="535" t="s">
        <v>489</v>
      </c>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5"/>
      <c r="AC71" s="535"/>
      <c r="AD71" s="535"/>
      <c r="AE71" s="535"/>
      <c r="AF71" s="535"/>
      <c r="AG71" s="535"/>
      <c r="AH71" s="535"/>
      <c r="AI71" s="535"/>
      <c r="AJ71" s="535"/>
      <c r="AK71" s="535"/>
      <c r="AL71" s="535"/>
      <c r="AM71" s="535"/>
      <c r="AN71" s="535"/>
      <c r="AO71" s="535"/>
      <c r="AP71" s="535"/>
      <c r="AQ71" s="535"/>
      <c r="AR71" s="535"/>
      <c r="AS71" s="535"/>
      <c r="AT71" s="535"/>
      <c r="AU71" s="535"/>
      <c r="AV71" s="535"/>
      <c r="AW71" s="536"/>
      <c r="AY71" s="366"/>
    </row>
    <row r="72" spans="1:52" ht="16" customHeight="1">
      <c r="B72" s="533"/>
      <c r="C72" s="534"/>
      <c r="D72" s="535" t="s">
        <v>490</v>
      </c>
      <c r="E72" s="535"/>
      <c r="F72" s="535"/>
      <c r="G72" s="535"/>
      <c r="H72" s="535"/>
      <c r="I72" s="535"/>
      <c r="J72" s="535"/>
      <c r="K72" s="535"/>
      <c r="L72" s="535"/>
      <c r="M72" s="535"/>
      <c r="N72" s="535"/>
      <c r="O72" s="535"/>
      <c r="P72" s="535"/>
      <c r="Q72" s="535"/>
      <c r="R72" s="535"/>
      <c r="S72" s="535"/>
      <c r="T72" s="535"/>
      <c r="U72" s="535"/>
      <c r="V72" s="535"/>
      <c r="W72" s="535"/>
      <c r="X72" s="535"/>
      <c r="Y72" s="535"/>
      <c r="Z72" s="535"/>
      <c r="AA72" s="535"/>
      <c r="AB72" s="535"/>
      <c r="AC72" s="535"/>
      <c r="AD72" s="535"/>
      <c r="AE72" s="535"/>
      <c r="AF72" s="535"/>
      <c r="AG72" s="535"/>
      <c r="AH72" s="535"/>
      <c r="AI72" s="535"/>
      <c r="AJ72" s="535"/>
      <c r="AK72" s="535"/>
      <c r="AL72" s="535"/>
      <c r="AM72" s="535"/>
      <c r="AN72" s="535"/>
      <c r="AO72" s="535"/>
      <c r="AP72" s="535"/>
      <c r="AQ72" s="535"/>
      <c r="AR72" s="535"/>
      <c r="AS72" s="535"/>
      <c r="AT72" s="535"/>
      <c r="AU72" s="535"/>
      <c r="AV72" s="535"/>
      <c r="AW72" s="536"/>
      <c r="AY72" s="366"/>
    </row>
    <row r="73" spans="1:52" ht="16" customHeight="1">
      <c r="B73" s="533"/>
      <c r="C73" s="534"/>
      <c r="D73" s="535" t="s">
        <v>491</v>
      </c>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5"/>
      <c r="AC73" s="535"/>
      <c r="AD73" s="535"/>
      <c r="AE73" s="535"/>
      <c r="AF73" s="535"/>
      <c r="AG73" s="535"/>
      <c r="AH73" s="535"/>
      <c r="AI73" s="535"/>
      <c r="AJ73" s="535"/>
      <c r="AK73" s="535"/>
      <c r="AL73" s="535"/>
      <c r="AM73" s="535"/>
      <c r="AN73" s="535"/>
      <c r="AO73" s="535"/>
      <c r="AP73" s="535"/>
      <c r="AQ73" s="535"/>
      <c r="AR73" s="535"/>
      <c r="AS73" s="535"/>
      <c r="AT73" s="535"/>
      <c r="AU73" s="535"/>
      <c r="AV73" s="535"/>
      <c r="AW73" s="536"/>
      <c r="AY73" s="366"/>
    </row>
    <row r="74" spans="1:52" ht="16" customHeight="1">
      <c r="B74" s="533"/>
      <c r="C74" s="534"/>
      <c r="D74" s="535" t="s">
        <v>478</v>
      </c>
      <c r="E74" s="535"/>
      <c r="F74" s="535"/>
      <c r="G74" s="535"/>
      <c r="H74" s="535"/>
      <c r="I74" s="535"/>
      <c r="J74" s="535"/>
      <c r="K74" s="535"/>
      <c r="L74" s="535"/>
      <c r="M74" s="535"/>
      <c r="N74" s="535"/>
      <c r="O74" s="535"/>
      <c r="P74" s="535"/>
      <c r="Q74" s="535"/>
      <c r="R74" s="535"/>
      <c r="S74" s="535"/>
      <c r="T74" s="535"/>
      <c r="U74" s="535"/>
      <c r="V74" s="535"/>
      <c r="W74" s="535"/>
      <c r="X74" s="535"/>
      <c r="Y74" s="535"/>
      <c r="Z74" s="535"/>
      <c r="AA74" s="535"/>
      <c r="AB74" s="535"/>
      <c r="AC74" s="535"/>
      <c r="AD74" s="535"/>
      <c r="AE74" s="535"/>
      <c r="AF74" s="535"/>
      <c r="AG74" s="535"/>
      <c r="AH74" s="535"/>
      <c r="AI74" s="535"/>
      <c r="AJ74" s="535"/>
      <c r="AK74" s="535"/>
      <c r="AL74" s="535"/>
      <c r="AM74" s="535"/>
      <c r="AN74" s="535"/>
      <c r="AO74" s="535"/>
      <c r="AP74" s="535"/>
      <c r="AQ74" s="535"/>
      <c r="AR74" s="535"/>
      <c r="AS74" s="535"/>
      <c r="AT74" s="535"/>
      <c r="AU74" s="535"/>
      <c r="AV74" s="535"/>
      <c r="AW74" s="536"/>
      <c r="AY74" s="366"/>
    </row>
    <row r="75" spans="1:52" ht="20" customHeight="1" thickBot="1">
      <c r="B75" s="528"/>
      <c r="C75" s="529"/>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c r="AM75" s="523"/>
      <c r="AN75" s="523"/>
      <c r="AO75" s="523"/>
      <c r="AP75" s="523"/>
      <c r="AQ75" s="523"/>
      <c r="AR75" s="523"/>
      <c r="AS75" s="523"/>
      <c r="AT75" s="523"/>
      <c r="AU75" s="523"/>
      <c r="AV75" s="523"/>
      <c r="AW75" s="524"/>
      <c r="AY75" s="366"/>
    </row>
    <row r="76" spans="1:52" ht="21" customHeight="1" thickBot="1">
      <c r="A76" s="94"/>
      <c r="B76" s="525" t="s">
        <v>499</v>
      </c>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6"/>
      <c r="AI76" s="526"/>
      <c r="AJ76" s="526"/>
      <c r="AK76" s="526"/>
      <c r="AL76" s="526"/>
      <c r="AM76" s="526"/>
      <c r="AN76" s="526"/>
      <c r="AO76" s="526"/>
      <c r="AP76" s="526"/>
      <c r="AQ76" s="526"/>
      <c r="AR76" s="526"/>
      <c r="AS76" s="526"/>
      <c r="AT76" s="526"/>
      <c r="AU76" s="526"/>
      <c r="AV76" s="526"/>
      <c r="AW76" s="527"/>
      <c r="AX76" s="94"/>
      <c r="AY76" s="94"/>
      <c r="AZ76" s="94"/>
    </row>
    <row r="77" spans="1:52" ht="21" customHeight="1">
      <c r="A77" s="94"/>
      <c r="B77" s="530" t="s">
        <v>446</v>
      </c>
      <c r="C77" s="531"/>
      <c r="D77" s="53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1"/>
      <c r="AC77" s="531"/>
      <c r="AD77" s="531"/>
      <c r="AE77" s="531"/>
      <c r="AF77" s="531"/>
      <c r="AG77" s="531"/>
      <c r="AH77" s="531"/>
      <c r="AI77" s="531"/>
      <c r="AJ77" s="531"/>
      <c r="AK77" s="531"/>
      <c r="AL77" s="531"/>
      <c r="AM77" s="531"/>
      <c r="AN77" s="531"/>
      <c r="AO77" s="531"/>
      <c r="AP77" s="531"/>
      <c r="AQ77" s="531"/>
      <c r="AR77" s="531"/>
      <c r="AS77" s="531"/>
      <c r="AT77" s="531"/>
      <c r="AU77" s="531"/>
      <c r="AV77" s="531"/>
      <c r="AW77" s="532"/>
      <c r="AX77" s="94"/>
      <c r="AY77" s="94"/>
      <c r="AZ77" s="94"/>
    </row>
    <row r="78" spans="1:52" ht="100" customHeight="1">
      <c r="A78" s="94"/>
      <c r="B78" s="522"/>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4"/>
      <c r="AX78" s="94"/>
      <c r="AY78" s="266" t="s">
        <v>492</v>
      </c>
      <c r="AZ78" s="94"/>
    </row>
    <row r="79" spans="1:52" ht="21" customHeight="1">
      <c r="A79" s="94"/>
      <c r="B79" s="616" t="s">
        <v>447</v>
      </c>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17"/>
      <c r="AC79" s="617"/>
      <c r="AD79" s="617"/>
      <c r="AE79" s="617"/>
      <c r="AF79" s="617"/>
      <c r="AG79" s="617"/>
      <c r="AH79" s="617"/>
      <c r="AI79" s="617"/>
      <c r="AJ79" s="617"/>
      <c r="AK79" s="617"/>
      <c r="AL79" s="617"/>
      <c r="AM79" s="617"/>
      <c r="AN79" s="617"/>
      <c r="AO79" s="617"/>
      <c r="AP79" s="617"/>
      <c r="AQ79" s="617"/>
      <c r="AR79" s="617"/>
      <c r="AS79" s="617"/>
      <c r="AT79" s="617"/>
      <c r="AU79" s="617"/>
      <c r="AV79" s="617"/>
      <c r="AW79" s="618"/>
      <c r="AX79" s="94"/>
      <c r="AY79" s="94"/>
      <c r="AZ79" s="94"/>
    </row>
    <row r="80" spans="1:52" ht="100" customHeight="1">
      <c r="A80" s="94"/>
      <c r="B80" s="522"/>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3"/>
      <c r="AT80" s="523"/>
      <c r="AU80" s="523"/>
      <c r="AV80" s="523"/>
      <c r="AW80" s="524"/>
      <c r="AX80" s="94"/>
      <c r="AY80" s="266" t="s">
        <v>448</v>
      </c>
      <c r="AZ80" s="94"/>
    </row>
    <row r="81" spans="1:66" ht="21" customHeight="1">
      <c r="A81" s="94"/>
      <c r="B81" s="530" t="s">
        <v>449</v>
      </c>
      <c r="C81" s="531"/>
      <c r="D81" s="531"/>
      <c r="E81" s="531"/>
      <c r="F81" s="531"/>
      <c r="G81" s="531"/>
      <c r="H81" s="531"/>
      <c r="I81" s="531"/>
      <c r="J81" s="531"/>
      <c r="K81" s="531"/>
      <c r="L81" s="531"/>
      <c r="M81" s="531"/>
      <c r="N81" s="531"/>
      <c r="O81" s="531"/>
      <c r="P81" s="531"/>
      <c r="Q81" s="531"/>
      <c r="R81" s="531"/>
      <c r="S81" s="531"/>
      <c r="T81" s="531"/>
      <c r="U81" s="531"/>
      <c r="V81" s="531"/>
      <c r="W81" s="531"/>
      <c r="X81" s="531"/>
      <c r="Y81" s="531"/>
      <c r="Z81" s="531"/>
      <c r="AA81" s="531"/>
      <c r="AB81" s="531"/>
      <c r="AC81" s="531"/>
      <c r="AD81" s="531"/>
      <c r="AE81" s="531"/>
      <c r="AF81" s="531"/>
      <c r="AG81" s="531"/>
      <c r="AH81" s="531"/>
      <c r="AI81" s="531"/>
      <c r="AJ81" s="531"/>
      <c r="AK81" s="531"/>
      <c r="AL81" s="531"/>
      <c r="AM81" s="531"/>
      <c r="AN81" s="531"/>
      <c r="AO81" s="531"/>
      <c r="AP81" s="531"/>
      <c r="AQ81" s="531"/>
      <c r="AR81" s="531"/>
      <c r="AS81" s="531"/>
      <c r="AT81" s="531"/>
      <c r="AU81" s="531"/>
      <c r="AV81" s="531"/>
      <c r="AW81" s="532"/>
      <c r="AX81" s="94"/>
      <c r="AY81" s="94"/>
      <c r="AZ81" s="94"/>
    </row>
    <row r="82" spans="1:66" ht="100" customHeight="1" thickBot="1">
      <c r="A82" s="94"/>
      <c r="B82" s="522"/>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3"/>
      <c r="AT82" s="523"/>
      <c r="AU82" s="523"/>
      <c r="AV82" s="523"/>
      <c r="AW82" s="524"/>
      <c r="AX82" s="94"/>
      <c r="AY82" s="94"/>
      <c r="AZ82" s="94"/>
    </row>
    <row r="83" spans="1:66" ht="15" customHeight="1">
      <c r="A83" s="94"/>
      <c r="B83" s="619"/>
      <c r="C83" s="619"/>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619"/>
      <c r="AJ83" s="619"/>
      <c r="AK83" s="619"/>
      <c r="AL83" s="619"/>
      <c r="AM83" s="619"/>
      <c r="AN83" s="619"/>
      <c r="AO83" s="619"/>
      <c r="AP83" s="619"/>
      <c r="AQ83" s="619"/>
      <c r="AR83" s="619"/>
      <c r="AS83" s="619"/>
      <c r="AT83" s="619"/>
      <c r="AU83" s="619"/>
      <c r="AV83" s="619"/>
      <c r="AW83" s="619"/>
      <c r="AX83" s="94"/>
      <c r="AY83" s="94"/>
      <c r="AZ83" s="94"/>
    </row>
    <row r="84" spans="1:66" ht="15" customHeight="1" thickBot="1">
      <c r="A84" s="94"/>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94"/>
    </row>
    <row r="85" spans="1:66" ht="20.25" customHeight="1">
      <c r="A85" s="254"/>
      <c r="B85" s="620" t="s">
        <v>493</v>
      </c>
      <c r="C85" s="621"/>
      <c r="D85" s="621"/>
      <c r="E85" s="621"/>
      <c r="F85" s="621"/>
      <c r="G85" s="621"/>
      <c r="H85" s="621"/>
      <c r="I85" s="621"/>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c r="AL85" s="621"/>
      <c r="AM85" s="621"/>
      <c r="AN85" s="621"/>
      <c r="AO85" s="621"/>
      <c r="AP85" s="621"/>
      <c r="AQ85" s="621"/>
      <c r="AR85" s="621"/>
      <c r="AS85" s="621"/>
      <c r="AT85" s="621"/>
      <c r="AU85" s="621"/>
      <c r="AV85" s="621"/>
      <c r="AW85" s="622"/>
      <c r="AY85" s="626" t="s">
        <v>494</v>
      </c>
      <c r="AZ85" s="626"/>
      <c r="BA85" s="626"/>
      <c r="BB85" s="626"/>
      <c r="BC85" s="626"/>
      <c r="BD85" s="626"/>
      <c r="BE85" s="626"/>
      <c r="BF85" s="626"/>
      <c r="BG85" s="626"/>
      <c r="BH85" s="626"/>
      <c r="BI85" s="626"/>
      <c r="BJ85" s="626"/>
      <c r="BK85" s="626"/>
      <c r="BL85" s="626"/>
      <c r="BM85" s="626"/>
      <c r="BN85" s="626"/>
    </row>
    <row r="86" spans="1:66" ht="20" customHeight="1" thickBot="1">
      <c r="B86" s="623"/>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5"/>
      <c r="AY86" s="626"/>
      <c r="AZ86" s="626"/>
      <c r="BA86" s="626"/>
      <c r="BB86" s="626"/>
      <c r="BC86" s="626"/>
      <c r="BD86" s="626"/>
      <c r="BE86" s="626"/>
      <c r="BF86" s="626"/>
      <c r="BG86" s="626"/>
      <c r="BH86" s="626"/>
      <c r="BI86" s="626"/>
      <c r="BJ86" s="626"/>
      <c r="BK86" s="626"/>
      <c r="BL86" s="626"/>
      <c r="BM86" s="626"/>
      <c r="BN86" s="626"/>
    </row>
    <row r="87" spans="1:66" ht="30.7" customHeight="1">
      <c r="B87" s="627" t="s">
        <v>495</v>
      </c>
      <c r="C87" s="628"/>
      <c r="D87" s="628"/>
      <c r="E87" s="628"/>
      <c r="F87" s="628"/>
      <c r="G87" s="628"/>
      <c r="H87" s="628"/>
      <c r="I87" s="628"/>
      <c r="J87" s="628"/>
      <c r="K87" s="628"/>
      <c r="L87" s="628"/>
      <c r="M87" s="628"/>
      <c r="N87" s="628"/>
      <c r="O87" s="628"/>
      <c r="P87" s="628"/>
      <c r="Q87" s="628"/>
      <c r="R87" s="628"/>
      <c r="S87" s="628"/>
      <c r="T87" s="628"/>
      <c r="U87" s="628"/>
      <c r="V87" s="628"/>
      <c r="W87" s="628"/>
      <c r="X87" s="628"/>
      <c r="Y87" s="628"/>
      <c r="Z87" s="628"/>
      <c r="AA87" s="628"/>
      <c r="AB87" s="628"/>
      <c r="AC87" s="628"/>
      <c r="AD87" s="628"/>
      <c r="AE87" s="628"/>
      <c r="AF87" s="628"/>
      <c r="AG87" s="628"/>
      <c r="AH87" s="628"/>
      <c r="AI87" s="628"/>
      <c r="AJ87" s="628"/>
      <c r="AK87" s="628"/>
      <c r="AL87" s="628"/>
      <c r="AM87" s="628"/>
      <c r="AN87" s="628"/>
      <c r="AO87" s="628"/>
      <c r="AP87" s="628"/>
      <c r="AQ87" s="628"/>
      <c r="AR87" s="628"/>
      <c r="AS87" s="628"/>
      <c r="AT87" s="628"/>
      <c r="AU87" s="628"/>
      <c r="AV87" s="628"/>
      <c r="AW87" s="629"/>
      <c r="AY87" s="92"/>
      <c r="AZ87" s="91"/>
      <c r="BA87" s="91"/>
      <c r="BB87" s="91"/>
      <c r="BC87" s="91"/>
      <c r="BD87" s="91"/>
    </row>
    <row r="88" spans="1:66" ht="100" customHeight="1" thickBot="1">
      <c r="B88" s="630"/>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631"/>
      <c r="AD88" s="631"/>
      <c r="AE88" s="631"/>
      <c r="AF88" s="631"/>
      <c r="AG88" s="631"/>
      <c r="AH88" s="631"/>
      <c r="AI88" s="631"/>
      <c r="AJ88" s="631"/>
      <c r="AK88" s="631"/>
      <c r="AL88" s="631"/>
      <c r="AM88" s="631"/>
      <c r="AN88" s="631"/>
      <c r="AO88" s="631"/>
      <c r="AP88" s="631"/>
      <c r="AQ88" s="631"/>
      <c r="AR88" s="631"/>
      <c r="AS88" s="631"/>
      <c r="AT88" s="631"/>
      <c r="AU88" s="631"/>
      <c r="AV88" s="631"/>
      <c r="AW88" s="632"/>
      <c r="AY88" s="92"/>
      <c r="AZ88" s="91"/>
      <c r="BA88" s="91"/>
      <c r="BB88" s="91"/>
      <c r="BC88" s="91"/>
      <c r="BD88" s="91"/>
    </row>
    <row r="89" spans="1:66" ht="34.35" customHeight="1">
      <c r="B89" s="633" t="s">
        <v>334</v>
      </c>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260"/>
      <c r="AK89" s="260"/>
      <c r="AL89" s="261"/>
      <c r="AM89" s="261" t="s">
        <v>324</v>
      </c>
      <c r="AN89" s="260"/>
      <c r="AO89" s="260"/>
      <c r="AP89" s="260"/>
      <c r="AQ89" s="261"/>
      <c r="AR89" s="261" t="s">
        <v>325</v>
      </c>
      <c r="AS89" s="260"/>
      <c r="AT89" s="260"/>
      <c r="AU89" s="260"/>
      <c r="AV89" s="260"/>
      <c r="AW89" s="262"/>
      <c r="AY89" s="92"/>
      <c r="AZ89" s="91"/>
      <c r="BA89" s="91"/>
      <c r="BB89" s="91"/>
      <c r="BC89" s="91"/>
      <c r="BD89" s="91"/>
    </row>
    <row r="90" spans="1:66" ht="50" customHeight="1">
      <c r="A90" s="255"/>
      <c r="B90" s="635" t="s">
        <v>335</v>
      </c>
      <c r="C90" s="636"/>
      <c r="D90" s="636"/>
      <c r="E90" s="636"/>
      <c r="F90" s="636"/>
      <c r="G90" s="636"/>
      <c r="H90" s="636"/>
      <c r="I90" s="636"/>
      <c r="J90" s="636"/>
      <c r="K90" s="636"/>
      <c r="L90" s="636"/>
      <c r="M90" s="636"/>
      <c r="N90" s="636"/>
      <c r="O90" s="636"/>
      <c r="P90" s="636"/>
      <c r="Q90" s="636"/>
      <c r="R90" s="636"/>
      <c r="S90" s="636"/>
      <c r="T90" s="637"/>
      <c r="U90" s="637"/>
      <c r="V90" s="637"/>
      <c r="W90" s="637"/>
      <c r="X90" s="637"/>
      <c r="Y90" s="637"/>
      <c r="Z90" s="637"/>
      <c r="AA90" s="637"/>
      <c r="AB90" s="637"/>
      <c r="AC90" s="637"/>
      <c r="AD90" s="637"/>
      <c r="AE90" s="637"/>
      <c r="AF90" s="637"/>
      <c r="AG90" s="637"/>
      <c r="AH90" s="637"/>
      <c r="AI90" s="637"/>
      <c r="AJ90" s="637"/>
      <c r="AK90" s="637"/>
      <c r="AL90" s="637"/>
      <c r="AM90" s="637"/>
      <c r="AN90" s="637"/>
      <c r="AO90" s="637"/>
      <c r="AP90" s="637"/>
      <c r="AQ90" s="637"/>
      <c r="AR90" s="637"/>
      <c r="AS90" s="637"/>
      <c r="AT90" s="637"/>
      <c r="AU90" s="637"/>
      <c r="AV90" s="637"/>
      <c r="AW90" s="638"/>
      <c r="AX90" s="93"/>
    </row>
    <row r="91" spans="1:66" ht="50" customHeight="1">
      <c r="A91" s="255"/>
      <c r="B91" s="635" t="s">
        <v>496</v>
      </c>
      <c r="C91" s="636"/>
      <c r="D91" s="636"/>
      <c r="E91" s="636"/>
      <c r="F91" s="636"/>
      <c r="G91" s="636"/>
      <c r="H91" s="636"/>
      <c r="I91" s="636"/>
      <c r="J91" s="636"/>
      <c r="K91" s="636"/>
      <c r="L91" s="636"/>
      <c r="M91" s="636"/>
      <c r="N91" s="636"/>
      <c r="O91" s="636"/>
      <c r="P91" s="636"/>
      <c r="Q91" s="636"/>
      <c r="R91" s="636"/>
      <c r="S91" s="636"/>
      <c r="T91" s="637"/>
      <c r="U91" s="637"/>
      <c r="V91" s="637"/>
      <c r="W91" s="637"/>
      <c r="X91" s="637"/>
      <c r="Y91" s="637"/>
      <c r="Z91" s="637"/>
      <c r="AA91" s="637"/>
      <c r="AB91" s="637"/>
      <c r="AC91" s="637"/>
      <c r="AD91" s="637"/>
      <c r="AE91" s="637"/>
      <c r="AF91" s="637"/>
      <c r="AG91" s="637"/>
      <c r="AH91" s="637"/>
      <c r="AI91" s="637"/>
      <c r="AJ91" s="637"/>
      <c r="AK91" s="637"/>
      <c r="AL91" s="637"/>
      <c r="AM91" s="637"/>
      <c r="AN91" s="637"/>
      <c r="AO91" s="637"/>
      <c r="AP91" s="637"/>
      <c r="AQ91" s="637"/>
      <c r="AR91" s="637"/>
      <c r="AS91" s="637"/>
      <c r="AT91" s="637"/>
      <c r="AU91" s="637"/>
      <c r="AV91" s="637"/>
      <c r="AW91" s="638"/>
      <c r="AX91" s="93"/>
    </row>
    <row r="92" spans="1:66" ht="50" customHeight="1" thickBot="1">
      <c r="A92" s="255"/>
      <c r="B92" s="612" t="s">
        <v>497</v>
      </c>
      <c r="C92" s="613"/>
      <c r="D92" s="613"/>
      <c r="E92" s="613"/>
      <c r="F92" s="613"/>
      <c r="G92" s="613"/>
      <c r="H92" s="613"/>
      <c r="I92" s="613"/>
      <c r="J92" s="613"/>
      <c r="K92" s="613"/>
      <c r="L92" s="613"/>
      <c r="M92" s="613"/>
      <c r="N92" s="613"/>
      <c r="O92" s="613"/>
      <c r="P92" s="613"/>
      <c r="Q92" s="613"/>
      <c r="R92" s="613"/>
      <c r="S92" s="613"/>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5"/>
      <c r="AX92" s="93"/>
    </row>
    <row r="93" spans="1:66" ht="3.35" customHeight="1"/>
  </sheetData>
  <mergeCells count="143">
    <mergeCell ref="Z7:AH7"/>
    <mergeCell ref="AI7:AW7"/>
    <mergeCell ref="B9:AW9"/>
    <mergeCell ref="B10:AA10"/>
    <mergeCell ref="AB10:AN10"/>
    <mergeCell ref="AO10:AW10"/>
    <mergeCell ref="A3:AX3"/>
    <mergeCell ref="A4:AX4"/>
    <mergeCell ref="Z5:AH5"/>
    <mergeCell ref="AI5:AW5"/>
    <mergeCell ref="Z6:AH6"/>
    <mergeCell ref="AI6:AW6"/>
    <mergeCell ref="D15:AW15"/>
    <mergeCell ref="D16:AW16"/>
    <mergeCell ref="B17:AW17"/>
    <mergeCell ref="D18:K18"/>
    <mergeCell ref="L18:AW18"/>
    <mergeCell ref="B19:AW19"/>
    <mergeCell ref="B11:AA11"/>
    <mergeCell ref="AB11:AN11"/>
    <mergeCell ref="AO11:AW11"/>
    <mergeCell ref="B12:AW12"/>
    <mergeCell ref="B13:AW13"/>
    <mergeCell ref="D14:AW14"/>
    <mergeCell ref="D20:K20"/>
    <mergeCell ref="L20:AW20"/>
    <mergeCell ref="B21:AW21"/>
    <mergeCell ref="B22:H22"/>
    <mergeCell ref="B23:H24"/>
    <mergeCell ref="I23:L23"/>
    <mergeCell ref="M23:AW23"/>
    <mergeCell ref="I24:L24"/>
    <mergeCell ref="M24:AW24"/>
    <mergeCell ref="B29:AJ30"/>
    <mergeCell ref="AK29:AW30"/>
    <mergeCell ref="B31:S31"/>
    <mergeCell ref="T31:AW31"/>
    <mergeCell ref="B32:AW32"/>
    <mergeCell ref="B33:AW33"/>
    <mergeCell ref="B25:AW25"/>
    <mergeCell ref="B27:H28"/>
    <mergeCell ref="I27:L27"/>
    <mergeCell ref="M27:AW27"/>
    <mergeCell ref="I28:L28"/>
    <mergeCell ref="M28:AW28"/>
    <mergeCell ref="B38:C38"/>
    <mergeCell ref="D38:AW38"/>
    <mergeCell ref="B39:C39"/>
    <mergeCell ref="D39:AW39"/>
    <mergeCell ref="B40:C40"/>
    <mergeCell ref="D40:AW40"/>
    <mergeCell ref="B34:AJ34"/>
    <mergeCell ref="AK34:AW34"/>
    <mergeCell ref="B35:AW35"/>
    <mergeCell ref="B36:C36"/>
    <mergeCell ref="D36:AW36"/>
    <mergeCell ref="B37:C37"/>
    <mergeCell ref="D37:AW37"/>
    <mergeCell ref="B44:C44"/>
    <mergeCell ref="D44:AW44"/>
    <mergeCell ref="B45:C45"/>
    <mergeCell ref="D45:AW45"/>
    <mergeCell ref="B46:C46"/>
    <mergeCell ref="D46:AW46"/>
    <mergeCell ref="B41:C41"/>
    <mergeCell ref="D41:AW41"/>
    <mergeCell ref="B42:C42"/>
    <mergeCell ref="D42:AW42"/>
    <mergeCell ref="B43:C43"/>
    <mergeCell ref="D43:AW43"/>
    <mergeCell ref="B52:C52"/>
    <mergeCell ref="D52:AW52"/>
    <mergeCell ref="B53:C53"/>
    <mergeCell ref="D53:AW53"/>
    <mergeCell ref="B54:C54"/>
    <mergeCell ref="D54:AW54"/>
    <mergeCell ref="B47:C47"/>
    <mergeCell ref="D47:AW47"/>
    <mergeCell ref="B48:AW48"/>
    <mergeCell ref="B49:AW49"/>
    <mergeCell ref="B50:AW50"/>
    <mergeCell ref="B51:C51"/>
    <mergeCell ref="D51:AW51"/>
    <mergeCell ref="B58:C58"/>
    <mergeCell ref="D58:AW58"/>
    <mergeCell ref="B59:C59"/>
    <mergeCell ref="D59:AW59"/>
    <mergeCell ref="B60:C60"/>
    <mergeCell ref="D60:AW60"/>
    <mergeCell ref="B55:C55"/>
    <mergeCell ref="D55:AW55"/>
    <mergeCell ref="B56:C56"/>
    <mergeCell ref="D56:AW56"/>
    <mergeCell ref="B57:C57"/>
    <mergeCell ref="D57:AW57"/>
    <mergeCell ref="B65:C65"/>
    <mergeCell ref="D65:AW65"/>
    <mergeCell ref="B66:C66"/>
    <mergeCell ref="D66:AW66"/>
    <mergeCell ref="B67:C67"/>
    <mergeCell ref="D67:AW67"/>
    <mergeCell ref="B61:AW61"/>
    <mergeCell ref="B62:C62"/>
    <mergeCell ref="D62:AW62"/>
    <mergeCell ref="B63:C63"/>
    <mergeCell ref="D63:AW63"/>
    <mergeCell ref="B64:C64"/>
    <mergeCell ref="D64:AW64"/>
    <mergeCell ref="B71:C71"/>
    <mergeCell ref="D71:AW71"/>
    <mergeCell ref="B72:C72"/>
    <mergeCell ref="D72:AW72"/>
    <mergeCell ref="B73:C73"/>
    <mergeCell ref="D73:AW73"/>
    <mergeCell ref="B68:C68"/>
    <mergeCell ref="D68:AW68"/>
    <mergeCell ref="B69:C69"/>
    <mergeCell ref="D69:AW69"/>
    <mergeCell ref="B70:C70"/>
    <mergeCell ref="D70:AW70"/>
    <mergeCell ref="B78:AW78"/>
    <mergeCell ref="B79:AW79"/>
    <mergeCell ref="B80:AW80"/>
    <mergeCell ref="B81:AW81"/>
    <mergeCell ref="B82:AW82"/>
    <mergeCell ref="B83:AW83"/>
    <mergeCell ref="B74:C74"/>
    <mergeCell ref="D74:AW74"/>
    <mergeCell ref="B75:C75"/>
    <mergeCell ref="D75:AW75"/>
    <mergeCell ref="B76:AW76"/>
    <mergeCell ref="B77:AW77"/>
    <mergeCell ref="B91:S91"/>
    <mergeCell ref="T91:AW91"/>
    <mergeCell ref="B92:S92"/>
    <mergeCell ref="T92:AW92"/>
    <mergeCell ref="B85:AW86"/>
    <mergeCell ref="AY85:BN86"/>
    <mergeCell ref="B87:AW87"/>
    <mergeCell ref="B88:AW88"/>
    <mergeCell ref="B89:AI89"/>
    <mergeCell ref="B90:S90"/>
    <mergeCell ref="T90:AW90"/>
  </mergeCells>
  <phoneticPr fontId="6"/>
  <dataValidations count="1">
    <dataValidation imeMode="hiragana" allowBlank="1" showInputMessage="1" showErrorMessage="1" sqref="B78:AW78 AK34 AB11:AN11 B11 B34 D36:D47 B36:B47 B49 B51:B60 B82:AW82 B80:AW80 B62:B75" xr:uid="{F10AC33A-B83D-4314-B3EC-3CA30FD8F2CF}"/>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75"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41990" r:id="rId9" name="Check Box 6">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41991" r:id="rId10" name="Check Box 7">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41992" r:id="rId11" name="Check Box 8">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41993" r:id="rId12" name="Check Box 9">
              <controlPr defaultSize="0" autoFill="0" autoLine="0" autoPict="0">
                <anchor moveWithCells="1">
                  <from>
                    <xdr:col>36</xdr:col>
                    <xdr:colOff>114300</xdr:colOff>
                    <xdr:row>88</xdr:row>
                    <xdr:rowOff>80433</xdr:rowOff>
                  </from>
                  <to>
                    <xdr:col>38</xdr:col>
                    <xdr:colOff>59267</xdr:colOff>
                    <xdr:row>88</xdr:row>
                    <xdr:rowOff>351367</xdr:rowOff>
                  </to>
                </anchor>
              </controlPr>
            </control>
          </mc:Choice>
        </mc:AlternateContent>
        <mc:AlternateContent xmlns:mc="http://schemas.openxmlformats.org/markup-compatibility/2006">
          <mc:Choice Requires="x14">
            <control shapeId="41994" r:id="rId13" name="Check Box 10">
              <controlPr defaultSize="0" autoFill="0" autoLine="0" autoPict="0">
                <anchor moveWithCells="1">
                  <from>
                    <xdr:col>41</xdr:col>
                    <xdr:colOff>80433</xdr:colOff>
                    <xdr:row>88</xdr:row>
                    <xdr:rowOff>76200</xdr:rowOff>
                  </from>
                  <to>
                    <xdr:col>43</xdr:col>
                    <xdr:colOff>8467</xdr:colOff>
                    <xdr:row>88</xdr:row>
                    <xdr:rowOff>372533</xdr:rowOff>
                  </to>
                </anchor>
              </controlPr>
            </control>
          </mc:Choice>
        </mc:AlternateContent>
        <mc:AlternateContent xmlns:mc="http://schemas.openxmlformats.org/markup-compatibility/2006">
          <mc:Choice Requires="x14">
            <control shapeId="41995" r:id="rId14" name="Check Box 1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41996" r:id="rId15" name="Check Box 12">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41997" r:id="rId16" name="Check Box 1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41998" r:id="rId17" name="Check Box 14">
              <controlPr defaultSize="0" autoFill="0" autoLine="0" autoPict="0">
                <anchor moveWithCells="1">
                  <from>
                    <xdr:col>36</xdr:col>
                    <xdr:colOff>25400</xdr:colOff>
                    <xdr:row>33</xdr:row>
                    <xdr:rowOff>105833</xdr:rowOff>
                  </from>
                  <to>
                    <xdr:col>37</xdr:col>
                    <xdr:colOff>97367</xdr:colOff>
                    <xdr:row>33</xdr:row>
                    <xdr:rowOff>351367</xdr:rowOff>
                  </to>
                </anchor>
              </controlPr>
            </control>
          </mc:Choice>
        </mc:AlternateContent>
        <mc:AlternateContent xmlns:mc="http://schemas.openxmlformats.org/markup-compatibility/2006">
          <mc:Choice Requires="x14">
            <control shapeId="41999" r:id="rId18" name="Check Box 15">
              <controlPr defaultSize="0" autoFill="0" autoLine="0" autoPict="0">
                <anchor moveWithCells="1">
                  <from>
                    <xdr:col>41</xdr:col>
                    <xdr:colOff>67733</xdr:colOff>
                    <xdr:row>33</xdr:row>
                    <xdr:rowOff>80433</xdr:rowOff>
                  </from>
                  <to>
                    <xdr:col>43</xdr:col>
                    <xdr:colOff>8467</xdr:colOff>
                    <xdr:row>33</xdr:row>
                    <xdr:rowOff>364067</xdr:rowOff>
                  </to>
                </anchor>
              </controlPr>
            </control>
          </mc:Choice>
        </mc:AlternateContent>
        <mc:AlternateContent xmlns:mc="http://schemas.openxmlformats.org/markup-compatibility/2006">
          <mc:Choice Requires="x14">
            <control shapeId="42000" r:id="rId19" name="Check Box 16">
              <controlPr defaultSize="0" autoFill="0" autoLine="0" autoPict="0">
                <anchor moveWithCells="1">
                  <from>
                    <xdr:col>1</xdr:col>
                    <xdr:colOff>97367</xdr:colOff>
                    <xdr:row>40</xdr:row>
                    <xdr:rowOff>186267</xdr:rowOff>
                  </from>
                  <to>
                    <xdr:col>3</xdr:col>
                    <xdr:colOff>21167</xdr:colOff>
                    <xdr:row>42</xdr:row>
                    <xdr:rowOff>38100</xdr:rowOff>
                  </to>
                </anchor>
              </controlPr>
            </control>
          </mc:Choice>
        </mc:AlternateContent>
        <mc:AlternateContent xmlns:mc="http://schemas.openxmlformats.org/markup-compatibility/2006">
          <mc:Choice Requires="x14">
            <control shapeId="42001" r:id="rId20" name="Check Box 17">
              <controlPr defaultSize="0" autoFill="0" autoLine="0" autoPict="0">
                <anchor moveWithCells="1">
                  <from>
                    <xdr:col>1</xdr:col>
                    <xdr:colOff>101600</xdr:colOff>
                    <xdr:row>41</xdr:row>
                    <xdr:rowOff>186267</xdr:rowOff>
                  </from>
                  <to>
                    <xdr:col>3</xdr:col>
                    <xdr:colOff>21167</xdr:colOff>
                    <xdr:row>43</xdr:row>
                    <xdr:rowOff>38100</xdr:rowOff>
                  </to>
                </anchor>
              </controlPr>
            </control>
          </mc:Choice>
        </mc:AlternateContent>
        <mc:AlternateContent xmlns:mc="http://schemas.openxmlformats.org/markup-compatibility/2006">
          <mc:Choice Requires="x14">
            <control shapeId="42002" r:id="rId21" name="Check Box 18">
              <controlPr defaultSize="0" autoFill="0" autoLine="0" autoPict="0">
                <anchor moveWithCells="1">
                  <from>
                    <xdr:col>1</xdr:col>
                    <xdr:colOff>101600</xdr:colOff>
                    <xdr:row>42</xdr:row>
                    <xdr:rowOff>186267</xdr:rowOff>
                  </from>
                  <to>
                    <xdr:col>3</xdr:col>
                    <xdr:colOff>29633</xdr:colOff>
                    <xdr:row>44</xdr:row>
                    <xdr:rowOff>38100</xdr:rowOff>
                  </to>
                </anchor>
              </controlPr>
            </control>
          </mc:Choice>
        </mc:AlternateContent>
        <mc:AlternateContent xmlns:mc="http://schemas.openxmlformats.org/markup-compatibility/2006">
          <mc:Choice Requires="x14">
            <control shapeId="42003" r:id="rId22" name="Check Box 19">
              <controlPr defaultSize="0" autoFill="0" autoLine="0" autoPict="0">
                <anchor moveWithCells="1">
                  <from>
                    <xdr:col>1</xdr:col>
                    <xdr:colOff>105833</xdr:colOff>
                    <xdr:row>43</xdr:row>
                    <xdr:rowOff>186267</xdr:rowOff>
                  </from>
                  <to>
                    <xdr:col>3</xdr:col>
                    <xdr:colOff>29633</xdr:colOff>
                    <xdr:row>45</xdr:row>
                    <xdr:rowOff>38100</xdr:rowOff>
                  </to>
                </anchor>
              </controlPr>
            </control>
          </mc:Choice>
        </mc:AlternateContent>
        <mc:AlternateContent xmlns:mc="http://schemas.openxmlformats.org/markup-compatibility/2006">
          <mc:Choice Requires="x14">
            <control shapeId="42004" r:id="rId23" name="Check Box 20">
              <controlPr defaultSize="0" autoFill="0" autoLine="0" autoPict="0">
                <anchor moveWithCells="1">
                  <from>
                    <xdr:col>1</xdr:col>
                    <xdr:colOff>101600</xdr:colOff>
                    <xdr:row>44</xdr:row>
                    <xdr:rowOff>190500</xdr:rowOff>
                  </from>
                  <to>
                    <xdr:col>3</xdr:col>
                    <xdr:colOff>29633</xdr:colOff>
                    <xdr:row>46</xdr:row>
                    <xdr:rowOff>46567</xdr:rowOff>
                  </to>
                </anchor>
              </controlPr>
            </control>
          </mc:Choice>
        </mc:AlternateContent>
        <mc:AlternateContent xmlns:mc="http://schemas.openxmlformats.org/markup-compatibility/2006">
          <mc:Choice Requires="x14">
            <control shapeId="42005" r:id="rId24" name="Check Box 21">
              <controlPr defaultSize="0" autoFill="0" autoLine="0" autoPict="0">
                <anchor moveWithCells="1">
                  <from>
                    <xdr:col>1</xdr:col>
                    <xdr:colOff>93133</xdr:colOff>
                    <xdr:row>34</xdr:row>
                    <xdr:rowOff>245533</xdr:rowOff>
                  </from>
                  <to>
                    <xdr:col>3</xdr:col>
                    <xdr:colOff>76200</xdr:colOff>
                    <xdr:row>36</xdr:row>
                    <xdr:rowOff>38100</xdr:rowOff>
                  </to>
                </anchor>
              </controlPr>
            </control>
          </mc:Choice>
        </mc:AlternateContent>
        <mc:AlternateContent xmlns:mc="http://schemas.openxmlformats.org/markup-compatibility/2006">
          <mc:Choice Requires="x14">
            <control shapeId="42006" r:id="rId25" name="Check Box 22">
              <controlPr defaultSize="0" autoFill="0" autoLine="0" autoPict="0">
                <anchor moveWithCells="1">
                  <from>
                    <xdr:col>1</xdr:col>
                    <xdr:colOff>93133</xdr:colOff>
                    <xdr:row>35</xdr:row>
                    <xdr:rowOff>186267</xdr:rowOff>
                  </from>
                  <to>
                    <xdr:col>3</xdr:col>
                    <xdr:colOff>21167</xdr:colOff>
                    <xdr:row>37</xdr:row>
                    <xdr:rowOff>38100</xdr:rowOff>
                  </to>
                </anchor>
              </controlPr>
            </control>
          </mc:Choice>
        </mc:AlternateContent>
        <mc:AlternateContent xmlns:mc="http://schemas.openxmlformats.org/markup-compatibility/2006">
          <mc:Choice Requires="x14">
            <control shapeId="42007" r:id="rId26" name="Check Box 23">
              <controlPr defaultSize="0" autoFill="0" autoLine="0" autoPict="0">
                <anchor moveWithCells="1">
                  <from>
                    <xdr:col>1</xdr:col>
                    <xdr:colOff>93133</xdr:colOff>
                    <xdr:row>36</xdr:row>
                    <xdr:rowOff>198967</xdr:rowOff>
                  </from>
                  <to>
                    <xdr:col>3</xdr:col>
                    <xdr:colOff>21167</xdr:colOff>
                    <xdr:row>38</xdr:row>
                    <xdr:rowOff>46567</xdr:rowOff>
                  </to>
                </anchor>
              </controlPr>
            </control>
          </mc:Choice>
        </mc:AlternateContent>
        <mc:AlternateContent xmlns:mc="http://schemas.openxmlformats.org/markup-compatibility/2006">
          <mc:Choice Requires="x14">
            <control shapeId="42008" r:id="rId27" name="Check Box 24">
              <controlPr defaultSize="0" autoFill="0" autoLine="0" autoPict="0">
                <anchor moveWithCells="1">
                  <from>
                    <xdr:col>1</xdr:col>
                    <xdr:colOff>93133</xdr:colOff>
                    <xdr:row>37</xdr:row>
                    <xdr:rowOff>203200</xdr:rowOff>
                  </from>
                  <to>
                    <xdr:col>3</xdr:col>
                    <xdr:colOff>21167</xdr:colOff>
                    <xdr:row>39</xdr:row>
                    <xdr:rowOff>46567</xdr:rowOff>
                  </to>
                </anchor>
              </controlPr>
            </control>
          </mc:Choice>
        </mc:AlternateContent>
        <mc:AlternateContent xmlns:mc="http://schemas.openxmlformats.org/markup-compatibility/2006">
          <mc:Choice Requires="x14">
            <control shapeId="42009" r:id="rId28" name="Check Box 25">
              <controlPr defaultSize="0" autoFill="0" autoLine="0" autoPict="0">
                <anchor moveWithCells="1">
                  <from>
                    <xdr:col>1</xdr:col>
                    <xdr:colOff>97367</xdr:colOff>
                    <xdr:row>38</xdr:row>
                    <xdr:rowOff>186267</xdr:rowOff>
                  </from>
                  <to>
                    <xdr:col>3</xdr:col>
                    <xdr:colOff>21167</xdr:colOff>
                    <xdr:row>40</xdr:row>
                    <xdr:rowOff>38100</xdr:rowOff>
                  </to>
                </anchor>
              </controlPr>
            </control>
          </mc:Choice>
        </mc:AlternateContent>
        <mc:AlternateContent xmlns:mc="http://schemas.openxmlformats.org/markup-compatibility/2006">
          <mc:Choice Requires="x14">
            <control shapeId="42010" r:id="rId29" name="Check Box 26">
              <controlPr defaultSize="0" autoFill="0" autoLine="0" autoPict="0">
                <anchor moveWithCells="1">
                  <from>
                    <xdr:col>1</xdr:col>
                    <xdr:colOff>97367</xdr:colOff>
                    <xdr:row>39</xdr:row>
                    <xdr:rowOff>182033</xdr:rowOff>
                  </from>
                  <to>
                    <xdr:col>3</xdr:col>
                    <xdr:colOff>21167</xdr:colOff>
                    <xdr:row>41</xdr:row>
                    <xdr:rowOff>38100</xdr:rowOff>
                  </to>
                </anchor>
              </controlPr>
            </control>
          </mc:Choice>
        </mc:AlternateContent>
        <mc:AlternateContent xmlns:mc="http://schemas.openxmlformats.org/markup-compatibility/2006">
          <mc:Choice Requires="x14">
            <control shapeId="42011" r:id="rId30" name="Check Box 27">
              <controlPr defaultSize="0" autoFill="0" autoLine="0" autoPict="0">
                <anchor moveWithCells="1">
                  <from>
                    <xdr:col>1</xdr:col>
                    <xdr:colOff>76200</xdr:colOff>
                    <xdr:row>47</xdr:row>
                    <xdr:rowOff>232833</xdr:rowOff>
                  </from>
                  <to>
                    <xdr:col>3</xdr:col>
                    <xdr:colOff>0</xdr:colOff>
                    <xdr:row>49</xdr:row>
                    <xdr:rowOff>8467</xdr:rowOff>
                  </to>
                </anchor>
              </controlPr>
            </control>
          </mc:Choice>
        </mc:AlternateContent>
        <mc:AlternateContent xmlns:mc="http://schemas.openxmlformats.org/markup-compatibility/2006">
          <mc:Choice Requires="x14">
            <control shapeId="42012" r:id="rId31" name="Check Box 28">
              <controlPr defaultSize="0" autoFill="0" autoLine="0" autoPict="0">
                <anchor moveWithCells="1">
                  <from>
                    <xdr:col>8</xdr:col>
                    <xdr:colOff>76200</xdr:colOff>
                    <xdr:row>47</xdr:row>
                    <xdr:rowOff>237067</xdr:rowOff>
                  </from>
                  <to>
                    <xdr:col>10</xdr:col>
                    <xdr:colOff>0</xdr:colOff>
                    <xdr:row>49</xdr:row>
                    <xdr:rowOff>21167</xdr:rowOff>
                  </to>
                </anchor>
              </controlPr>
            </control>
          </mc:Choice>
        </mc:AlternateContent>
        <mc:AlternateContent xmlns:mc="http://schemas.openxmlformats.org/markup-compatibility/2006">
          <mc:Choice Requires="x14">
            <control shapeId="42013" r:id="rId32" name="Check Box 29">
              <controlPr defaultSize="0" autoFill="0" autoLine="0" autoPict="0">
                <anchor moveWithCells="1">
                  <from>
                    <xdr:col>16</xdr:col>
                    <xdr:colOff>139700</xdr:colOff>
                    <xdr:row>47</xdr:row>
                    <xdr:rowOff>237067</xdr:rowOff>
                  </from>
                  <to>
                    <xdr:col>18</xdr:col>
                    <xdr:colOff>67733</xdr:colOff>
                    <xdr:row>49</xdr:row>
                    <xdr:rowOff>21167</xdr:rowOff>
                  </to>
                </anchor>
              </controlPr>
            </control>
          </mc:Choice>
        </mc:AlternateContent>
        <mc:AlternateContent xmlns:mc="http://schemas.openxmlformats.org/markup-compatibility/2006">
          <mc:Choice Requires="x14">
            <control shapeId="42014" r:id="rId33" name="Check Box 30">
              <controlPr defaultSize="0" autoFill="0" autoLine="0" autoPict="0">
                <anchor moveWithCells="1">
                  <from>
                    <xdr:col>25</xdr:col>
                    <xdr:colOff>55033</xdr:colOff>
                    <xdr:row>47</xdr:row>
                    <xdr:rowOff>224367</xdr:rowOff>
                  </from>
                  <to>
                    <xdr:col>26</xdr:col>
                    <xdr:colOff>122767</xdr:colOff>
                    <xdr:row>49</xdr:row>
                    <xdr:rowOff>8467</xdr:rowOff>
                  </to>
                </anchor>
              </controlPr>
            </control>
          </mc:Choice>
        </mc:AlternateContent>
        <mc:AlternateContent xmlns:mc="http://schemas.openxmlformats.org/markup-compatibility/2006">
          <mc:Choice Requires="x14">
            <control shapeId="42015" r:id="rId34" name="Check Box 31">
              <controlPr defaultSize="0" autoFill="0" autoLine="0" autoPict="0">
                <anchor moveWithCells="1">
                  <from>
                    <xdr:col>34</xdr:col>
                    <xdr:colOff>59267</xdr:colOff>
                    <xdr:row>47</xdr:row>
                    <xdr:rowOff>241300</xdr:rowOff>
                  </from>
                  <to>
                    <xdr:col>35</xdr:col>
                    <xdr:colOff>122767</xdr:colOff>
                    <xdr:row>49</xdr:row>
                    <xdr:rowOff>21167</xdr:rowOff>
                  </to>
                </anchor>
              </controlPr>
            </control>
          </mc:Choice>
        </mc:AlternateContent>
        <mc:AlternateContent xmlns:mc="http://schemas.openxmlformats.org/markup-compatibility/2006">
          <mc:Choice Requires="x14">
            <control shapeId="42016" r:id="rId35" name="Check Box 32">
              <controlPr defaultSize="0" autoFill="0" autoLine="0" autoPict="0">
                <anchor moveWithCells="1">
                  <from>
                    <xdr:col>41</xdr:col>
                    <xdr:colOff>29633</xdr:colOff>
                    <xdr:row>47</xdr:row>
                    <xdr:rowOff>245533</xdr:rowOff>
                  </from>
                  <to>
                    <xdr:col>42</xdr:col>
                    <xdr:colOff>97367</xdr:colOff>
                    <xdr:row>49</xdr:row>
                    <xdr:rowOff>29633</xdr:rowOff>
                  </to>
                </anchor>
              </controlPr>
            </control>
          </mc:Choice>
        </mc:AlternateContent>
        <mc:AlternateContent xmlns:mc="http://schemas.openxmlformats.org/markup-compatibility/2006">
          <mc:Choice Requires="x14">
            <control shapeId="42017" r:id="rId36" name="Check Box 33">
              <controlPr defaultSize="0" autoFill="0" autoLine="0" autoPict="0">
                <anchor moveWithCells="1">
                  <from>
                    <xdr:col>1</xdr:col>
                    <xdr:colOff>97367</xdr:colOff>
                    <xdr:row>55</xdr:row>
                    <xdr:rowOff>186267</xdr:rowOff>
                  </from>
                  <to>
                    <xdr:col>3</xdr:col>
                    <xdr:colOff>21167</xdr:colOff>
                    <xdr:row>57</xdr:row>
                    <xdr:rowOff>38100</xdr:rowOff>
                  </to>
                </anchor>
              </controlPr>
            </control>
          </mc:Choice>
        </mc:AlternateContent>
        <mc:AlternateContent xmlns:mc="http://schemas.openxmlformats.org/markup-compatibility/2006">
          <mc:Choice Requires="x14">
            <control shapeId="42018" r:id="rId37" name="Check Box 34">
              <controlPr defaultSize="0" autoFill="0" autoLine="0" autoPict="0">
                <anchor moveWithCells="1">
                  <from>
                    <xdr:col>1</xdr:col>
                    <xdr:colOff>101600</xdr:colOff>
                    <xdr:row>56</xdr:row>
                    <xdr:rowOff>186267</xdr:rowOff>
                  </from>
                  <to>
                    <xdr:col>3</xdr:col>
                    <xdr:colOff>21167</xdr:colOff>
                    <xdr:row>58</xdr:row>
                    <xdr:rowOff>29633</xdr:rowOff>
                  </to>
                </anchor>
              </controlPr>
            </control>
          </mc:Choice>
        </mc:AlternateContent>
        <mc:AlternateContent xmlns:mc="http://schemas.openxmlformats.org/markup-compatibility/2006">
          <mc:Choice Requires="x14">
            <control shapeId="42019" r:id="rId38" name="Check Box 35">
              <controlPr defaultSize="0" autoFill="0" autoLine="0" autoPict="0">
                <anchor moveWithCells="1">
                  <from>
                    <xdr:col>1</xdr:col>
                    <xdr:colOff>101600</xdr:colOff>
                    <xdr:row>57</xdr:row>
                    <xdr:rowOff>186267</xdr:rowOff>
                  </from>
                  <to>
                    <xdr:col>3</xdr:col>
                    <xdr:colOff>38100</xdr:colOff>
                    <xdr:row>59</xdr:row>
                    <xdr:rowOff>38100</xdr:rowOff>
                  </to>
                </anchor>
              </controlPr>
            </control>
          </mc:Choice>
        </mc:AlternateContent>
        <mc:AlternateContent xmlns:mc="http://schemas.openxmlformats.org/markup-compatibility/2006">
          <mc:Choice Requires="x14">
            <control shapeId="42020" r:id="rId39" name="Check Box 36">
              <controlPr defaultSize="0" autoFill="0" autoLine="0" autoPict="0">
                <anchor moveWithCells="1">
                  <from>
                    <xdr:col>1</xdr:col>
                    <xdr:colOff>97367</xdr:colOff>
                    <xdr:row>49</xdr:row>
                    <xdr:rowOff>440267</xdr:rowOff>
                  </from>
                  <to>
                    <xdr:col>3</xdr:col>
                    <xdr:colOff>76200</xdr:colOff>
                    <xdr:row>51</xdr:row>
                    <xdr:rowOff>38100</xdr:rowOff>
                  </to>
                </anchor>
              </controlPr>
            </control>
          </mc:Choice>
        </mc:AlternateContent>
        <mc:AlternateContent xmlns:mc="http://schemas.openxmlformats.org/markup-compatibility/2006">
          <mc:Choice Requires="x14">
            <control shapeId="42021" r:id="rId40" name="Check Box 37">
              <controlPr defaultSize="0" autoFill="0" autoLine="0" autoPict="0">
                <anchor moveWithCells="1">
                  <from>
                    <xdr:col>1</xdr:col>
                    <xdr:colOff>93133</xdr:colOff>
                    <xdr:row>50</xdr:row>
                    <xdr:rowOff>186267</xdr:rowOff>
                  </from>
                  <to>
                    <xdr:col>3</xdr:col>
                    <xdr:colOff>21167</xdr:colOff>
                    <xdr:row>52</xdr:row>
                    <xdr:rowOff>38100</xdr:rowOff>
                  </to>
                </anchor>
              </controlPr>
            </control>
          </mc:Choice>
        </mc:AlternateContent>
        <mc:AlternateContent xmlns:mc="http://schemas.openxmlformats.org/markup-compatibility/2006">
          <mc:Choice Requires="x14">
            <control shapeId="42022" r:id="rId41" name="Check Box 38">
              <controlPr defaultSize="0" autoFill="0" autoLine="0" autoPict="0">
                <anchor moveWithCells="1">
                  <from>
                    <xdr:col>1</xdr:col>
                    <xdr:colOff>93133</xdr:colOff>
                    <xdr:row>51</xdr:row>
                    <xdr:rowOff>198967</xdr:rowOff>
                  </from>
                  <to>
                    <xdr:col>3</xdr:col>
                    <xdr:colOff>21167</xdr:colOff>
                    <xdr:row>53</xdr:row>
                    <xdr:rowOff>38100</xdr:rowOff>
                  </to>
                </anchor>
              </controlPr>
            </control>
          </mc:Choice>
        </mc:AlternateContent>
        <mc:AlternateContent xmlns:mc="http://schemas.openxmlformats.org/markup-compatibility/2006">
          <mc:Choice Requires="x14">
            <control shapeId="42023" r:id="rId42" name="Check Box 39">
              <controlPr defaultSize="0" autoFill="0" autoLine="0" autoPict="0">
                <anchor moveWithCells="1">
                  <from>
                    <xdr:col>1</xdr:col>
                    <xdr:colOff>93133</xdr:colOff>
                    <xdr:row>52</xdr:row>
                    <xdr:rowOff>203200</xdr:rowOff>
                  </from>
                  <to>
                    <xdr:col>3</xdr:col>
                    <xdr:colOff>21167</xdr:colOff>
                    <xdr:row>54</xdr:row>
                    <xdr:rowOff>38100</xdr:rowOff>
                  </to>
                </anchor>
              </controlPr>
            </control>
          </mc:Choice>
        </mc:AlternateContent>
        <mc:AlternateContent xmlns:mc="http://schemas.openxmlformats.org/markup-compatibility/2006">
          <mc:Choice Requires="x14">
            <control shapeId="42024" r:id="rId43" name="Check Box 40">
              <controlPr defaultSize="0" autoFill="0" autoLine="0" autoPict="0">
                <anchor moveWithCells="1">
                  <from>
                    <xdr:col>1</xdr:col>
                    <xdr:colOff>97367</xdr:colOff>
                    <xdr:row>53</xdr:row>
                    <xdr:rowOff>186267</xdr:rowOff>
                  </from>
                  <to>
                    <xdr:col>3</xdr:col>
                    <xdr:colOff>21167</xdr:colOff>
                    <xdr:row>55</xdr:row>
                    <xdr:rowOff>38100</xdr:rowOff>
                  </to>
                </anchor>
              </controlPr>
            </control>
          </mc:Choice>
        </mc:AlternateContent>
        <mc:AlternateContent xmlns:mc="http://schemas.openxmlformats.org/markup-compatibility/2006">
          <mc:Choice Requires="x14">
            <control shapeId="42025" r:id="rId44" name="Check Box 41">
              <controlPr defaultSize="0" autoFill="0" autoLine="0" autoPict="0">
                <anchor moveWithCells="1">
                  <from>
                    <xdr:col>1</xdr:col>
                    <xdr:colOff>97367</xdr:colOff>
                    <xdr:row>54</xdr:row>
                    <xdr:rowOff>182033</xdr:rowOff>
                  </from>
                  <to>
                    <xdr:col>3</xdr:col>
                    <xdr:colOff>21167</xdr:colOff>
                    <xdr:row>56</xdr:row>
                    <xdr:rowOff>29633</xdr:rowOff>
                  </to>
                </anchor>
              </controlPr>
            </control>
          </mc:Choice>
        </mc:AlternateContent>
        <mc:AlternateContent xmlns:mc="http://schemas.openxmlformats.org/markup-compatibility/2006">
          <mc:Choice Requires="x14">
            <control shapeId="42026" r:id="rId45" name="Check Box 42">
              <controlPr defaultSize="0" autoFill="0" autoLine="0" autoPict="0">
                <anchor moveWithCells="1">
                  <from>
                    <xdr:col>1</xdr:col>
                    <xdr:colOff>97367</xdr:colOff>
                    <xdr:row>66</xdr:row>
                    <xdr:rowOff>186267</xdr:rowOff>
                  </from>
                  <to>
                    <xdr:col>3</xdr:col>
                    <xdr:colOff>29633</xdr:colOff>
                    <xdr:row>68</xdr:row>
                    <xdr:rowOff>38100</xdr:rowOff>
                  </to>
                </anchor>
              </controlPr>
            </control>
          </mc:Choice>
        </mc:AlternateContent>
        <mc:AlternateContent xmlns:mc="http://schemas.openxmlformats.org/markup-compatibility/2006">
          <mc:Choice Requires="x14">
            <control shapeId="42027" r:id="rId46" name="Check Box 43">
              <controlPr defaultSize="0" autoFill="0" autoLine="0" autoPict="0">
                <anchor moveWithCells="1">
                  <from>
                    <xdr:col>1</xdr:col>
                    <xdr:colOff>101600</xdr:colOff>
                    <xdr:row>67</xdr:row>
                    <xdr:rowOff>186267</xdr:rowOff>
                  </from>
                  <to>
                    <xdr:col>3</xdr:col>
                    <xdr:colOff>29633</xdr:colOff>
                    <xdr:row>69</xdr:row>
                    <xdr:rowOff>29633</xdr:rowOff>
                  </to>
                </anchor>
              </controlPr>
            </control>
          </mc:Choice>
        </mc:AlternateContent>
        <mc:AlternateContent xmlns:mc="http://schemas.openxmlformats.org/markup-compatibility/2006">
          <mc:Choice Requires="x14">
            <control shapeId="42028" r:id="rId47" name="Check Box 44">
              <controlPr defaultSize="0" autoFill="0" autoLine="0" autoPict="0">
                <anchor moveWithCells="1">
                  <from>
                    <xdr:col>1</xdr:col>
                    <xdr:colOff>101600</xdr:colOff>
                    <xdr:row>68</xdr:row>
                    <xdr:rowOff>186267</xdr:rowOff>
                  </from>
                  <to>
                    <xdr:col>3</xdr:col>
                    <xdr:colOff>38100</xdr:colOff>
                    <xdr:row>70</xdr:row>
                    <xdr:rowOff>38100</xdr:rowOff>
                  </to>
                </anchor>
              </controlPr>
            </control>
          </mc:Choice>
        </mc:AlternateContent>
        <mc:AlternateContent xmlns:mc="http://schemas.openxmlformats.org/markup-compatibility/2006">
          <mc:Choice Requires="x14">
            <control shapeId="42029" r:id="rId48" name="Check Box 45">
              <controlPr defaultSize="0" autoFill="0" autoLine="0" autoPict="0">
                <anchor moveWithCells="1">
                  <from>
                    <xdr:col>1</xdr:col>
                    <xdr:colOff>105833</xdr:colOff>
                    <xdr:row>69</xdr:row>
                    <xdr:rowOff>186267</xdr:rowOff>
                  </from>
                  <to>
                    <xdr:col>3</xdr:col>
                    <xdr:colOff>38100</xdr:colOff>
                    <xdr:row>71</xdr:row>
                    <xdr:rowOff>29633</xdr:rowOff>
                  </to>
                </anchor>
              </controlPr>
            </control>
          </mc:Choice>
        </mc:AlternateContent>
        <mc:AlternateContent xmlns:mc="http://schemas.openxmlformats.org/markup-compatibility/2006">
          <mc:Choice Requires="x14">
            <control shapeId="42030" r:id="rId49" name="Check Box 46">
              <controlPr defaultSize="0" autoFill="0" autoLine="0" autoPict="0">
                <anchor moveWithCells="1">
                  <from>
                    <xdr:col>1</xdr:col>
                    <xdr:colOff>101600</xdr:colOff>
                    <xdr:row>70</xdr:row>
                    <xdr:rowOff>190500</xdr:rowOff>
                  </from>
                  <to>
                    <xdr:col>3</xdr:col>
                    <xdr:colOff>38100</xdr:colOff>
                    <xdr:row>72</xdr:row>
                    <xdr:rowOff>38100</xdr:rowOff>
                  </to>
                </anchor>
              </controlPr>
            </control>
          </mc:Choice>
        </mc:AlternateContent>
        <mc:AlternateContent xmlns:mc="http://schemas.openxmlformats.org/markup-compatibility/2006">
          <mc:Choice Requires="x14">
            <control shapeId="42031" r:id="rId50" name="Check Box 47">
              <controlPr defaultSize="0" autoFill="0" autoLine="0" autoPict="0">
                <anchor moveWithCells="1">
                  <from>
                    <xdr:col>1</xdr:col>
                    <xdr:colOff>93133</xdr:colOff>
                    <xdr:row>60</xdr:row>
                    <xdr:rowOff>245533</xdr:rowOff>
                  </from>
                  <to>
                    <xdr:col>3</xdr:col>
                    <xdr:colOff>76200</xdr:colOff>
                    <xdr:row>62</xdr:row>
                    <xdr:rowOff>38100</xdr:rowOff>
                  </to>
                </anchor>
              </controlPr>
            </control>
          </mc:Choice>
        </mc:AlternateContent>
        <mc:AlternateContent xmlns:mc="http://schemas.openxmlformats.org/markup-compatibility/2006">
          <mc:Choice Requires="x14">
            <control shapeId="42032" r:id="rId51" name="Check Box 48">
              <controlPr defaultSize="0" autoFill="0" autoLine="0" autoPict="0">
                <anchor moveWithCells="1">
                  <from>
                    <xdr:col>1</xdr:col>
                    <xdr:colOff>93133</xdr:colOff>
                    <xdr:row>61</xdr:row>
                    <xdr:rowOff>186267</xdr:rowOff>
                  </from>
                  <to>
                    <xdr:col>3</xdr:col>
                    <xdr:colOff>29633</xdr:colOff>
                    <xdr:row>63</xdr:row>
                    <xdr:rowOff>38100</xdr:rowOff>
                  </to>
                </anchor>
              </controlPr>
            </control>
          </mc:Choice>
        </mc:AlternateContent>
        <mc:AlternateContent xmlns:mc="http://schemas.openxmlformats.org/markup-compatibility/2006">
          <mc:Choice Requires="x14">
            <control shapeId="42033" r:id="rId52" name="Check Box 49">
              <controlPr defaultSize="0" autoFill="0" autoLine="0" autoPict="0">
                <anchor moveWithCells="1">
                  <from>
                    <xdr:col>1</xdr:col>
                    <xdr:colOff>93133</xdr:colOff>
                    <xdr:row>62</xdr:row>
                    <xdr:rowOff>198967</xdr:rowOff>
                  </from>
                  <to>
                    <xdr:col>3</xdr:col>
                    <xdr:colOff>21167</xdr:colOff>
                    <xdr:row>64</xdr:row>
                    <xdr:rowOff>38100</xdr:rowOff>
                  </to>
                </anchor>
              </controlPr>
            </control>
          </mc:Choice>
        </mc:AlternateContent>
        <mc:AlternateContent xmlns:mc="http://schemas.openxmlformats.org/markup-compatibility/2006">
          <mc:Choice Requires="x14">
            <control shapeId="42034" r:id="rId53" name="Check Box 50">
              <controlPr defaultSize="0" autoFill="0" autoLine="0" autoPict="0">
                <anchor moveWithCells="1">
                  <from>
                    <xdr:col>1</xdr:col>
                    <xdr:colOff>93133</xdr:colOff>
                    <xdr:row>63</xdr:row>
                    <xdr:rowOff>203200</xdr:rowOff>
                  </from>
                  <to>
                    <xdr:col>3</xdr:col>
                    <xdr:colOff>21167</xdr:colOff>
                    <xdr:row>65</xdr:row>
                    <xdr:rowOff>38100</xdr:rowOff>
                  </to>
                </anchor>
              </controlPr>
            </control>
          </mc:Choice>
        </mc:AlternateContent>
        <mc:AlternateContent xmlns:mc="http://schemas.openxmlformats.org/markup-compatibility/2006">
          <mc:Choice Requires="x14">
            <control shapeId="42035" r:id="rId54" name="Check Box 51">
              <controlPr defaultSize="0" autoFill="0" autoLine="0" autoPict="0">
                <anchor moveWithCells="1">
                  <from>
                    <xdr:col>1</xdr:col>
                    <xdr:colOff>97367</xdr:colOff>
                    <xdr:row>64</xdr:row>
                    <xdr:rowOff>186267</xdr:rowOff>
                  </from>
                  <to>
                    <xdr:col>3</xdr:col>
                    <xdr:colOff>29633</xdr:colOff>
                    <xdr:row>66</xdr:row>
                    <xdr:rowOff>38100</xdr:rowOff>
                  </to>
                </anchor>
              </controlPr>
            </control>
          </mc:Choice>
        </mc:AlternateContent>
        <mc:AlternateContent xmlns:mc="http://schemas.openxmlformats.org/markup-compatibility/2006">
          <mc:Choice Requires="x14">
            <control shapeId="42036" r:id="rId55" name="Check Box 52">
              <controlPr defaultSize="0" autoFill="0" autoLine="0" autoPict="0">
                <anchor moveWithCells="1">
                  <from>
                    <xdr:col>1</xdr:col>
                    <xdr:colOff>97367</xdr:colOff>
                    <xdr:row>65</xdr:row>
                    <xdr:rowOff>182033</xdr:rowOff>
                  </from>
                  <to>
                    <xdr:col>3</xdr:col>
                    <xdr:colOff>29633</xdr:colOff>
                    <xdr:row>67</xdr:row>
                    <xdr:rowOff>29633</xdr:rowOff>
                  </to>
                </anchor>
              </controlPr>
            </control>
          </mc:Choice>
        </mc:AlternateContent>
        <mc:AlternateContent xmlns:mc="http://schemas.openxmlformats.org/markup-compatibility/2006">
          <mc:Choice Requires="x14">
            <control shapeId="42037" r:id="rId56" name="Check Box 53">
              <controlPr defaultSize="0" autoFill="0" autoLine="0" autoPict="0">
                <anchor moveWithCells="1">
                  <from>
                    <xdr:col>1</xdr:col>
                    <xdr:colOff>101600</xdr:colOff>
                    <xdr:row>71</xdr:row>
                    <xdr:rowOff>186267</xdr:rowOff>
                  </from>
                  <to>
                    <xdr:col>3</xdr:col>
                    <xdr:colOff>38100</xdr:colOff>
                    <xdr:row>73</xdr:row>
                    <xdr:rowOff>38100</xdr:rowOff>
                  </to>
                </anchor>
              </controlPr>
            </control>
          </mc:Choice>
        </mc:AlternateContent>
        <mc:AlternateContent xmlns:mc="http://schemas.openxmlformats.org/markup-compatibility/2006">
          <mc:Choice Requires="x14">
            <control shapeId="42038" r:id="rId57" name="Check Box 54">
              <controlPr defaultSize="0" autoFill="0" autoLine="0" autoPict="0">
                <anchor moveWithCells="1">
                  <from>
                    <xdr:col>1</xdr:col>
                    <xdr:colOff>105833</xdr:colOff>
                    <xdr:row>72</xdr:row>
                    <xdr:rowOff>186267</xdr:rowOff>
                  </from>
                  <to>
                    <xdr:col>3</xdr:col>
                    <xdr:colOff>38100</xdr:colOff>
                    <xdr:row>74</xdr:row>
                    <xdr:rowOff>29633</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8D7D-C605-49D8-8A65-E002679A6D35}">
  <dimension ref="A1"/>
  <sheetViews>
    <sheetView workbookViewId="0">
      <selection activeCell="AG25" sqref="AG25"/>
    </sheetView>
  </sheetViews>
  <sheetFormatPr defaultRowHeight="13"/>
  <sheetData/>
  <phoneticPr fontId="6"/>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09F1-9471-423E-A050-D88868A16CD2}">
  <sheetPr>
    <tabColor rgb="FFFF0000"/>
  </sheetPr>
  <dimension ref="A1:M28"/>
  <sheetViews>
    <sheetView showGridLines="0" view="pageBreakPreview" zoomScaleNormal="75" zoomScaleSheetLayoutView="100" workbookViewId="0">
      <selection activeCell="AG25" sqref="AG25"/>
    </sheetView>
  </sheetViews>
  <sheetFormatPr defaultColWidth="9.52734375" defaultRowHeight="20.100000000000001" customHeight="1"/>
  <cols>
    <col min="1" max="1" width="10.29296875" style="267" customWidth="1"/>
    <col min="2" max="6" width="4.17578125" style="267" customWidth="1"/>
    <col min="7" max="7" width="17.05859375" style="267" customWidth="1"/>
    <col min="8" max="8" width="28.703125" style="267" customWidth="1"/>
    <col min="9" max="9" width="3.8203125" style="267" customWidth="1"/>
    <col min="10" max="10" width="6.5859375" style="267" bestFit="1" customWidth="1"/>
    <col min="11" max="11" width="6.3515625" style="267" bestFit="1" customWidth="1"/>
    <col min="12" max="12" width="9.52734375" style="267"/>
    <col min="13" max="13" width="16.52734375" style="267" bestFit="1" customWidth="1"/>
    <col min="14" max="16384" width="9.52734375" style="267"/>
  </cols>
  <sheetData>
    <row r="1" spans="1:9" ht="20.100000000000001" customHeight="1">
      <c r="A1" s="656" t="s">
        <v>396</v>
      </c>
      <c r="B1" s="657"/>
      <c r="C1" s="657"/>
      <c r="D1" s="657"/>
      <c r="E1" s="657"/>
      <c r="F1" s="657"/>
      <c r="G1" s="657"/>
      <c r="H1" s="657"/>
    </row>
    <row r="2" spans="1:9" ht="10" customHeight="1">
      <c r="A2" s="655"/>
      <c r="B2" s="655"/>
      <c r="C2" s="655"/>
      <c r="D2" s="655"/>
      <c r="E2" s="655"/>
      <c r="F2" s="655"/>
      <c r="G2" s="655"/>
      <c r="H2" s="655"/>
    </row>
    <row r="3" spans="1:9" ht="20.100000000000001" customHeight="1">
      <c r="A3" s="673" t="s">
        <v>394</v>
      </c>
      <c r="B3" s="673"/>
      <c r="C3" s="673"/>
      <c r="D3" s="673"/>
      <c r="E3" s="673"/>
      <c r="F3" s="673"/>
      <c r="G3" s="673"/>
      <c r="H3" s="673"/>
    </row>
    <row r="4" spans="1:9" ht="15" customHeight="1">
      <c r="H4" s="271"/>
    </row>
    <row r="5" spans="1:9" ht="20.100000000000001" customHeight="1">
      <c r="A5" s="278" t="s">
        <v>344</v>
      </c>
      <c r="G5" s="278"/>
      <c r="H5" s="279" t="s">
        <v>343</v>
      </c>
    </row>
    <row r="6" spans="1:9" ht="20.100000000000001" customHeight="1">
      <c r="A6" s="674" t="s">
        <v>342</v>
      </c>
      <c r="B6" s="674"/>
      <c r="C6" s="674"/>
      <c r="D6" s="674"/>
      <c r="E6" s="674"/>
      <c r="F6" s="674"/>
      <c r="G6" s="674"/>
      <c r="H6" s="361" t="s">
        <v>395</v>
      </c>
    </row>
    <row r="7" spans="1:9" ht="20.100000000000001" customHeight="1">
      <c r="A7" s="675" t="s">
        <v>345</v>
      </c>
      <c r="B7" s="676"/>
      <c r="C7" s="676"/>
      <c r="D7" s="676"/>
      <c r="E7" s="676"/>
      <c r="F7" s="676"/>
      <c r="G7" s="676"/>
      <c r="H7" s="287">
        <f>'別記第4号（実績報告書）'!N24</f>
        <v>0</v>
      </c>
    </row>
    <row r="8" spans="1:9" ht="20.100000000000001" customHeight="1">
      <c r="A8" s="680" t="s">
        <v>346</v>
      </c>
      <c r="B8" s="681"/>
      <c r="C8" s="681"/>
      <c r="D8" s="681"/>
      <c r="E8" s="681"/>
      <c r="F8" s="681"/>
      <c r="G8" s="681"/>
      <c r="H8" s="288"/>
    </row>
    <row r="9" spans="1:9" ht="20.100000000000001" customHeight="1" thickBot="1">
      <c r="A9" s="677" t="s">
        <v>347</v>
      </c>
      <c r="B9" s="678"/>
      <c r="C9" s="678"/>
      <c r="D9" s="678"/>
      <c r="E9" s="678"/>
      <c r="F9" s="678"/>
      <c r="G9" s="678"/>
      <c r="H9" s="289"/>
    </row>
    <row r="10" spans="1:9" ht="20.100000000000001" customHeight="1" thickTop="1">
      <c r="A10" s="679" t="s">
        <v>341</v>
      </c>
      <c r="B10" s="679"/>
      <c r="C10" s="679"/>
      <c r="D10" s="679"/>
      <c r="E10" s="679"/>
      <c r="F10" s="679"/>
      <c r="G10" s="679"/>
      <c r="H10" s="328">
        <f>'所要額精算調書 個票①（事業所名）'!S56+'所要額精算調書 個票②（事業所名）'!S56+'所要額精算調書 個票③（事業所名）'!S56+'所要額精算調書 個票④（事業所名）'!S56+'所要額精算調書 個票⑤（事業所名）'!S56</f>
        <v>0</v>
      </c>
      <c r="I10" s="276" t="str">
        <f>IF(H10=SUM(H7:H9),"〇","×")</f>
        <v>〇</v>
      </c>
    </row>
    <row r="11" spans="1:9" ht="20.100000000000001" customHeight="1">
      <c r="F11" s="276"/>
      <c r="G11" s="276"/>
      <c r="H11" s="274"/>
    </row>
    <row r="12" spans="1:9" ht="20.100000000000001" customHeight="1">
      <c r="A12" s="278" t="s">
        <v>348</v>
      </c>
      <c r="G12" s="278"/>
      <c r="H12" s="277" t="s">
        <v>343</v>
      </c>
    </row>
    <row r="13" spans="1:9" ht="20.100000000000001" customHeight="1">
      <c r="A13" s="674" t="s">
        <v>342</v>
      </c>
      <c r="B13" s="674"/>
      <c r="C13" s="674"/>
      <c r="D13" s="674"/>
      <c r="E13" s="674"/>
      <c r="F13" s="674"/>
      <c r="G13" s="674"/>
      <c r="H13" s="362" t="s">
        <v>395</v>
      </c>
    </row>
    <row r="14" spans="1:9" ht="20.100000000000001" customHeight="1">
      <c r="A14" s="664" t="s">
        <v>354</v>
      </c>
      <c r="B14" s="665"/>
      <c r="C14" s="665"/>
      <c r="D14" s="666"/>
      <c r="E14" s="658" t="s">
        <v>351</v>
      </c>
      <c r="F14" s="659"/>
      <c r="G14" s="660"/>
      <c r="H14" s="291"/>
    </row>
    <row r="15" spans="1:9" ht="22.5" customHeight="1">
      <c r="A15" s="667"/>
      <c r="B15" s="668"/>
      <c r="C15" s="668"/>
      <c r="D15" s="669"/>
      <c r="E15" s="661" t="s">
        <v>352</v>
      </c>
      <c r="F15" s="662"/>
      <c r="G15" s="663"/>
      <c r="H15" s="292"/>
    </row>
    <row r="16" spans="1:9" ht="22.5" customHeight="1">
      <c r="A16" s="667"/>
      <c r="B16" s="668"/>
      <c r="C16" s="668"/>
      <c r="D16" s="669"/>
      <c r="E16" s="661" t="s">
        <v>350</v>
      </c>
      <c r="F16" s="662"/>
      <c r="G16" s="663"/>
      <c r="H16" s="292"/>
    </row>
    <row r="17" spans="1:13" ht="20" customHeight="1">
      <c r="A17" s="670"/>
      <c r="B17" s="671"/>
      <c r="C17" s="671"/>
      <c r="D17" s="672"/>
      <c r="E17" s="686" t="s">
        <v>353</v>
      </c>
      <c r="F17" s="687"/>
      <c r="G17" s="688"/>
      <c r="H17" s="293"/>
    </row>
    <row r="18" spans="1:13" ht="20.100000000000001" customHeight="1" thickBot="1">
      <c r="A18" s="667" t="s">
        <v>349</v>
      </c>
      <c r="B18" s="668"/>
      <c r="C18" s="668"/>
      <c r="D18" s="668"/>
      <c r="E18" s="668"/>
      <c r="F18" s="668"/>
      <c r="G18" s="669"/>
      <c r="H18" s="294"/>
    </row>
    <row r="19" spans="1:13" ht="20.100000000000001" customHeight="1" thickTop="1">
      <c r="A19" s="682" t="s">
        <v>341</v>
      </c>
      <c r="B19" s="682"/>
      <c r="C19" s="682"/>
      <c r="D19" s="682"/>
      <c r="E19" s="682"/>
      <c r="F19" s="682"/>
      <c r="G19" s="682"/>
      <c r="H19" s="280">
        <f>SUM(H14:H18)</f>
        <v>0</v>
      </c>
      <c r="I19" s="276" t="str">
        <f>IF(H10=H19,"〇","×")</f>
        <v>〇</v>
      </c>
    </row>
    <row r="20" spans="1:13" ht="20.100000000000001" customHeight="1">
      <c r="A20" s="685" t="s">
        <v>355</v>
      </c>
      <c r="B20" s="685"/>
      <c r="C20" s="685"/>
      <c r="D20" s="685"/>
      <c r="E20" s="685"/>
      <c r="F20" s="685"/>
      <c r="G20" s="685"/>
      <c r="H20" s="685"/>
      <c r="I20" s="276"/>
    </row>
    <row r="21" spans="1:13" ht="20.100000000000001" customHeight="1">
      <c r="F21" s="276"/>
      <c r="G21" s="276"/>
      <c r="I21" s="271"/>
      <c r="J21" s="275"/>
      <c r="K21" s="274"/>
      <c r="M21" s="271"/>
    </row>
    <row r="22" spans="1:13" ht="20.100000000000001" customHeight="1">
      <c r="A22" s="683" t="s">
        <v>397</v>
      </c>
      <c r="B22" s="684"/>
      <c r="C22" s="684"/>
      <c r="D22" s="684"/>
      <c r="E22" s="684"/>
      <c r="F22" s="684"/>
      <c r="G22" s="684"/>
      <c r="H22" s="684"/>
      <c r="I22" s="271"/>
      <c r="J22" s="275"/>
      <c r="K22" s="274"/>
      <c r="M22" s="271"/>
    </row>
    <row r="23" spans="1:13" ht="20.100000000000001" customHeight="1">
      <c r="I23" s="271"/>
      <c r="J23" s="275"/>
      <c r="K23" s="274"/>
      <c r="M23" s="271"/>
    </row>
    <row r="24" spans="1:13" ht="15.35" customHeight="1">
      <c r="A24" s="269" t="s">
        <v>230</v>
      </c>
      <c r="B24" s="284">
        <f>'別記第4号（実績報告書）'!T4</f>
        <v>8</v>
      </c>
      <c r="C24" s="273" t="s">
        <v>218</v>
      </c>
      <c r="D24" s="284">
        <f>'別記第4号（実績報告書）'!V4</f>
        <v>8</v>
      </c>
      <c r="E24" s="273" t="s">
        <v>340</v>
      </c>
      <c r="F24" s="284">
        <f>'別記第4号（実績報告書）'!X4</f>
        <v>1</v>
      </c>
      <c r="G24" s="272" t="s">
        <v>216</v>
      </c>
      <c r="I24" s="271" t="str">
        <f>IF(COUNTIF(B24:F24,"")&gt;=1,1,"")</f>
        <v/>
      </c>
    </row>
    <row r="25" spans="1:13" ht="20.100000000000001" customHeight="1">
      <c r="F25" s="270"/>
      <c r="G25" s="270"/>
    </row>
    <row r="26" spans="1:13" ht="20.100000000000001" customHeight="1">
      <c r="G26" s="282" t="s">
        <v>356</v>
      </c>
      <c r="H26" s="283">
        <f>'別記第4号（実績報告書）'!Q9</f>
        <v>0</v>
      </c>
      <c r="I26" s="267" t="str">
        <f>IF(COUNTIF(H26,"")&gt;=1,1,"")</f>
        <v/>
      </c>
    </row>
    <row r="27" spans="1:13" ht="20.100000000000001" customHeight="1">
      <c r="G27" s="281" t="s">
        <v>357</v>
      </c>
      <c r="H27" s="283">
        <f>'別記第4号（実績報告書）'!Q10</f>
        <v>0</v>
      </c>
      <c r="I27" s="267" t="str">
        <f>IF(COUNTIF(H27,"")&gt;=1,1,"")</f>
        <v/>
      </c>
    </row>
    <row r="28" spans="1:13" ht="10" customHeight="1">
      <c r="H28" s="268"/>
    </row>
  </sheetData>
  <mergeCells count="18">
    <mergeCell ref="A19:G19"/>
    <mergeCell ref="A22:H22"/>
    <mergeCell ref="A18:G18"/>
    <mergeCell ref="A20:H20"/>
    <mergeCell ref="E17:G17"/>
    <mergeCell ref="A2:H2"/>
    <mergeCell ref="A1:H1"/>
    <mergeCell ref="E14:G14"/>
    <mergeCell ref="E15:G15"/>
    <mergeCell ref="E16:G16"/>
    <mergeCell ref="A14:D17"/>
    <mergeCell ref="A3:H3"/>
    <mergeCell ref="A6:G6"/>
    <mergeCell ref="A7:G7"/>
    <mergeCell ref="A9:G9"/>
    <mergeCell ref="A10:G10"/>
    <mergeCell ref="A13:G13"/>
    <mergeCell ref="A8:G8"/>
  </mergeCells>
  <phoneticPr fontId="6"/>
  <conditionalFormatting sqref="K21:K23">
    <cfRule type="cellIs" dxfId="0" priority="1" stopIfTrue="1" operator="lessThan">
      <formula>0</formula>
    </cfRule>
  </conditionalFormatting>
  <printOptions horizontalCentered="1"/>
  <pageMargins left="0.51181102362204722" right="0.51181102362204722" top="0.94488188976377963" bottom="0.74803149606299213" header="0.31496062992125984" footer="0.31496062992125984"/>
  <pageSetup paperSize="9" firstPageNumber="2" orientation="portrait" useFirstPageNumber="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06A7-BB0A-4615-8092-9B05A8ED060D}">
  <sheetPr>
    <tabColor theme="2" tint="-0.499984740745262"/>
  </sheetPr>
  <dimension ref="B3:P56"/>
  <sheetViews>
    <sheetView zoomScale="85" zoomScaleNormal="85" workbookViewId="0">
      <selection activeCell="E13" sqref="E13"/>
    </sheetView>
  </sheetViews>
  <sheetFormatPr defaultColWidth="9.46875" defaultRowHeight="15"/>
  <cols>
    <col min="1" max="1" width="9.46875" style="50"/>
    <col min="2" max="2" width="24.3515625" style="50" customWidth="1"/>
    <col min="3" max="3" width="50.87890625" style="55" customWidth="1"/>
    <col min="4" max="4" width="39" style="50" customWidth="1"/>
    <col min="5" max="5" width="47.46875" style="50" bestFit="1" customWidth="1"/>
    <col min="6" max="6" width="31.3515625" style="50" customWidth="1"/>
    <col min="7" max="7" width="70.703125" style="50" bestFit="1" customWidth="1"/>
    <col min="8" max="8" width="40.703125" style="50" customWidth="1"/>
    <col min="9" max="9" width="16.234375" style="50" customWidth="1"/>
    <col min="10" max="10" width="50.29296875" style="55" customWidth="1"/>
    <col min="11" max="11" width="38.29296875" style="50" customWidth="1"/>
    <col min="12" max="12" width="45.05859375" style="50" customWidth="1"/>
    <col min="13" max="13" width="26.46875" style="50" customWidth="1"/>
    <col min="14" max="14" width="29.46875" style="50" customWidth="1"/>
    <col min="15" max="15" width="33.5859375" style="50" customWidth="1"/>
    <col min="16" max="16" width="38.3515625" style="50" customWidth="1"/>
    <col min="17" max="16384" width="9.46875" style="50"/>
  </cols>
  <sheetData>
    <row r="3" spans="2:16">
      <c r="B3" s="50" t="s">
        <v>99</v>
      </c>
      <c r="C3" s="55" t="s">
        <v>182</v>
      </c>
      <c r="D3" s="55" t="s">
        <v>93</v>
      </c>
      <c r="E3" s="50" t="s">
        <v>85</v>
      </c>
      <c r="F3" s="50" t="s">
        <v>74</v>
      </c>
      <c r="G3" s="51" t="s">
        <v>88</v>
      </c>
      <c r="H3" s="50" t="s">
        <v>74</v>
      </c>
      <c r="I3" s="50" t="s">
        <v>283</v>
      </c>
      <c r="J3" s="55" t="s">
        <v>97</v>
      </c>
      <c r="K3" s="50" t="s">
        <v>100</v>
      </c>
      <c r="L3" s="50" t="s">
        <v>74</v>
      </c>
      <c r="M3" s="50" t="s">
        <v>74</v>
      </c>
      <c r="N3" s="50" t="s">
        <v>74</v>
      </c>
      <c r="O3" s="55" t="s">
        <v>199</v>
      </c>
      <c r="P3" s="50" t="s">
        <v>298</v>
      </c>
    </row>
    <row r="4" spans="2:16">
      <c r="B4" s="50" t="s">
        <v>101</v>
      </c>
      <c r="C4" s="56" t="s">
        <v>76</v>
      </c>
      <c r="D4" s="56" t="s">
        <v>76</v>
      </c>
      <c r="E4" s="50" t="s">
        <v>102</v>
      </c>
      <c r="F4" s="50" t="s">
        <v>103</v>
      </c>
      <c r="G4" s="50" t="s">
        <v>104</v>
      </c>
      <c r="H4" s="50" t="s">
        <v>105</v>
      </c>
      <c r="I4" s="50" t="s">
        <v>106</v>
      </c>
      <c r="J4" s="55" t="s">
        <v>76</v>
      </c>
      <c r="K4" s="50" t="s">
        <v>107</v>
      </c>
      <c r="L4" s="10" t="s">
        <v>108</v>
      </c>
      <c r="M4" s="50" t="s">
        <v>172</v>
      </c>
      <c r="N4" s="50" t="s">
        <v>174</v>
      </c>
      <c r="O4" s="56" t="s">
        <v>183</v>
      </c>
      <c r="P4" s="50" t="s">
        <v>252</v>
      </c>
    </row>
    <row r="5" spans="2:16">
      <c r="B5" s="50" t="s">
        <v>109</v>
      </c>
      <c r="C5" s="56" t="s">
        <v>78</v>
      </c>
      <c r="D5" s="56" t="s">
        <v>78</v>
      </c>
      <c r="E5" s="50" t="s">
        <v>110</v>
      </c>
      <c r="F5" s="50" t="s">
        <v>111</v>
      </c>
      <c r="H5" s="50" t="s">
        <v>112</v>
      </c>
      <c r="I5" s="50" t="s">
        <v>284</v>
      </c>
      <c r="J5" s="56" t="s">
        <v>78</v>
      </c>
      <c r="K5" s="50" t="s">
        <v>113</v>
      </c>
      <c r="L5" s="10" t="s">
        <v>114</v>
      </c>
      <c r="M5" s="50" t="s">
        <v>173</v>
      </c>
      <c r="N5" s="50" t="s">
        <v>175</v>
      </c>
      <c r="O5" s="56" t="s">
        <v>185</v>
      </c>
      <c r="P5" s="50" t="s">
        <v>253</v>
      </c>
    </row>
    <row r="6" spans="2:16">
      <c r="B6" s="50" t="s">
        <v>115</v>
      </c>
      <c r="C6" s="56" t="s">
        <v>79</v>
      </c>
      <c r="D6" s="56" t="s">
        <v>79</v>
      </c>
      <c r="F6" s="50" t="s">
        <v>116</v>
      </c>
      <c r="J6" s="56" t="s">
        <v>79</v>
      </c>
      <c r="K6" s="50" t="s">
        <v>117</v>
      </c>
      <c r="L6" s="10" t="s">
        <v>118</v>
      </c>
      <c r="O6" s="56" t="s">
        <v>184</v>
      </c>
      <c r="P6" s="50" t="s">
        <v>254</v>
      </c>
    </row>
    <row r="7" spans="2:16">
      <c r="C7" s="56" t="s">
        <v>80</v>
      </c>
      <c r="D7" s="56" t="s">
        <v>80</v>
      </c>
      <c r="F7" s="50" t="s">
        <v>119</v>
      </c>
      <c r="J7" s="56" t="s">
        <v>80</v>
      </c>
      <c r="L7" s="10" t="s">
        <v>120</v>
      </c>
      <c r="P7" s="50" t="s">
        <v>255</v>
      </c>
    </row>
    <row r="8" spans="2:16">
      <c r="C8" s="56" t="s">
        <v>81</v>
      </c>
      <c r="D8" s="56" t="s">
        <v>81</v>
      </c>
      <c r="J8" s="56" t="s">
        <v>81</v>
      </c>
      <c r="L8" s="10" t="s">
        <v>121</v>
      </c>
      <c r="P8" s="50" t="s">
        <v>256</v>
      </c>
    </row>
    <row r="9" spans="2:16">
      <c r="C9" s="56" t="s">
        <v>122</v>
      </c>
      <c r="D9" s="56" t="s">
        <v>122</v>
      </c>
      <c r="J9" s="56" t="s">
        <v>122</v>
      </c>
      <c r="L9" s="10" t="s">
        <v>123</v>
      </c>
      <c r="P9" s="50" t="s">
        <v>257</v>
      </c>
    </row>
    <row r="10" spans="2:16">
      <c r="C10" s="56" t="s">
        <v>183</v>
      </c>
      <c r="D10" s="56" t="s">
        <v>183</v>
      </c>
      <c r="G10" s="50" t="s">
        <v>305</v>
      </c>
      <c r="J10" s="56" t="s">
        <v>183</v>
      </c>
      <c r="L10" s="10" t="s">
        <v>124</v>
      </c>
      <c r="P10" s="50" t="s">
        <v>258</v>
      </c>
    </row>
    <row r="11" spans="2:16">
      <c r="C11" s="56" t="s">
        <v>184</v>
      </c>
      <c r="D11" s="56" t="s">
        <v>185</v>
      </c>
      <c r="E11" s="50" t="s">
        <v>289</v>
      </c>
      <c r="G11" s="50" t="s">
        <v>306</v>
      </c>
      <c r="J11" s="56" t="s">
        <v>185</v>
      </c>
      <c r="L11" s="10" t="s">
        <v>125</v>
      </c>
      <c r="P11" s="50" t="s">
        <v>259</v>
      </c>
    </row>
    <row r="12" spans="2:16">
      <c r="C12" s="56" t="s">
        <v>82</v>
      </c>
      <c r="D12" s="56" t="s">
        <v>184</v>
      </c>
      <c r="E12" s="50" t="s">
        <v>377</v>
      </c>
      <c r="G12" s="50" t="s">
        <v>307</v>
      </c>
      <c r="J12" s="56" t="s">
        <v>184</v>
      </c>
      <c r="L12" s="10" t="s">
        <v>126</v>
      </c>
      <c r="P12" s="50" t="s">
        <v>260</v>
      </c>
    </row>
    <row r="13" spans="2:16">
      <c r="C13" s="56" t="s">
        <v>83</v>
      </c>
      <c r="D13" s="56" t="s">
        <v>82</v>
      </c>
      <c r="E13" s="50" t="s">
        <v>284</v>
      </c>
      <c r="J13" s="56" t="s">
        <v>82</v>
      </c>
      <c r="L13" s="10" t="s">
        <v>127</v>
      </c>
      <c r="P13" s="50" t="s">
        <v>261</v>
      </c>
    </row>
    <row r="14" spans="2:16">
      <c r="C14" s="56" t="s">
        <v>84</v>
      </c>
      <c r="D14" s="56" t="s">
        <v>83</v>
      </c>
      <c r="J14" s="56" t="s">
        <v>83</v>
      </c>
      <c r="L14" s="10" t="s">
        <v>128</v>
      </c>
      <c r="P14" s="50" t="s">
        <v>262</v>
      </c>
    </row>
    <row r="15" spans="2:16">
      <c r="C15" s="56"/>
      <c r="D15" s="56" t="s">
        <v>84</v>
      </c>
      <c r="J15" s="56" t="s">
        <v>84</v>
      </c>
      <c r="L15" s="10" t="s">
        <v>130</v>
      </c>
      <c r="P15" s="50" t="s">
        <v>263</v>
      </c>
    </row>
    <row r="16" spans="2:16" ht="16.350000000000001">
      <c r="C16" s="56"/>
      <c r="D16" s="13"/>
      <c r="J16" s="55" t="s">
        <v>129</v>
      </c>
      <c r="L16" s="10" t="s">
        <v>131</v>
      </c>
      <c r="P16" s="50" t="s">
        <v>264</v>
      </c>
    </row>
    <row r="17" spans="3:16">
      <c r="C17" s="55" t="s">
        <v>182</v>
      </c>
      <c r="D17" s="62" t="s">
        <v>189</v>
      </c>
      <c r="L17" s="10" t="s">
        <v>132</v>
      </c>
      <c r="P17" s="50" t="s">
        <v>265</v>
      </c>
    </row>
    <row r="18" spans="3:16" ht="27.35">
      <c r="C18" s="56" t="s">
        <v>76</v>
      </c>
      <c r="D18" s="114" t="s">
        <v>190</v>
      </c>
      <c r="L18" s="10" t="s">
        <v>133</v>
      </c>
      <c r="P18" s="50" t="s">
        <v>266</v>
      </c>
    </row>
    <row r="19" spans="3:16" ht="41">
      <c r="C19" s="56" t="s">
        <v>78</v>
      </c>
      <c r="D19" s="115" t="s">
        <v>191</v>
      </c>
      <c r="L19" s="10" t="s">
        <v>134</v>
      </c>
      <c r="P19" s="50" t="s">
        <v>267</v>
      </c>
    </row>
    <row r="20" spans="3:16" ht="27.35">
      <c r="C20" s="56" t="s">
        <v>79</v>
      </c>
      <c r="D20" s="115" t="s">
        <v>192</v>
      </c>
      <c r="L20" s="10" t="s">
        <v>135</v>
      </c>
      <c r="P20" s="50" t="s">
        <v>268</v>
      </c>
    </row>
    <row r="21" spans="3:16">
      <c r="C21" s="56" t="s">
        <v>80</v>
      </c>
      <c r="D21" s="63" t="s">
        <v>193</v>
      </c>
      <c r="L21" s="10" t="s">
        <v>136</v>
      </c>
      <c r="P21" s="50" t="s">
        <v>269</v>
      </c>
    </row>
    <row r="22" spans="3:16">
      <c r="C22" s="56" t="s">
        <v>81</v>
      </c>
      <c r="D22" s="62" t="s">
        <v>292</v>
      </c>
      <c r="L22" s="10" t="s">
        <v>137</v>
      </c>
      <c r="P22" s="50" t="s">
        <v>270</v>
      </c>
    </row>
    <row r="23" spans="3:16">
      <c r="C23" s="56" t="s">
        <v>122</v>
      </c>
      <c r="D23" s="63"/>
      <c r="L23" s="10" t="s">
        <v>138</v>
      </c>
      <c r="P23" s="50" t="s">
        <v>271</v>
      </c>
    </row>
    <row r="24" spans="3:16">
      <c r="C24" s="56" t="s">
        <v>183</v>
      </c>
      <c r="D24" s="61"/>
      <c r="L24" s="10" t="s">
        <v>139</v>
      </c>
      <c r="P24" s="50" t="s">
        <v>272</v>
      </c>
    </row>
    <row r="25" spans="3:16">
      <c r="C25" s="56" t="s">
        <v>185</v>
      </c>
      <c r="D25" s="61"/>
      <c r="L25" s="10" t="s">
        <v>140</v>
      </c>
      <c r="P25" s="50" t="s">
        <v>273</v>
      </c>
    </row>
    <row r="26" spans="3:16">
      <c r="C26" s="56" t="s">
        <v>184</v>
      </c>
      <c r="D26" s="61"/>
      <c r="L26" s="10" t="s">
        <v>141</v>
      </c>
      <c r="P26" s="50" t="s">
        <v>274</v>
      </c>
    </row>
    <row r="27" spans="3:16">
      <c r="C27" s="56" t="s">
        <v>82</v>
      </c>
      <c r="D27" s="63"/>
      <c r="L27" s="10" t="s">
        <v>142</v>
      </c>
      <c r="P27" s="50" t="s">
        <v>275</v>
      </c>
    </row>
    <row r="28" spans="3:16">
      <c r="C28" s="56" t="s">
        <v>83</v>
      </c>
      <c r="D28" s="61"/>
      <c r="L28" s="10" t="s">
        <v>143</v>
      </c>
      <c r="P28" s="50" t="s">
        <v>276</v>
      </c>
    </row>
    <row r="29" spans="3:16">
      <c r="C29" s="56" t="s">
        <v>84</v>
      </c>
      <c r="D29" s="61"/>
      <c r="L29" s="10" t="s">
        <v>144</v>
      </c>
      <c r="P29" s="50" t="s">
        <v>277</v>
      </c>
    </row>
    <row r="30" spans="3:16">
      <c r="C30" s="56"/>
      <c r="D30" s="63" t="s">
        <v>189</v>
      </c>
      <c r="L30" s="10" t="s">
        <v>145</v>
      </c>
      <c r="P30" s="50" t="s">
        <v>278</v>
      </c>
    </row>
    <row r="31" spans="3:16" ht="30">
      <c r="C31" s="56"/>
      <c r="D31" s="61" t="s">
        <v>190</v>
      </c>
      <c r="L31" s="10" t="s">
        <v>146</v>
      </c>
      <c r="P31" s="50" t="s">
        <v>279</v>
      </c>
    </row>
    <row r="32" spans="3:16" ht="60">
      <c r="C32" s="56"/>
      <c r="D32" s="61" t="s">
        <v>191</v>
      </c>
      <c r="L32" s="10" t="s">
        <v>147</v>
      </c>
      <c r="P32" s="50" t="s">
        <v>280</v>
      </c>
    </row>
    <row r="33" spans="3:16" ht="30">
      <c r="C33" s="56"/>
      <c r="D33" s="61" t="s">
        <v>192</v>
      </c>
      <c r="L33" s="10" t="s">
        <v>148</v>
      </c>
      <c r="P33" s="50" t="s">
        <v>281</v>
      </c>
    </row>
    <row r="34" spans="3:16">
      <c r="C34" s="56"/>
      <c r="D34" s="61" t="s">
        <v>193</v>
      </c>
      <c r="L34" s="10" t="s">
        <v>149</v>
      </c>
    </row>
    <row r="35" spans="3:16">
      <c r="D35" s="50" t="s">
        <v>188</v>
      </c>
      <c r="L35" s="10" t="s">
        <v>150</v>
      </c>
    </row>
    <row r="36" spans="3:16">
      <c r="D36" s="50" t="s">
        <v>90</v>
      </c>
      <c r="L36" s="10" t="s">
        <v>151</v>
      </c>
    </row>
    <row r="37" spans="3:16">
      <c r="L37" s="10" t="s">
        <v>152</v>
      </c>
    </row>
    <row r="38" spans="3:16">
      <c r="L38" s="10" t="s">
        <v>153</v>
      </c>
    </row>
    <row r="39" spans="3:16">
      <c r="L39" s="10" t="s">
        <v>154</v>
      </c>
    </row>
    <row r="40" spans="3:16">
      <c r="L40" s="10" t="s">
        <v>155</v>
      </c>
    </row>
    <row r="41" spans="3:16">
      <c r="L41" s="10" t="s">
        <v>156</v>
      </c>
    </row>
    <row r="42" spans="3:16">
      <c r="L42" s="10" t="s">
        <v>157</v>
      </c>
    </row>
    <row r="43" spans="3:16">
      <c r="L43" s="10" t="s">
        <v>158</v>
      </c>
    </row>
    <row r="44" spans="3:16">
      <c r="L44" s="10" t="s">
        <v>159</v>
      </c>
    </row>
    <row r="45" spans="3:16">
      <c r="L45" s="10" t="s">
        <v>160</v>
      </c>
    </row>
    <row r="46" spans="3:16">
      <c r="L46" s="10" t="s">
        <v>161</v>
      </c>
    </row>
    <row r="47" spans="3:16">
      <c r="L47" s="10" t="s">
        <v>162</v>
      </c>
    </row>
    <row r="48" spans="3:16">
      <c r="L48" s="10" t="s">
        <v>163</v>
      </c>
    </row>
    <row r="49" spans="12:12">
      <c r="L49" s="10" t="s">
        <v>164</v>
      </c>
    </row>
    <row r="50" spans="12:12">
      <c r="L50" s="10" t="s">
        <v>165</v>
      </c>
    </row>
    <row r="51" spans="12:12">
      <c r="L51" s="10" t="s">
        <v>166</v>
      </c>
    </row>
    <row r="52" spans="12:12">
      <c r="L52" s="10" t="s">
        <v>167</v>
      </c>
    </row>
    <row r="53" spans="12:12">
      <c r="L53" s="10" t="s">
        <v>168</v>
      </c>
    </row>
    <row r="54" spans="12:12">
      <c r="L54" s="10" t="s">
        <v>169</v>
      </c>
    </row>
    <row r="55" spans="12:12">
      <c r="L55" s="10" t="s">
        <v>170</v>
      </c>
    </row>
    <row r="56" spans="12:12">
      <c r="L56" s="10" t="s">
        <v>171</v>
      </c>
    </row>
  </sheetData>
  <phoneticPr fontId="6"/>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9B39-0A94-4100-89FE-4617E3C5B79B}">
  <dimension ref="A1:A38"/>
  <sheetViews>
    <sheetView workbookViewId="0">
      <selection activeCell="Q22" sqref="Q22:Q23"/>
    </sheetView>
  </sheetViews>
  <sheetFormatPr defaultColWidth="9" defaultRowHeight="13"/>
  <cols>
    <col min="1" max="1" width="76.64453125" style="1" customWidth="1"/>
    <col min="2" max="16384" width="9" style="1"/>
  </cols>
  <sheetData>
    <row r="1" spans="1:1" ht="14">
      <c r="A1" s="2" t="s">
        <v>37</v>
      </c>
    </row>
    <row r="2" spans="1:1" ht="14">
      <c r="A2" s="2" t="s">
        <v>36</v>
      </c>
    </row>
    <row r="3" spans="1:1" ht="14">
      <c r="A3" s="2" t="s">
        <v>35</v>
      </c>
    </row>
    <row r="4" spans="1:1" ht="14">
      <c r="A4" s="2" t="s">
        <v>34</v>
      </c>
    </row>
    <row r="5" spans="1:1" ht="14">
      <c r="A5" s="2" t="s">
        <v>33</v>
      </c>
    </row>
    <row r="6" spans="1:1" ht="14">
      <c r="A6" s="2" t="s">
        <v>32</v>
      </c>
    </row>
    <row r="7" spans="1:1" ht="14">
      <c r="A7" s="2" t="s">
        <v>31</v>
      </c>
    </row>
    <row r="8" spans="1:1" ht="14">
      <c r="A8" s="2" t="s">
        <v>30</v>
      </c>
    </row>
    <row r="9" spans="1:1" ht="14">
      <c r="A9" s="2" t="s">
        <v>29</v>
      </c>
    </row>
    <row r="10" spans="1:1" ht="14">
      <c r="A10" s="2" t="s">
        <v>28</v>
      </c>
    </row>
    <row r="11" spans="1:1" ht="14">
      <c r="A11" s="2" t="s">
        <v>27</v>
      </c>
    </row>
    <row r="12" spans="1:1" ht="14">
      <c r="A12" s="2" t="s">
        <v>26</v>
      </c>
    </row>
    <row r="13" spans="1:1" ht="14">
      <c r="A13" s="2" t="s">
        <v>25</v>
      </c>
    </row>
    <row r="14" spans="1:1" ht="14">
      <c r="A14" s="2" t="s">
        <v>24</v>
      </c>
    </row>
    <row r="15" spans="1:1" ht="14">
      <c r="A15" s="2" t="s">
        <v>23</v>
      </c>
    </row>
    <row r="16" spans="1:1" ht="14">
      <c r="A16" s="2" t="s">
        <v>22</v>
      </c>
    </row>
    <row r="17" spans="1:1" ht="14">
      <c r="A17" s="2" t="s">
        <v>21</v>
      </c>
    </row>
    <row r="18" spans="1:1" ht="14">
      <c r="A18" s="2" t="s">
        <v>20</v>
      </c>
    </row>
    <row r="19" spans="1:1" ht="14">
      <c r="A19" s="2" t="s">
        <v>19</v>
      </c>
    </row>
    <row r="20" spans="1:1" ht="14">
      <c r="A20" s="2" t="s">
        <v>18</v>
      </c>
    </row>
    <row r="21" spans="1:1" ht="14">
      <c r="A21" s="2" t="s">
        <v>17</v>
      </c>
    </row>
    <row r="22" spans="1:1" ht="14">
      <c r="A22" s="2" t="s">
        <v>16</v>
      </c>
    </row>
    <row r="23" spans="1:1" ht="14">
      <c r="A23" s="2" t="s">
        <v>15</v>
      </c>
    </row>
    <row r="24" spans="1:1" ht="14">
      <c r="A24" s="2" t="s">
        <v>14</v>
      </c>
    </row>
    <row r="25" spans="1:1" ht="14">
      <c r="A25" s="2" t="s">
        <v>13</v>
      </c>
    </row>
    <row r="26" spans="1:1" ht="14">
      <c r="A26" s="2" t="s">
        <v>12</v>
      </c>
    </row>
    <row r="27" spans="1:1" ht="14">
      <c r="A27" s="2" t="s">
        <v>11</v>
      </c>
    </row>
    <row r="28" spans="1:1" ht="14">
      <c r="A28" s="2" t="s">
        <v>10</v>
      </c>
    </row>
    <row r="29" spans="1:1" ht="14">
      <c r="A29" s="2" t="s">
        <v>9</v>
      </c>
    </row>
    <row r="30" spans="1:1" ht="14">
      <c r="A30" s="2" t="s">
        <v>8</v>
      </c>
    </row>
    <row r="31" spans="1:1" ht="14">
      <c r="A31" s="2" t="s">
        <v>7</v>
      </c>
    </row>
    <row r="32" spans="1:1" ht="14">
      <c r="A32" s="2" t="s">
        <v>6</v>
      </c>
    </row>
    <row r="33" spans="1:1" ht="14">
      <c r="A33" s="2" t="s">
        <v>5</v>
      </c>
    </row>
    <row r="34" spans="1:1" ht="14">
      <c r="A34" s="2" t="s">
        <v>4</v>
      </c>
    </row>
    <row r="35" spans="1:1" ht="14">
      <c r="A35" s="2" t="s">
        <v>3</v>
      </c>
    </row>
    <row r="36" spans="1:1" ht="14">
      <c r="A36" s="2" t="s">
        <v>2</v>
      </c>
    </row>
    <row r="37" spans="1:1" ht="14">
      <c r="A37" s="2" t="s">
        <v>1</v>
      </c>
    </row>
    <row r="38" spans="1:1" ht="14">
      <c r="A38" s="2" t="s">
        <v>0</v>
      </c>
    </row>
  </sheetData>
  <sheetProtection algorithmName="SHA-512" hashValue="b8z/9WaewG5/XKZoiXl8rL39v4I8ALarIAbvZ5erCDmCqYMLMRv2PqIGPdtKQ3+gI1uOXAjNy3PXvCKkVgLuXA==" saltValue="W9gX+a0JxM8T+F8u08VJcg==" spinCount="100000" sheet="1" objects="1" scenarios="1"/>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93E75-FAE4-45B8-A871-8CC52E175F07}">
  <sheetPr>
    <tabColor rgb="FFFF0000"/>
    <pageSetUpPr fitToPage="1"/>
  </sheetPr>
  <dimension ref="A1:L15"/>
  <sheetViews>
    <sheetView showGridLines="0" view="pageBreakPreview" zoomScaleNormal="100" zoomScaleSheetLayoutView="100" workbookViewId="0">
      <selection activeCell="AG25" sqref="AG25"/>
    </sheetView>
  </sheetViews>
  <sheetFormatPr defaultRowHeight="13"/>
  <cols>
    <col min="1" max="1" width="4.703125" customWidth="1"/>
    <col min="2" max="12" width="18.64453125" customWidth="1"/>
  </cols>
  <sheetData>
    <row r="1" spans="1:12" ht="35.35" customHeight="1">
      <c r="A1" s="369" t="s">
        <v>390</v>
      </c>
      <c r="B1" s="369"/>
    </row>
    <row r="2" spans="1:12" ht="10" customHeight="1">
      <c r="A2" s="370"/>
      <c r="B2" s="370"/>
      <c r="C2" s="370"/>
      <c r="D2" s="370"/>
      <c r="E2" s="370"/>
      <c r="F2" s="370"/>
      <c r="G2" s="370"/>
      <c r="H2" s="370"/>
      <c r="I2" s="370"/>
      <c r="J2" s="370"/>
      <c r="K2" s="370"/>
      <c r="L2" s="360"/>
    </row>
    <row r="3" spans="1:12" ht="22.7" customHeight="1">
      <c r="A3" s="371" t="s">
        <v>406</v>
      </c>
      <c r="B3" s="371"/>
      <c r="C3" s="371"/>
      <c r="D3" s="371"/>
      <c r="E3" s="371"/>
      <c r="F3" s="371"/>
      <c r="G3" s="371"/>
      <c r="H3" s="371"/>
      <c r="I3" s="371"/>
      <c r="J3" s="371"/>
      <c r="K3" s="371"/>
      <c r="L3" s="371"/>
    </row>
    <row r="4" spans="1:12" ht="31.35" customHeight="1" thickBot="1">
      <c r="A4" s="155"/>
      <c r="B4" s="156"/>
      <c r="C4" s="155"/>
      <c r="D4" s="155"/>
      <c r="E4" s="155"/>
      <c r="F4" s="158"/>
      <c r="G4" s="157"/>
      <c r="H4" s="155"/>
      <c r="I4" s="158"/>
      <c r="J4" s="158"/>
      <c r="K4" s="155"/>
      <c r="L4" s="155"/>
    </row>
    <row r="5" spans="1:12" ht="20" customHeight="1" thickBot="1">
      <c r="A5" s="334"/>
      <c r="B5" s="334"/>
      <c r="C5" s="334"/>
      <c r="D5" s="334"/>
      <c r="E5" s="335"/>
      <c r="F5" s="364"/>
      <c r="G5" s="336" t="s">
        <v>311</v>
      </c>
      <c r="H5" s="337" t="s">
        <v>312</v>
      </c>
      <c r="I5" s="337" t="s">
        <v>309</v>
      </c>
      <c r="J5" s="337" t="s">
        <v>313</v>
      </c>
      <c r="K5" s="337" t="s">
        <v>310</v>
      </c>
      <c r="L5" s="338" t="s">
        <v>234</v>
      </c>
    </row>
    <row r="6" spans="1:12" ht="20" customHeight="1" thickBot="1">
      <c r="A6" s="334"/>
      <c r="B6" s="334"/>
      <c r="C6" s="334"/>
      <c r="D6" s="334"/>
      <c r="E6" s="339"/>
      <c r="F6" s="364"/>
      <c r="G6" s="340">
        <f>'別記第4号（実績報告書）'!Q8</f>
        <v>0</v>
      </c>
      <c r="H6" s="341">
        <f>'別記第4号（実績報告書）'!Q9</f>
        <v>0</v>
      </c>
      <c r="I6" s="342">
        <f>'別記第4号（実績報告書）'!Q10</f>
        <v>0</v>
      </c>
      <c r="J6" s="342">
        <f>'別記第4号（実績報告書）'!Q12</f>
        <v>0</v>
      </c>
      <c r="K6" s="342">
        <f>'別記第4号（実績報告書）'!Q13</f>
        <v>0</v>
      </c>
      <c r="L6" s="343">
        <f>'別記第4号（実績報告書）'!Q14</f>
        <v>0</v>
      </c>
    </row>
    <row r="7" spans="1:12" ht="16">
      <c r="A7" s="334"/>
      <c r="B7" s="334"/>
      <c r="C7" s="334"/>
      <c r="D7" s="334"/>
      <c r="E7" s="339"/>
      <c r="F7" s="363"/>
      <c r="G7" s="344"/>
      <c r="H7" s="344"/>
      <c r="I7" s="344"/>
      <c r="J7" s="344"/>
      <c r="K7" s="344"/>
      <c r="L7" s="363"/>
    </row>
    <row r="8" spans="1:12" ht="16.350000000000001" thickBot="1">
      <c r="A8" s="334"/>
      <c r="B8" s="334"/>
      <c r="C8" s="334"/>
      <c r="D8" s="334"/>
      <c r="E8" s="345"/>
      <c r="F8" s="346"/>
      <c r="G8" s="346"/>
      <c r="H8" s="346"/>
      <c r="I8" s="346"/>
      <c r="J8" s="346"/>
      <c r="K8" s="347" t="s">
        <v>381</v>
      </c>
      <c r="L8" s="347" t="s">
        <v>381</v>
      </c>
    </row>
    <row r="9" spans="1:12" ht="50" customHeight="1" thickBot="1">
      <c r="A9" s="329" t="s">
        <v>300</v>
      </c>
      <c r="B9" s="330" t="s">
        <v>301</v>
      </c>
      <c r="C9" s="331" t="s">
        <v>295</v>
      </c>
      <c r="D9" s="331" t="s">
        <v>251</v>
      </c>
      <c r="E9" s="332" t="s">
        <v>294</v>
      </c>
      <c r="F9" s="331" t="s">
        <v>304</v>
      </c>
      <c r="G9" s="331" t="s">
        <v>302</v>
      </c>
      <c r="H9" s="331" t="s">
        <v>303</v>
      </c>
      <c r="I9" s="333" t="s">
        <v>431</v>
      </c>
      <c r="J9" s="333" t="s">
        <v>382</v>
      </c>
      <c r="K9" s="351" t="s">
        <v>432</v>
      </c>
      <c r="L9" s="351" t="s">
        <v>433</v>
      </c>
    </row>
    <row r="10" spans="1:12" ht="20" customHeight="1">
      <c r="A10" s="352">
        <v>1</v>
      </c>
      <c r="B10" s="348">
        <f>'所要額精算調書 個票①（事業所名）'!K5</f>
        <v>0</v>
      </c>
      <c r="C10" s="349">
        <f>'所要額精算調書 個票①（事業所名）'!O5</f>
        <v>0</v>
      </c>
      <c r="D10" s="349" t="str">
        <f>'所要額精算調書 個票①（事業所名）'!Q5</f>
        <v>（プルダウンから選択）</v>
      </c>
      <c r="E10" s="349" t="str">
        <f>'所要額精算調書 個票①（事業所名）'!M5</f>
        <v>（プルダウンから選択）</v>
      </c>
      <c r="F10" s="349" t="str">
        <f>'所要額精算調書 個票①（事業所名）'!W5</f>
        <v>（プルダウンから選択）</v>
      </c>
      <c r="G10" s="349">
        <f>'所要額精算調書 個票①（事業所名）'!S5</f>
        <v>0</v>
      </c>
      <c r="H10" s="349" t="str">
        <f>'所要額精算調書 個票①（事業所名）'!U5</f>
        <v>（プルダウンから選択）</v>
      </c>
      <c r="I10" s="350">
        <f>'所要額精算調書 個票①（事業所名）'!W35+'所要額精算調書 個票①（事業所名）'!W50</f>
        <v>0</v>
      </c>
      <c r="J10" s="374">
        <v>10000000</v>
      </c>
      <c r="K10" s="372"/>
      <c r="L10" s="372"/>
    </row>
    <row r="11" spans="1:12" ht="20" customHeight="1">
      <c r="A11" s="353">
        <v>2</v>
      </c>
      <c r="B11" s="348">
        <f>'所要額精算調書 個票②（事業所名）'!K5</f>
        <v>0</v>
      </c>
      <c r="C11" s="349">
        <f>'所要額精算調書 個票②（事業所名）'!O5</f>
        <v>0</v>
      </c>
      <c r="D11" s="349" t="str">
        <f>'所要額精算調書 個票②（事業所名）'!Q5</f>
        <v>（プルダウンから選択）</v>
      </c>
      <c r="E11" s="349" t="str">
        <f>'所要額精算調書 個票②（事業所名）'!M5</f>
        <v>（プルダウンから選択）</v>
      </c>
      <c r="F11" s="349" t="str">
        <f>'所要額精算調書 個票②（事業所名）'!W5</f>
        <v>（プルダウンから選択）</v>
      </c>
      <c r="G11" s="349">
        <f>'所要額精算調書 個票②（事業所名）'!S5</f>
        <v>0</v>
      </c>
      <c r="H11" s="349" t="str">
        <f>'所要額精算調書 個票②（事業所名）'!U5</f>
        <v>（プルダウンから選択）</v>
      </c>
      <c r="I11" s="350">
        <f>'所要額精算調書 個票②（事業所名）'!W35+'所要額精算調書 個票②（事業所名）'!W50</f>
        <v>0</v>
      </c>
      <c r="J11" s="375"/>
      <c r="K11" s="373"/>
      <c r="L11" s="373"/>
    </row>
    <row r="12" spans="1:12" ht="20" customHeight="1">
      <c r="A12" s="353">
        <v>3</v>
      </c>
      <c r="B12" s="348">
        <f>'所要額精算調書 個票③（事業所名）'!K5</f>
        <v>0</v>
      </c>
      <c r="C12" s="349">
        <f>'所要額精算調書 個票③（事業所名）'!O5</f>
        <v>0</v>
      </c>
      <c r="D12" s="349" t="str">
        <f>'所要額精算調書 個票③（事業所名）'!Q5</f>
        <v>（プルダウンから選択）</v>
      </c>
      <c r="E12" s="349" t="str">
        <f>'所要額精算調書 個票③（事業所名）'!M5</f>
        <v>（プルダウンから選択）</v>
      </c>
      <c r="F12" s="349" t="str">
        <f>'所要額精算調書 個票③（事業所名）'!W5</f>
        <v>（プルダウンから選択）</v>
      </c>
      <c r="G12" s="349">
        <f>'所要額精算調書 個票③（事業所名）'!S5</f>
        <v>0</v>
      </c>
      <c r="H12" s="349" t="str">
        <f>'所要額精算調書 個票③（事業所名）'!U5</f>
        <v>（プルダウンから選択）</v>
      </c>
      <c r="I12" s="350">
        <f>'所要額精算調書 個票③（事業所名）'!W35+'所要額精算調書 個票③（事業所名）'!W50</f>
        <v>0</v>
      </c>
      <c r="J12" s="375"/>
      <c r="K12" s="373"/>
      <c r="L12" s="373"/>
    </row>
    <row r="13" spans="1:12" ht="20" customHeight="1">
      <c r="A13" s="353">
        <v>4</v>
      </c>
      <c r="B13" s="348">
        <f>'所要額精算調書 個票④（事業所名）'!K5</f>
        <v>0</v>
      </c>
      <c r="C13" s="349">
        <f>'所要額精算調書 個票④（事業所名）'!O5</f>
        <v>0</v>
      </c>
      <c r="D13" s="349" t="str">
        <f>'所要額精算調書 個票④（事業所名）'!Q5</f>
        <v>（プルダウンから選択）</v>
      </c>
      <c r="E13" s="349" t="str">
        <f>'所要額精算調書 個票④（事業所名）'!M5</f>
        <v>（プルダウンから選択）</v>
      </c>
      <c r="F13" s="349" t="str">
        <f>'所要額精算調書 個票④（事業所名）'!W5</f>
        <v>（プルダウンから選択）</v>
      </c>
      <c r="G13" s="349">
        <f>'所要額精算調書 個票④（事業所名）'!S5</f>
        <v>0</v>
      </c>
      <c r="H13" s="349" t="str">
        <f>'所要額精算調書 個票④（事業所名）'!U5</f>
        <v>（プルダウンから選択）</v>
      </c>
      <c r="I13" s="350">
        <f>'所要額精算調書 個票④（事業所名）'!W35+'所要額精算調書 個票④（事業所名）'!W50</f>
        <v>0</v>
      </c>
      <c r="J13" s="375"/>
      <c r="K13" s="373"/>
      <c r="L13" s="373"/>
    </row>
    <row r="14" spans="1:12" ht="20" customHeight="1" thickBot="1">
      <c r="A14" s="353">
        <v>5</v>
      </c>
      <c r="B14" s="348">
        <f>'所要額精算調書 個票⑤（事業所名）'!K5</f>
        <v>0</v>
      </c>
      <c r="C14" s="349">
        <f>'所要額精算調書 個票⑤（事業所名）'!O5</f>
        <v>0</v>
      </c>
      <c r="D14" s="349" t="str">
        <f>'所要額精算調書 個票⑤（事業所名）'!Q5</f>
        <v>（プルダウンから選択）</v>
      </c>
      <c r="E14" s="349" t="str">
        <f>'所要額精算調書 個票⑤（事業所名）'!M5</f>
        <v>（プルダウンから選択）</v>
      </c>
      <c r="F14" s="349" t="str">
        <f>'所要額精算調書 個票⑤（事業所名）'!W5</f>
        <v>（プルダウンから選択）</v>
      </c>
      <c r="G14" s="349">
        <f>'所要額精算調書 個票⑤（事業所名）'!S5</f>
        <v>0</v>
      </c>
      <c r="H14" s="349" t="str">
        <f>'所要額精算調書 個票⑤（事業所名）'!U5</f>
        <v>（プルダウンから選択）</v>
      </c>
      <c r="I14" s="350">
        <f>'所要額精算調書 個票⑤（事業所名）'!W35+'所要額精算調書 個票⑤（事業所名）'!W50</f>
        <v>0</v>
      </c>
      <c r="J14" s="375"/>
      <c r="K14" s="373"/>
      <c r="L14" s="373"/>
    </row>
    <row r="15" spans="1:12" ht="20" customHeight="1" thickTop="1" thickBot="1">
      <c r="A15" s="367" t="s">
        <v>308</v>
      </c>
      <c r="B15" s="368"/>
      <c r="C15" s="368"/>
      <c r="D15" s="368"/>
      <c r="E15" s="368"/>
      <c r="F15" s="368"/>
      <c r="G15" s="368"/>
      <c r="H15" s="368"/>
      <c r="I15" s="354">
        <f>SUBTOTAL(9,I10:I14)</f>
        <v>0</v>
      </c>
      <c r="J15" s="355">
        <f>SUBTOTAL(9,J10:J14)</f>
        <v>10000000</v>
      </c>
      <c r="K15" s="356">
        <f>MIN(I15:J15)</f>
        <v>0</v>
      </c>
      <c r="L15" s="365"/>
    </row>
  </sheetData>
  <protectedRanges>
    <protectedRange sqref="E6:L8" name="範囲1_8"/>
  </protectedRanges>
  <mergeCells count="7">
    <mergeCell ref="A15:H15"/>
    <mergeCell ref="A1:B1"/>
    <mergeCell ref="A2:K2"/>
    <mergeCell ref="A3:L3"/>
    <mergeCell ref="L10:L14"/>
    <mergeCell ref="J10:J14"/>
    <mergeCell ref="K10:K14"/>
  </mergeCells>
  <phoneticPr fontId="61"/>
  <pageMargins left="0.7" right="0.7" top="0.75" bottom="0.75" header="0.3" footer="0.3"/>
  <pageSetup paperSize="9" scale="63"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2A77-8AE2-4382-A9B7-E15F80B14051}">
  <sheetPr>
    <tabColor theme="5" tint="0.59999389629810485"/>
    <pageSetUpPr fitToPage="1"/>
  </sheetPr>
  <dimension ref="A1:Y60"/>
  <sheetViews>
    <sheetView showGridLines="0" view="pageBreakPreview" topLeftCell="H1" zoomScale="55" zoomScaleNormal="70" zoomScaleSheetLayoutView="55" workbookViewId="0">
      <selection activeCell="AG25" sqref="AG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86" t="s">
        <v>391</v>
      </c>
      <c r="B1" s="486"/>
      <c r="C1" s="486"/>
    </row>
    <row r="2" spans="1:24" ht="10" customHeight="1">
      <c r="A2" s="286"/>
      <c r="B2" s="286"/>
      <c r="C2" s="286"/>
    </row>
    <row r="3" spans="1:24" ht="84" customHeight="1">
      <c r="A3" s="476" t="s">
        <v>407</v>
      </c>
      <c r="B3" s="476"/>
      <c r="C3" s="476"/>
      <c r="D3" s="476"/>
      <c r="E3" s="476"/>
      <c r="F3" s="476"/>
      <c r="G3" s="476"/>
      <c r="H3" s="476"/>
      <c r="I3" s="476"/>
      <c r="J3" s="476"/>
      <c r="K3" s="476"/>
      <c r="L3" s="476"/>
      <c r="M3" s="476"/>
      <c r="N3" s="476"/>
      <c r="O3" s="476"/>
      <c r="P3" s="476"/>
      <c r="Q3" s="476"/>
      <c r="R3" s="476"/>
      <c r="S3" s="476"/>
      <c r="T3" s="476"/>
      <c r="U3" s="476"/>
      <c r="V3" s="476"/>
      <c r="W3" s="476"/>
      <c r="X3" s="476"/>
    </row>
    <row r="4" spans="1:24" ht="25" customHeight="1" thickBot="1"/>
    <row r="5" spans="1:24" ht="18.75" customHeight="1" thickTop="1">
      <c r="A5" s="251"/>
      <c r="B5" s="251"/>
      <c r="C5" s="252"/>
      <c r="D5" s="250"/>
      <c r="E5" s="250"/>
      <c r="F5" s="249"/>
      <c r="G5" s="249"/>
      <c r="H5" s="426" t="s">
        <v>384</v>
      </c>
      <c r="I5" s="427"/>
      <c r="J5" s="428" t="s">
        <v>328</v>
      </c>
      <c r="K5" s="458"/>
      <c r="L5" s="420" t="s">
        <v>294</v>
      </c>
      <c r="M5" s="423" t="s">
        <v>74</v>
      </c>
      <c r="N5" s="420" t="s">
        <v>295</v>
      </c>
      <c r="O5" s="455"/>
      <c r="P5" s="420" t="s">
        <v>251</v>
      </c>
      <c r="Q5" s="423" t="s">
        <v>376</v>
      </c>
      <c r="R5" s="420" t="s">
        <v>296</v>
      </c>
      <c r="S5" s="455"/>
      <c r="T5" s="420" t="s">
        <v>297</v>
      </c>
      <c r="U5" s="423" t="s">
        <v>74</v>
      </c>
      <c r="V5" s="420" t="s">
        <v>304</v>
      </c>
      <c r="W5" s="423" t="s">
        <v>305</v>
      </c>
    </row>
    <row r="6" spans="1:24" ht="12" customHeight="1">
      <c r="A6" s="251"/>
      <c r="B6" s="251"/>
      <c r="C6" s="252"/>
      <c r="D6" s="250"/>
      <c r="E6" s="250"/>
      <c r="F6" s="249"/>
      <c r="G6" s="249"/>
      <c r="H6" s="426"/>
      <c r="I6" s="427"/>
      <c r="J6" s="429"/>
      <c r="K6" s="459"/>
      <c r="L6" s="421"/>
      <c r="M6" s="424"/>
      <c r="N6" s="421"/>
      <c r="O6" s="456"/>
      <c r="P6" s="421"/>
      <c r="Q6" s="424"/>
      <c r="R6" s="421"/>
      <c r="S6" s="456"/>
      <c r="T6" s="421"/>
      <c r="U6" s="424"/>
      <c r="V6" s="421"/>
      <c r="W6" s="424"/>
    </row>
    <row r="7" spans="1:24" ht="11.25" customHeight="1" thickBot="1">
      <c r="A7" s="251"/>
      <c r="B7" s="251"/>
      <c r="C7" s="252"/>
      <c r="D7" s="250"/>
      <c r="E7" s="250"/>
      <c r="F7" s="249"/>
      <c r="G7" s="249"/>
      <c r="H7" s="426"/>
      <c r="I7" s="427"/>
      <c r="J7" s="430"/>
      <c r="K7" s="460"/>
      <c r="L7" s="422"/>
      <c r="M7" s="425"/>
      <c r="N7" s="422"/>
      <c r="O7" s="457"/>
      <c r="P7" s="422"/>
      <c r="Q7" s="425"/>
      <c r="R7" s="422"/>
      <c r="S7" s="457"/>
      <c r="T7" s="422"/>
      <c r="U7" s="425"/>
      <c r="V7" s="422"/>
      <c r="W7" s="425"/>
    </row>
    <row r="8" spans="1:24" ht="25" customHeight="1"/>
    <row r="9" spans="1:24" ht="32">
      <c r="A9" s="65" t="s">
        <v>197</v>
      </c>
      <c r="B9" s="11"/>
      <c r="C9" s="64"/>
    </row>
    <row r="10" spans="1:24" ht="33" customHeight="1" thickBot="1">
      <c r="A10" s="65"/>
      <c r="B10" s="11"/>
      <c r="C10" s="64"/>
      <c r="W10" s="12" t="s">
        <v>326</v>
      </c>
    </row>
    <row r="11" spans="1:24" ht="45" customHeight="1" thickBot="1">
      <c r="B11" s="390" t="s">
        <v>424</v>
      </c>
      <c r="C11" s="391"/>
      <c r="D11" s="391"/>
      <c r="E11" s="391"/>
      <c r="F11" s="391"/>
      <c r="G11" s="391"/>
      <c r="H11" s="391"/>
      <c r="I11" s="391"/>
      <c r="J11" s="391"/>
      <c r="K11" s="391"/>
      <c r="L11" s="399" t="s">
        <v>425</v>
      </c>
      <c r="M11" s="400"/>
      <c r="N11" s="400"/>
      <c r="O11" s="400"/>
      <c r="P11" s="400"/>
      <c r="Q11" s="400"/>
      <c r="R11" s="400"/>
      <c r="S11" s="401"/>
      <c r="T11" s="402" t="s">
        <v>378</v>
      </c>
      <c r="U11" s="402" t="s">
        <v>379</v>
      </c>
      <c r="V11" s="389" t="s">
        <v>380</v>
      </c>
      <c r="W11" s="389" t="s">
        <v>421</v>
      </c>
    </row>
    <row r="12" spans="1:24" ht="45" customHeight="1" thickBot="1">
      <c r="B12" s="392" t="s">
        <v>422</v>
      </c>
      <c r="C12" s="392"/>
      <c r="D12" s="392" t="s">
        <v>299</v>
      </c>
      <c r="E12" s="392" t="s">
        <v>408</v>
      </c>
      <c r="F12" s="397" t="s">
        <v>410</v>
      </c>
      <c r="G12" s="397" t="s">
        <v>409</v>
      </c>
      <c r="H12" s="397" t="s">
        <v>411</v>
      </c>
      <c r="I12" s="392" t="s">
        <v>412</v>
      </c>
      <c r="J12" s="392" t="s">
        <v>286</v>
      </c>
      <c r="K12" s="392" t="s">
        <v>414</v>
      </c>
      <c r="L12" s="397" t="s">
        <v>413</v>
      </c>
      <c r="M12" s="397" t="s">
        <v>409</v>
      </c>
      <c r="N12" s="397" t="s">
        <v>411</v>
      </c>
      <c r="O12" s="392" t="s">
        <v>415</v>
      </c>
      <c r="P12" s="393" t="s">
        <v>416</v>
      </c>
      <c r="Q12" s="394"/>
      <c r="R12" s="395"/>
      <c r="S12" s="396" t="s">
        <v>420</v>
      </c>
      <c r="T12" s="402"/>
      <c r="U12" s="402"/>
      <c r="V12" s="389"/>
      <c r="W12" s="389"/>
    </row>
    <row r="13" spans="1:24" ht="45" customHeight="1" thickBot="1">
      <c r="B13" s="392"/>
      <c r="C13" s="392"/>
      <c r="D13" s="392"/>
      <c r="E13" s="392"/>
      <c r="F13" s="398"/>
      <c r="G13" s="398"/>
      <c r="H13" s="398"/>
      <c r="I13" s="392"/>
      <c r="J13" s="392"/>
      <c r="K13" s="392"/>
      <c r="L13" s="398"/>
      <c r="M13" s="398"/>
      <c r="N13" s="398"/>
      <c r="O13" s="392"/>
      <c r="P13" s="295" t="s">
        <v>418</v>
      </c>
      <c r="Q13" s="296" t="s">
        <v>287</v>
      </c>
      <c r="R13" s="297" t="s">
        <v>419</v>
      </c>
      <c r="S13" s="396"/>
      <c r="T13" s="402"/>
      <c r="U13" s="402"/>
      <c r="V13" s="389"/>
      <c r="W13" s="389"/>
    </row>
    <row r="14" spans="1:24" ht="40" customHeight="1" thickBot="1">
      <c r="B14" s="215" t="s">
        <v>290</v>
      </c>
      <c r="C14" s="216"/>
      <c r="D14" s="217"/>
      <c r="E14" s="217"/>
      <c r="F14" s="217"/>
      <c r="G14" s="217"/>
      <c r="H14" s="217"/>
      <c r="I14" s="217"/>
      <c r="J14" s="217"/>
      <c r="K14" s="217"/>
      <c r="L14" s="217"/>
      <c r="M14" s="217"/>
      <c r="N14" s="217"/>
      <c r="O14" s="217"/>
      <c r="P14" s="218"/>
      <c r="Q14" s="219"/>
      <c r="R14" s="220"/>
      <c r="S14" s="217"/>
      <c r="T14" s="217"/>
      <c r="U14" s="217"/>
      <c r="V14" s="217"/>
      <c r="W14" s="221"/>
    </row>
    <row r="15" spans="1:24" ht="40" customHeight="1">
      <c r="B15" s="222"/>
      <c r="C15" s="202" t="s">
        <v>204</v>
      </c>
      <c r="D15" s="57" t="s">
        <v>194</v>
      </c>
      <c r="E15" s="38"/>
      <c r="F15" s="177" t="s">
        <v>315</v>
      </c>
      <c r="G15" s="177" t="s">
        <v>315</v>
      </c>
      <c r="H15" s="177" t="s">
        <v>316</v>
      </c>
      <c r="I15" s="178"/>
      <c r="J15" s="145"/>
      <c r="K15" s="179">
        <f>I15*J15</f>
        <v>0</v>
      </c>
      <c r="L15" s="177" t="s">
        <v>315</v>
      </c>
      <c r="M15" s="177" t="s">
        <v>315</v>
      </c>
      <c r="N15" s="177" t="s">
        <v>316</v>
      </c>
      <c r="O15" s="180"/>
      <c r="P15" s="181"/>
      <c r="Q15" s="182"/>
      <c r="R15" s="183">
        <f>P15*Q15</f>
        <v>0</v>
      </c>
      <c r="S15" s="146">
        <f>O15+R15</f>
        <v>0</v>
      </c>
      <c r="T15" s="184">
        <f>K15+S15</f>
        <v>0</v>
      </c>
      <c r="U15" s="137">
        <f>ROUNDDOWN(T15/5*4,-3)</f>
        <v>0</v>
      </c>
      <c r="V15" s="185" t="str">
        <f>IF(C15="（テクノロジーの種類をプルダウンから選択）","0",
IF(C15="介護業務支援（介護ソフト、インカムを除く）",300000,
IF(OR(C15="移乗支援（装着、非装着）",C15="入浴支援",C15="介護業務支援（インカム）"),J15*1000000,
J15*300000)))</f>
        <v>0</v>
      </c>
      <c r="W15" s="186">
        <f>MIN(U15:V15)</f>
        <v>0</v>
      </c>
    </row>
    <row r="16" spans="1:24" ht="40" customHeight="1">
      <c r="B16" s="223"/>
      <c r="C16" s="203" t="s">
        <v>204</v>
      </c>
      <c r="D16" s="57" t="s">
        <v>194</v>
      </c>
      <c r="E16" s="44"/>
      <c r="F16" s="177" t="s">
        <v>315</v>
      </c>
      <c r="G16" s="177" t="s">
        <v>315</v>
      </c>
      <c r="H16" s="177" t="s">
        <v>316</v>
      </c>
      <c r="I16" s="161"/>
      <c r="J16" s="136"/>
      <c r="K16" s="133">
        <f>I16*J16</f>
        <v>0</v>
      </c>
      <c r="L16" s="177" t="s">
        <v>315</v>
      </c>
      <c r="M16" s="177" t="s">
        <v>315</v>
      </c>
      <c r="N16" s="177" t="s">
        <v>316</v>
      </c>
      <c r="O16" s="116"/>
      <c r="P16" s="112"/>
      <c r="Q16" s="113"/>
      <c r="R16" s="134">
        <f>P16*Q16</f>
        <v>0</v>
      </c>
      <c r="S16" s="135">
        <f>O16+R16</f>
        <v>0</v>
      </c>
      <c r="T16" s="162">
        <f>K16+S16</f>
        <v>0</v>
      </c>
      <c r="U16" s="129">
        <f>ROUNDDOWN(T16/5*4,-3)</f>
        <v>0</v>
      </c>
      <c r="V16" s="130" t="str">
        <f>IF(C16="（テクノロジーの種類をプルダウンから選択）","0",
IF(C16="介護業務支援（介護ソフト、インカムを除く）",300000,
IF(OR(C16="移乗支援（装着、非装着）",C16="入浴支援",C16="介護業務支援（インカム）"),J16*1000000,
J16*300000)))</f>
        <v>0</v>
      </c>
      <c r="W16" s="131">
        <f>MIN(U16:V16)</f>
        <v>0</v>
      </c>
    </row>
    <row r="17" spans="2:25" ht="40" customHeight="1">
      <c r="B17" s="223"/>
      <c r="C17" s="203" t="s">
        <v>204</v>
      </c>
      <c r="D17" s="58" t="s">
        <v>194</v>
      </c>
      <c r="E17" s="44"/>
      <c r="F17" s="177" t="s">
        <v>315</v>
      </c>
      <c r="G17" s="177" t="s">
        <v>315</v>
      </c>
      <c r="H17" s="177" t="s">
        <v>316</v>
      </c>
      <c r="I17" s="161"/>
      <c r="J17" s="136"/>
      <c r="K17" s="133">
        <f>I17*J17</f>
        <v>0</v>
      </c>
      <c r="L17" s="177" t="s">
        <v>315</v>
      </c>
      <c r="M17" s="177" t="s">
        <v>315</v>
      </c>
      <c r="N17" s="177" t="s">
        <v>316</v>
      </c>
      <c r="O17" s="116"/>
      <c r="P17" s="112"/>
      <c r="Q17" s="113"/>
      <c r="R17" s="134">
        <f>P17*Q17</f>
        <v>0</v>
      </c>
      <c r="S17" s="135">
        <f>O17+R17</f>
        <v>0</v>
      </c>
      <c r="T17" s="162">
        <f>K17+S17</f>
        <v>0</v>
      </c>
      <c r="U17" s="129">
        <f>ROUNDDOWN(T17/5*4,-3)</f>
        <v>0</v>
      </c>
      <c r="V17" s="132" t="str">
        <f>IF(C17="（テクノロジーの種類をプルダウンから選択）","0",
IF(C17="介護業務支援（介護ソフト、インカムを除く）",300000,
IF(OR(C17="移乗支援（装着、非装着）",C17="入浴支援",C17="介護業務支援（インカム）"),J17*1000000,
J17*300000)))</f>
        <v>0</v>
      </c>
      <c r="W17" s="131">
        <f>MIN(U17:V17)</f>
        <v>0</v>
      </c>
    </row>
    <row r="18" spans="2:25" ht="40" customHeight="1">
      <c r="B18" s="223"/>
      <c r="C18" s="203" t="s">
        <v>204</v>
      </c>
      <c r="D18" s="58" t="s">
        <v>194</v>
      </c>
      <c r="E18" s="44"/>
      <c r="F18" s="177" t="s">
        <v>315</v>
      </c>
      <c r="G18" s="177" t="s">
        <v>315</v>
      </c>
      <c r="H18" s="177" t="s">
        <v>316</v>
      </c>
      <c r="I18" s="161"/>
      <c r="J18" s="136"/>
      <c r="K18" s="133">
        <f>I18*J18</f>
        <v>0</v>
      </c>
      <c r="L18" s="177" t="s">
        <v>315</v>
      </c>
      <c r="M18" s="177" t="s">
        <v>315</v>
      </c>
      <c r="N18" s="177" t="s">
        <v>316</v>
      </c>
      <c r="O18" s="116"/>
      <c r="P18" s="112"/>
      <c r="Q18" s="113"/>
      <c r="R18" s="134">
        <f>P18*Q18</f>
        <v>0</v>
      </c>
      <c r="S18" s="135">
        <f>O18+R18</f>
        <v>0</v>
      </c>
      <c r="T18" s="162">
        <f>K18+S18</f>
        <v>0</v>
      </c>
      <c r="U18" s="129">
        <f>ROUNDDOWN(T18/5*4,-3)</f>
        <v>0</v>
      </c>
      <c r="V18" s="130" t="str">
        <f>IF(C18="（テクノロジーの種類をプルダウンから選択）","0",
IF(C18="介護業務支援（介護ソフト、インカムを除く）",300000,
IF(OR(C18="移乗支援（装着、非装着）",C18="入浴支援",C18="介護業務支援（インカム）"),J18*1000000,
J18*300000)))</f>
        <v>0</v>
      </c>
      <c r="W18" s="131">
        <f>MIN(U18:V18)</f>
        <v>0</v>
      </c>
    </row>
    <row r="19" spans="2:25" ht="40" customHeight="1" thickBot="1">
      <c r="B19" s="223"/>
      <c r="C19" s="204" t="s">
        <v>204</v>
      </c>
      <c r="D19" s="58" t="s">
        <v>200</v>
      </c>
      <c r="E19" s="44"/>
      <c r="F19" s="177" t="s">
        <v>315</v>
      </c>
      <c r="G19" s="177" t="s">
        <v>315</v>
      </c>
      <c r="H19" s="177" t="s">
        <v>316</v>
      </c>
      <c r="I19" s="161"/>
      <c r="J19" s="136"/>
      <c r="K19" s="133">
        <f>I19*J19</f>
        <v>0</v>
      </c>
      <c r="L19" s="177" t="s">
        <v>315</v>
      </c>
      <c r="M19" s="177" t="s">
        <v>315</v>
      </c>
      <c r="N19" s="177" t="s">
        <v>316</v>
      </c>
      <c r="O19" s="116"/>
      <c r="P19" s="112"/>
      <c r="Q19" s="113"/>
      <c r="R19" s="134">
        <f>P19*Q19</f>
        <v>0</v>
      </c>
      <c r="S19" s="135">
        <f>O19+R19</f>
        <v>0</v>
      </c>
      <c r="T19" s="163">
        <f>K19+S19</f>
        <v>0</v>
      </c>
      <c r="U19" s="129">
        <f>ROUNDDOWN(T19/5*4,-3)</f>
        <v>0</v>
      </c>
      <c r="V19" s="130" t="str">
        <f>IF(C19="（テクノロジーの種類をプルダウンから選択）","0",
IF(C19="介護業務支援（介護ソフト、インカムを除く）",300000,
IF(OR(C19="移乗支援（装着、非装着）",C19="入浴支援",C19="介護業務支援（インカム）"),J19*1000000,
J19*300000)))</f>
        <v>0</v>
      </c>
      <c r="W19" s="131">
        <f>MIN(U19:V19)</f>
        <v>0</v>
      </c>
    </row>
    <row r="20" spans="2:25" ht="40" customHeight="1" thickBot="1">
      <c r="B20" s="224" t="s">
        <v>291</v>
      </c>
      <c r="C20" s="227"/>
      <c r="D20" s="228"/>
      <c r="E20" s="228"/>
      <c r="F20" s="228"/>
      <c r="G20" s="228"/>
      <c r="H20" s="228"/>
      <c r="I20" s="228"/>
      <c r="J20" s="26"/>
      <c r="K20" s="229"/>
      <c r="L20" s="228"/>
      <c r="M20" s="228"/>
      <c r="N20" s="228"/>
      <c r="O20" s="229"/>
      <c r="P20" s="229"/>
      <c r="Q20" s="229"/>
      <c r="R20" s="229"/>
      <c r="S20" s="229"/>
      <c r="T20" s="229"/>
      <c r="U20" s="217"/>
      <c r="V20" s="230"/>
      <c r="W20" s="231"/>
    </row>
    <row r="21" spans="2:25" ht="40" customHeight="1">
      <c r="B21" s="225"/>
      <c r="C21" s="205" t="s">
        <v>85</v>
      </c>
      <c r="D21" s="405" t="s">
        <v>195</v>
      </c>
      <c r="E21" s="431"/>
      <c r="F21" s="440" t="s">
        <v>317</v>
      </c>
      <c r="G21" s="440" t="s">
        <v>317</v>
      </c>
      <c r="H21" s="440" t="s">
        <v>318</v>
      </c>
      <c r="I21" s="411" t="s">
        <v>86</v>
      </c>
      <c r="J21" s="461"/>
      <c r="K21" s="473"/>
      <c r="L21" s="440" t="s">
        <v>317</v>
      </c>
      <c r="M21" s="440" t="s">
        <v>317</v>
      </c>
      <c r="N21" s="440" t="s">
        <v>318</v>
      </c>
      <c r="O21" s="434"/>
      <c r="P21" s="467"/>
      <c r="Q21" s="470"/>
      <c r="R21" s="504">
        <f>P21*Q21</f>
        <v>0</v>
      </c>
      <c r="S21" s="464">
        <f>O21+R21</f>
        <v>0</v>
      </c>
      <c r="T21" s="501">
        <f>K21+S21</f>
        <v>0</v>
      </c>
      <c r="U21" s="443">
        <f>ROUNDDOWN(T21/5*4,0)</f>
        <v>0</v>
      </c>
      <c r="V21" s="443"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77">
        <f>MIN(U21:V21)</f>
        <v>0</v>
      </c>
      <c r="Y21" s="14"/>
    </row>
    <row r="22" spans="2:25" ht="40" customHeight="1">
      <c r="B22" s="403"/>
      <c r="C22" s="206" t="s">
        <v>74</v>
      </c>
      <c r="D22" s="406"/>
      <c r="E22" s="432"/>
      <c r="F22" s="441"/>
      <c r="G22" s="441"/>
      <c r="H22" s="441"/>
      <c r="I22" s="414"/>
      <c r="J22" s="462"/>
      <c r="K22" s="474"/>
      <c r="L22" s="441"/>
      <c r="M22" s="441"/>
      <c r="N22" s="441"/>
      <c r="O22" s="435"/>
      <c r="P22" s="468"/>
      <c r="Q22" s="471"/>
      <c r="R22" s="505"/>
      <c r="S22" s="465"/>
      <c r="T22" s="502">
        <f t="shared" ref="T22:T28" si="0">K22+S22</f>
        <v>0</v>
      </c>
      <c r="U22" s="444"/>
      <c r="V22" s="444"/>
      <c r="W22" s="478"/>
    </row>
    <row r="23" spans="2:25" ht="40" customHeight="1">
      <c r="B23" s="403"/>
      <c r="C23" s="207" t="s">
        <v>289</v>
      </c>
      <c r="D23" s="406"/>
      <c r="E23" s="432"/>
      <c r="F23" s="441"/>
      <c r="G23" s="441"/>
      <c r="H23" s="441"/>
      <c r="I23" s="414"/>
      <c r="J23" s="462"/>
      <c r="K23" s="474"/>
      <c r="L23" s="441"/>
      <c r="M23" s="441"/>
      <c r="N23" s="441"/>
      <c r="O23" s="435"/>
      <c r="P23" s="468"/>
      <c r="Q23" s="471"/>
      <c r="R23" s="505"/>
      <c r="S23" s="465"/>
      <c r="T23" s="502"/>
      <c r="U23" s="444"/>
      <c r="V23" s="444"/>
      <c r="W23" s="478"/>
    </row>
    <row r="24" spans="2:25" ht="40" customHeight="1" thickBot="1">
      <c r="B24" s="404"/>
      <c r="C24" s="208" t="s">
        <v>88</v>
      </c>
      <c r="D24" s="407"/>
      <c r="E24" s="433"/>
      <c r="F24" s="442"/>
      <c r="G24" s="442"/>
      <c r="H24" s="442"/>
      <c r="I24" s="417"/>
      <c r="J24" s="463"/>
      <c r="K24" s="475"/>
      <c r="L24" s="442"/>
      <c r="M24" s="442"/>
      <c r="N24" s="442"/>
      <c r="O24" s="436"/>
      <c r="P24" s="469"/>
      <c r="Q24" s="472"/>
      <c r="R24" s="506"/>
      <c r="S24" s="466"/>
      <c r="T24" s="503">
        <f t="shared" si="0"/>
        <v>0</v>
      </c>
      <c r="U24" s="445"/>
      <c r="V24" s="445"/>
      <c r="W24" s="479"/>
    </row>
    <row r="25" spans="2:25" ht="40" customHeight="1" thickBot="1">
      <c r="B25" s="226" t="s">
        <v>285</v>
      </c>
      <c r="C25" s="232"/>
      <c r="D25" s="14"/>
      <c r="E25" s="14"/>
      <c r="F25" s="14"/>
      <c r="G25" s="14"/>
      <c r="H25" s="14"/>
      <c r="I25" s="14"/>
      <c r="K25" s="30"/>
      <c r="L25" s="14"/>
      <c r="M25" s="14"/>
      <c r="N25" s="14"/>
      <c r="O25" s="30"/>
      <c r="P25" s="30"/>
      <c r="Q25" s="30"/>
      <c r="R25" s="30"/>
      <c r="S25" s="30"/>
      <c r="T25" s="229"/>
      <c r="U25" s="52"/>
      <c r="V25" s="233"/>
      <c r="W25" s="234"/>
    </row>
    <row r="26" spans="2:25" ht="40" customHeight="1">
      <c r="B26" s="225"/>
      <c r="C26" s="205" t="s">
        <v>85</v>
      </c>
      <c r="D26" s="408" t="s">
        <v>86</v>
      </c>
      <c r="E26" s="431"/>
      <c r="F26" s="437" t="s">
        <v>317</v>
      </c>
      <c r="G26" s="437" t="s">
        <v>317</v>
      </c>
      <c r="H26" s="437" t="s">
        <v>318</v>
      </c>
      <c r="I26" s="411" t="s">
        <v>86</v>
      </c>
      <c r="J26" s="461"/>
      <c r="K26" s="434"/>
      <c r="L26" s="437" t="s">
        <v>317</v>
      </c>
      <c r="M26" s="437" t="s">
        <v>317</v>
      </c>
      <c r="N26" s="437" t="s">
        <v>318</v>
      </c>
      <c r="O26" s="411" t="s">
        <v>89</v>
      </c>
      <c r="P26" s="412"/>
      <c r="Q26" s="412"/>
      <c r="R26" s="412"/>
      <c r="S26" s="413"/>
      <c r="T26" s="501">
        <f>K26</f>
        <v>0</v>
      </c>
      <c r="U26" s="443">
        <f>ROUNDDOWN(T26/5*4,0)</f>
        <v>0</v>
      </c>
      <c r="V26" s="443"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77">
        <f>MIN(U26:V26)</f>
        <v>0</v>
      </c>
      <c r="Y26" s="14"/>
    </row>
    <row r="27" spans="2:25" ht="40" customHeight="1">
      <c r="B27" s="403"/>
      <c r="C27" s="206" t="s">
        <v>74</v>
      </c>
      <c r="D27" s="409"/>
      <c r="E27" s="432"/>
      <c r="F27" s="438"/>
      <c r="G27" s="438"/>
      <c r="H27" s="438"/>
      <c r="I27" s="414"/>
      <c r="J27" s="462"/>
      <c r="K27" s="435"/>
      <c r="L27" s="438"/>
      <c r="M27" s="438"/>
      <c r="N27" s="438"/>
      <c r="O27" s="414"/>
      <c r="P27" s="415"/>
      <c r="Q27" s="415"/>
      <c r="R27" s="415"/>
      <c r="S27" s="416"/>
      <c r="T27" s="502">
        <f t="shared" si="0"/>
        <v>0</v>
      </c>
      <c r="U27" s="444"/>
      <c r="V27" s="444"/>
      <c r="W27" s="478"/>
    </row>
    <row r="28" spans="2:25" ht="40" customHeight="1" thickBot="1">
      <c r="B28" s="404"/>
      <c r="C28" s="208" t="s">
        <v>88</v>
      </c>
      <c r="D28" s="410"/>
      <c r="E28" s="433"/>
      <c r="F28" s="439"/>
      <c r="G28" s="439"/>
      <c r="H28" s="439"/>
      <c r="I28" s="417"/>
      <c r="J28" s="463"/>
      <c r="K28" s="436"/>
      <c r="L28" s="439"/>
      <c r="M28" s="439"/>
      <c r="N28" s="439"/>
      <c r="O28" s="417"/>
      <c r="P28" s="418"/>
      <c r="Q28" s="418"/>
      <c r="R28" s="418"/>
      <c r="S28" s="419"/>
      <c r="T28" s="503">
        <f t="shared" si="0"/>
        <v>0</v>
      </c>
      <c r="U28" s="445"/>
      <c r="V28" s="445"/>
      <c r="W28" s="479"/>
    </row>
    <row r="29" spans="2:25" ht="40" customHeight="1" thickBot="1">
      <c r="B29" s="224" t="s">
        <v>293</v>
      </c>
      <c r="C29" s="235"/>
      <c r="D29" s="236"/>
      <c r="E29" s="236"/>
      <c r="F29" s="236"/>
      <c r="G29" s="236"/>
      <c r="H29" s="236"/>
      <c r="I29" s="236"/>
      <c r="J29" s="237"/>
      <c r="K29" s="238"/>
      <c r="L29" s="236"/>
      <c r="M29" s="236"/>
      <c r="N29" s="236"/>
      <c r="O29" s="238"/>
      <c r="P29" s="238"/>
      <c r="Q29" s="238"/>
      <c r="R29" s="238"/>
      <c r="S29" s="238"/>
      <c r="T29" s="238"/>
      <c r="U29" s="239"/>
      <c r="V29" s="237"/>
      <c r="W29" s="240"/>
    </row>
    <row r="30" spans="2:25" ht="50" customHeight="1">
      <c r="B30" s="223"/>
      <c r="C30" s="209" t="s">
        <v>189</v>
      </c>
      <c r="D30" s="187" t="s">
        <v>196</v>
      </c>
      <c r="E30" s="197"/>
      <c r="F30" s="194" t="s">
        <v>317</v>
      </c>
      <c r="G30" s="194" t="s">
        <v>317</v>
      </c>
      <c r="H30" s="194" t="s">
        <v>318</v>
      </c>
      <c r="I30" s="188"/>
      <c r="J30" s="189"/>
      <c r="K30" s="190">
        <f>I30*J30</f>
        <v>0</v>
      </c>
      <c r="L30" s="194" t="s">
        <v>317</v>
      </c>
      <c r="M30" s="194" t="s">
        <v>317</v>
      </c>
      <c r="N30" s="194" t="s">
        <v>318</v>
      </c>
      <c r="O30" s="510" t="s">
        <v>89</v>
      </c>
      <c r="P30" s="511"/>
      <c r="Q30" s="511"/>
      <c r="R30" s="511"/>
      <c r="S30" s="512"/>
      <c r="T30" s="164">
        <f>K30</f>
        <v>0</v>
      </c>
      <c r="U30" s="191">
        <f>ROUNDDOWN(T30/5*4,-3)</f>
        <v>0</v>
      </c>
      <c r="V30" s="192">
        <f>J30*1000000</f>
        <v>0</v>
      </c>
      <c r="W30" s="138">
        <f>MIN(U30:V30)</f>
        <v>0</v>
      </c>
    </row>
    <row r="31" spans="2:25" ht="50" customHeight="1">
      <c r="B31" s="223"/>
      <c r="C31" s="210" t="s">
        <v>189</v>
      </c>
      <c r="D31" s="159" t="s">
        <v>196</v>
      </c>
      <c r="E31" s="198"/>
      <c r="F31" s="160" t="s">
        <v>317</v>
      </c>
      <c r="G31" s="160" t="s">
        <v>317</v>
      </c>
      <c r="H31" s="160" t="s">
        <v>318</v>
      </c>
      <c r="I31" s="117"/>
      <c r="J31" s="136"/>
      <c r="K31" s="135">
        <f>I31*J31</f>
        <v>0</v>
      </c>
      <c r="L31" s="160" t="s">
        <v>317</v>
      </c>
      <c r="M31" s="160" t="s">
        <v>317</v>
      </c>
      <c r="N31" s="160" t="s">
        <v>318</v>
      </c>
      <c r="O31" s="513" t="s">
        <v>89</v>
      </c>
      <c r="P31" s="514"/>
      <c r="Q31" s="514"/>
      <c r="R31" s="514"/>
      <c r="S31" s="515"/>
      <c r="T31" s="162">
        <f>K31</f>
        <v>0</v>
      </c>
      <c r="U31" s="129">
        <f>ROUNDDOWN(T31/5*4,-3)</f>
        <v>0</v>
      </c>
      <c r="V31" s="139">
        <f>J31*1000000</f>
        <v>0</v>
      </c>
      <c r="W31" s="140">
        <f>MIN(U31:V31)</f>
        <v>0</v>
      </c>
    </row>
    <row r="32" spans="2:25" ht="50" customHeight="1">
      <c r="B32" s="223"/>
      <c r="C32" s="210" t="s">
        <v>189</v>
      </c>
      <c r="D32" s="159" t="s">
        <v>196</v>
      </c>
      <c r="E32" s="198"/>
      <c r="F32" s="160" t="s">
        <v>317</v>
      </c>
      <c r="G32" s="160" t="s">
        <v>317</v>
      </c>
      <c r="H32" s="160" t="s">
        <v>318</v>
      </c>
      <c r="I32" s="117"/>
      <c r="J32" s="136"/>
      <c r="K32" s="135">
        <f t="shared" ref="K32:K34" si="1">I32*J32</f>
        <v>0</v>
      </c>
      <c r="L32" s="160" t="s">
        <v>317</v>
      </c>
      <c r="M32" s="160" t="s">
        <v>317</v>
      </c>
      <c r="N32" s="160" t="s">
        <v>318</v>
      </c>
      <c r="O32" s="513" t="s">
        <v>89</v>
      </c>
      <c r="P32" s="514"/>
      <c r="Q32" s="514"/>
      <c r="R32" s="514"/>
      <c r="S32" s="515"/>
      <c r="T32" s="162">
        <f>K32</f>
        <v>0</v>
      </c>
      <c r="U32" s="129">
        <f>ROUNDDOWN(T32/5*4,-3)</f>
        <v>0</v>
      </c>
      <c r="V32" s="139">
        <f>J32*1000000</f>
        <v>0</v>
      </c>
      <c r="W32" s="140">
        <f>MIN(U32:V32)</f>
        <v>0</v>
      </c>
    </row>
    <row r="33" spans="1:23" ht="50" customHeight="1">
      <c r="B33" s="223"/>
      <c r="C33" s="210" t="s">
        <v>189</v>
      </c>
      <c r="D33" s="159" t="s">
        <v>196</v>
      </c>
      <c r="E33" s="198"/>
      <c r="F33" s="160" t="s">
        <v>317</v>
      </c>
      <c r="G33" s="160" t="s">
        <v>317</v>
      </c>
      <c r="H33" s="160" t="s">
        <v>318</v>
      </c>
      <c r="I33" s="117"/>
      <c r="J33" s="136"/>
      <c r="K33" s="135">
        <f t="shared" si="1"/>
        <v>0</v>
      </c>
      <c r="L33" s="160" t="s">
        <v>317</v>
      </c>
      <c r="M33" s="160" t="s">
        <v>317</v>
      </c>
      <c r="N33" s="160" t="s">
        <v>318</v>
      </c>
      <c r="O33" s="513" t="s">
        <v>89</v>
      </c>
      <c r="P33" s="514"/>
      <c r="Q33" s="514"/>
      <c r="R33" s="514"/>
      <c r="S33" s="515"/>
      <c r="T33" s="162">
        <f>K33</f>
        <v>0</v>
      </c>
      <c r="U33" s="129">
        <f>ROUNDDOWN(T33/5*4,-3)</f>
        <v>0</v>
      </c>
      <c r="V33" s="139">
        <f>J33*1000000</f>
        <v>0</v>
      </c>
      <c r="W33" s="140">
        <f>MIN(U33:V33)</f>
        <v>0</v>
      </c>
    </row>
    <row r="34" spans="1:23" ht="50" customHeight="1" thickBot="1">
      <c r="B34" s="223"/>
      <c r="C34" s="211" t="s">
        <v>189</v>
      </c>
      <c r="D34" s="159" t="s">
        <v>196</v>
      </c>
      <c r="E34" s="198"/>
      <c r="F34" s="160" t="s">
        <v>317</v>
      </c>
      <c r="G34" s="160" t="s">
        <v>317</v>
      </c>
      <c r="H34" s="160" t="s">
        <v>318</v>
      </c>
      <c r="I34" s="117"/>
      <c r="J34" s="136"/>
      <c r="K34" s="135">
        <f t="shared" si="1"/>
        <v>0</v>
      </c>
      <c r="L34" s="160" t="s">
        <v>317</v>
      </c>
      <c r="M34" s="160" t="s">
        <v>317</v>
      </c>
      <c r="N34" s="160" t="s">
        <v>318</v>
      </c>
      <c r="O34" s="513" t="s">
        <v>89</v>
      </c>
      <c r="P34" s="514"/>
      <c r="Q34" s="514"/>
      <c r="R34" s="514"/>
      <c r="S34" s="515"/>
      <c r="T34" s="163">
        <f>K34</f>
        <v>0</v>
      </c>
      <c r="U34" s="129">
        <f>ROUNDDOWN(T34/5*4,-3)</f>
        <v>0</v>
      </c>
      <c r="V34" s="139">
        <f>J34*1000000</f>
        <v>0</v>
      </c>
      <c r="W34" s="140">
        <f>MIN(U34:V34)</f>
        <v>0</v>
      </c>
    </row>
    <row r="35" spans="1:23" ht="40" customHeight="1" thickTop="1" thickBot="1">
      <c r="B35" s="25" t="s">
        <v>91</v>
      </c>
      <c r="C35" s="26"/>
      <c r="D35" s="26"/>
      <c r="E35" s="26"/>
      <c r="F35" s="26"/>
      <c r="G35" s="26"/>
      <c r="H35" s="26"/>
      <c r="I35" s="26"/>
      <c r="J35" s="26"/>
      <c r="K35" s="143"/>
      <c r="L35" s="26"/>
      <c r="M35" s="26"/>
      <c r="N35" s="26"/>
      <c r="O35" s="143"/>
      <c r="P35" s="143"/>
      <c r="Q35" s="143"/>
      <c r="R35" s="143"/>
      <c r="S35" s="144"/>
      <c r="T35" s="141">
        <f>SUM(T30:T34,T26,T21,T15:T19)</f>
        <v>0</v>
      </c>
      <c r="U35" s="141">
        <f>SUM(U30:U34,U26,U21,U15:U19)</f>
        <v>0</v>
      </c>
      <c r="V35" s="165">
        <f>SUM(V30:V34,V26,V21,V15:V19)</f>
        <v>0</v>
      </c>
      <c r="W35" s="142">
        <f>ROUNDDOWN((SUBTOTAL(9,W15:W19,W21,W26,W30:W34)),-3)</f>
        <v>0</v>
      </c>
    </row>
    <row r="36" spans="1:23" ht="50" customHeight="1">
      <c r="W36" s="15"/>
    </row>
    <row r="37" spans="1:23" ht="50" customHeight="1">
      <c r="W37" s="15"/>
    </row>
    <row r="38" spans="1:23" ht="27.7" customHeight="1">
      <c r="A38" s="65" t="s">
        <v>201</v>
      </c>
      <c r="B38" s="11"/>
      <c r="C38" s="16"/>
      <c r="D38" s="16"/>
    </row>
    <row r="39" spans="1:23" ht="33" customHeight="1" thickBot="1">
      <c r="A39" s="65"/>
      <c r="B39" s="11"/>
      <c r="C39" s="16"/>
      <c r="D39" s="16"/>
      <c r="W39" s="12" t="s">
        <v>327</v>
      </c>
    </row>
    <row r="40" spans="1:23" ht="50" customHeight="1" thickBot="1">
      <c r="B40" s="518" t="s">
        <v>426</v>
      </c>
      <c r="C40" s="519"/>
      <c r="D40" s="519"/>
      <c r="E40" s="519"/>
      <c r="F40" s="519"/>
      <c r="G40" s="519"/>
      <c r="H40" s="519"/>
      <c r="I40" s="519"/>
      <c r="J40" s="519"/>
      <c r="K40" s="520"/>
      <c r="L40" s="399" t="s">
        <v>427</v>
      </c>
      <c r="M40" s="400"/>
      <c r="N40" s="400"/>
      <c r="O40" s="400"/>
      <c r="P40" s="400"/>
      <c r="Q40" s="400"/>
      <c r="R40" s="400"/>
      <c r="S40" s="400"/>
      <c r="T40" s="480" t="s">
        <v>378</v>
      </c>
      <c r="U40" s="480" t="s">
        <v>379</v>
      </c>
      <c r="V40" s="483" t="s">
        <v>380</v>
      </c>
      <c r="W40" s="483" t="s">
        <v>430</v>
      </c>
    </row>
    <row r="41" spans="1:23" ht="45" customHeight="1">
      <c r="B41" s="487" t="s">
        <v>422</v>
      </c>
      <c r="C41" s="488"/>
      <c r="D41" s="491" t="s">
        <v>299</v>
      </c>
      <c r="E41" s="491" t="s">
        <v>423</v>
      </c>
      <c r="F41" s="491" t="s">
        <v>410</v>
      </c>
      <c r="G41" s="491" t="s">
        <v>409</v>
      </c>
      <c r="H41" s="491" t="s">
        <v>411</v>
      </c>
      <c r="I41" s="493" t="s">
        <v>418</v>
      </c>
      <c r="J41" s="491" t="s">
        <v>286</v>
      </c>
      <c r="K41" s="493" t="s">
        <v>414</v>
      </c>
      <c r="L41" s="499" t="s">
        <v>413</v>
      </c>
      <c r="M41" s="491" t="s">
        <v>409</v>
      </c>
      <c r="N41" s="491" t="s">
        <v>411</v>
      </c>
      <c r="O41" s="493" t="s">
        <v>428</v>
      </c>
      <c r="P41" s="497" t="s">
        <v>288</v>
      </c>
      <c r="Q41" s="394"/>
      <c r="R41" s="498"/>
      <c r="S41" s="495" t="s">
        <v>429</v>
      </c>
      <c r="T41" s="481"/>
      <c r="U41" s="481"/>
      <c r="V41" s="484"/>
      <c r="W41" s="484"/>
    </row>
    <row r="42" spans="1:23" ht="45" customHeight="1" thickBot="1">
      <c r="B42" s="489"/>
      <c r="C42" s="490"/>
      <c r="D42" s="492"/>
      <c r="E42" s="492"/>
      <c r="F42" s="492"/>
      <c r="G42" s="492"/>
      <c r="H42" s="492"/>
      <c r="I42" s="494"/>
      <c r="J42" s="492"/>
      <c r="K42" s="494"/>
      <c r="L42" s="500"/>
      <c r="M42" s="492"/>
      <c r="N42" s="492"/>
      <c r="O42" s="494"/>
      <c r="P42" s="300" t="s">
        <v>417</v>
      </c>
      <c r="Q42" s="296" t="s">
        <v>287</v>
      </c>
      <c r="R42" s="301" t="s">
        <v>419</v>
      </c>
      <c r="S42" s="496"/>
      <c r="T42" s="482"/>
      <c r="U42" s="482"/>
      <c r="V42" s="485"/>
      <c r="W42" s="485"/>
    </row>
    <row r="43" spans="1:23" ht="40" customHeight="1" thickBot="1">
      <c r="B43" s="507" t="s">
        <v>199</v>
      </c>
      <c r="C43" s="508"/>
      <c r="D43" s="263" t="s">
        <v>200</v>
      </c>
      <c r="E43" s="201"/>
      <c r="F43" s="298" t="s">
        <v>317</v>
      </c>
      <c r="G43" s="298" t="s">
        <v>317</v>
      </c>
      <c r="H43" s="298" t="s">
        <v>318</v>
      </c>
      <c r="I43" s="414" t="s">
        <v>92</v>
      </c>
      <c r="J43" s="462"/>
      <c r="K43" s="264"/>
      <c r="L43" s="298" t="s">
        <v>317</v>
      </c>
      <c r="M43" s="298" t="s">
        <v>317</v>
      </c>
      <c r="N43" s="298" t="s">
        <v>318</v>
      </c>
      <c r="O43" s="264"/>
      <c r="P43" s="302"/>
      <c r="Q43" s="303"/>
      <c r="R43" s="304">
        <f>P43*Q43</f>
        <v>0</v>
      </c>
      <c r="S43" s="305">
        <f>O43+R43</f>
        <v>0</v>
      </c>
      <c r="T43" s="172"/>
      <c r="U43" s="172"/>
      <c r="V43" s="173"/>
      <c r="W43" s="299"/>
    </row>
    <row r="44" spans="1:23" ht="40" customHeight="1" thickBot="1">
      <c r="B44" s="306" t="s">
        <v>198</v>
      </c>
      <c r="C44" s="307"/>
      <c r="D44" s="308"/>
      <c r="E44" s="308"/>
      <c r="F44" s="309"/>
      <c r="G44" s="309"/>
      <c r="H44" s="309"/>
      <c r="I44" s="308"/>
      <c r="J44" s="308"/>
      <c r="K44" s="308"/>
      <c r="L44" s="309"/>
      <c r="M44" s="309"/>
      <c r="N44" s="309"/>
      <c r="O44" s="308"/>
      <c r="P44" s="308"/>
      <c r="Q44" s="308"/>
      <c r="R44" s="308"/>
      <c r="S44" s="308"/>
      <c r="T44" s="310"/>
      <c r="U44" s="311"/>
      <c r="V44" s="311"/>
      <c r="W44" s="312"/>
    </row>
    <row r="45" spans="1:23" ht="40" customHeight="1">
      <c r="B45" s="248"/>
      <c r="C45" s="325" t="s">
        <v>93</v>
      </c>
      <c r="D45" s="313" t="s">
        <v>200</v>
      </c>
      <c r="E45" s="314"/>
      <c r="F45" s="315" t="s">
        <v>317</v>
      </c>
      <c r="G45" s="315" t="s">
        <v>317</v>
      </c>
      <c r="H45" s="315" t="s">
        <v>318</v>
      </c>
      <c r="I45" s="316"/>
      <c r="J45" s="316"/>
      <c r="K45" s="317">
        <f>I45*J45</f>
        <v>0</v>
      </c>
      <c r="L45" s="315" t="s">
        <v>317</v>
      </c>
      <c r="M45" s="315" t="s">
        <v>317</v>
      </c>
      <c r="N45" s="315" t="s">
        <v>318</v>
      </c>
      <c r="O45" s="316"/>
      <c r="P45" s="318"/>
      <c r="Q45" s="319"/>
      <c r="R45" s="320">
        <f>P45*Q45</f>
        <v>0</v>
      </c>
      <c r="S45" s="321">
        <f>O45+R45</f>
        <v>0</v>
      </c>
      <c r="T45" s="322"/>
      <c r="U45" s="322"/>
      <c r="V45" s="323"/>
      <c r="W45" s="324"/>
    </row>
    <row r="46" spans="1:23" ht="40" customHeight="1">
      <c r="B46" s="248"/>
      <c r="C46" s="326" t="s">
        <v>93</v>
      </c>
      <c r="D46" s="59" t="s">
        <v>194</v>
      </c>
      <c r="E46" s="200"/>
      <c r="F46" s="196" t="s">
        <v>317</v>
      </c>
      <c r="G46" s="196" t="s">
        <v>317</v>
      </c>
      <c r="H46" s="196" t="s">
        <v>318</v>
      </c>
      <c r="I46" s="23"/>
      <c r="J46" s="23"/>
      <c r="K46" s="148">
        <f>I46*J46</f>
        <v>0</v>
      </c>
      <c r="L46" s="196" t="s">
        <v>317</v>
      </c>
      <c r="M46" s="196" t="s">
        <v>317</v>
      </c>
      <c r="N46" s="196" t="s">
        <v>318</v>
      </c>
      <c r="O46" s="23"/>
      <c r="P46" s="125"/>
      <c r="Q46" s="126"/>
      <c r="R46" s="150">
        <f>P46*Q46</f>
        <v>0</v>
      </c>
      <c r="S46" s="151">
        <f>O46+R46</f>
        <v>0</v>
      </c>
      <c r="T46" s="20"/>
      <c r="U46" s="20"/>
      <c r="V46" s="21"/>
      <c r="W46" s="22"/>
    </row>
    <row r="47" spans="1:23" ht="40" customHeight="1">
      <c r="B47" s="248"/>
      <c r="C47" s="326" t="s">
        <v>93</v>
      </c>
      <c r="D47" s="59" t="s">
        <v>194</v>
      </c>
      <c r="E47" s="200"/>
      <c r="F47" s="196" t="s">
        <v>317</v>
      </c>
      <c r="G47" s="196" t="s">
        <v>317</v>
      </c>
      <c r="H47" s="196" t="s">
        <v>318</v>
      </c>
      <c r="I47" s="24"/>
      <c r="J47" s="23"/>
      <c r="K47" s="148">
        <f t="shared" ref="K47:K49" si="2">I47*J47</f>
        <v>0</v>
      </c>
      <c r="L47" s="196" t="s">
        <v>317</v>
      </c>
      <c r="M47" s="196" t="s">
        <v>317</v>
      </c>
      <c r="N47" s="196" t="s">
        <v>318</v>
      </c>
      <c r="O47" s="23"/>
      <c r="P47" s="125"/>
      <c r="Q47" s="126"/>
      <c r="R47" s="150">
        <f>P47*Q47</f>
        <v>0</v>
      </c>
      <c r="S47" s="151">
        <f>O47+R47</f>
        <v>0</v>
      </c>
      <c r="T47" s="20"/>
      <c r="U47" s="20"/>
      <c r="V47" s="21"/>
      <c r="W47" s="22"/>
    </row>
    <row r="48" spans="1:23" ht="40" customHeight="1">
      <c r="B48" s="248"/>
      <c r="C48" s="326" t="s">
        <v>93</v>
      </c>
      <c r="D48" s="59" t="s">
        <v>194</v>
      </c>
      <c r="E48" s="200"/>
      <c r="F48" s="196" t="s">
        <v>317</v>
      </c>
      <c r="G48" s="196" t="s">
        <v>317</v>
      </c>
      <c r="H48" s="196" t="s">
        <v>318</v>
      </c>
      <c r="I48" s="23"/>
      <c r="J48" s="23"/>
      <c r="K48" s="148">
        <f t="shared" si="2"/>
        <v>0</v>
      </c>
      <c r="L48" s="196" t="s">
        <v>317</v>
      </c>
      <c r="M48" s="196" t="s">
        <v>317</v>
      </c>
      <c r="N48" s="196" t="s">
        <v>318</v>
      </c>
      <c r="O48" s="23"/>
      <c r="P48" s="125"/>
      <c r="Q48" s="126"/>
      <c r="R48" s="150">
        <f>P48*Q48</f>
        <v>0</v>
      </c>
      <c r="S48" s="151">
        <f>O48+R48</f>
        <v>0</v>
      </c>
      <c r="T48" s="20"/>
      <c r="U48" s="20"/>
      <c r="V48" s="21"/>
      <c r="W48" s="22"/>
    </row>
    <row r="49" spans="1:23" ht="40" customHeight="1" thickBot="1">
      <c r="B49" s="248"/>
      <c r="C49" s="327" t="s">
        <v>93</v>
      </c>
      <c r="D49" s="166" t="s">
        <v>194</v>
      </c>
      <c r="E49" s="201"/>
      <c r="F49" s="193" t="s">
        <v>317</v>
      </c>
      <c r="G49" s="193" t="s">
        <v>317</v>
      </c>
      <c r="H49" s="193" t="s">
        <v>318</v>
      </c>
      <c r="I49" s="167"/>
      <c r="J49" s="167"/>
      <c r="K49" s="168">
        <f t="shared" si="2"/>
        <v>0</v>
      </c>
      <c r="L49" s="193" t="s">
        <v>317</v>
      </c>
      <c r="M49" s="193" t="s">
        <v>317</v>
      </c>
      <c r="N49" s="193" t="s">
        <v>318</v>
      </c>
      <c r="O49" s="167"/>
      <c r="P49" s="169"/>
      <c r="Q49" s="170"/>
      <c r="R49" s="171">
        <f>P49*Q49</f>
        <v>0</v>
      </c>
      <c r="S49" s="152">
        <f>O49+R49</f>
        <v>0</v>
      </c>
      <c r="T49" s="172"/>
      <c r="U49" s="172"/>
      <c r="V49" s="173"/>
      <c r="W49" s="22"/>
    </row>
    <row r="50" spans="1:23" ht="40" customHeight="1" thickTop="1" thickBot="1">
      <c r="B50" s="25" t="s">
        <v>91</v>
      </c>
      <c r="C50" s="26"/>
      <c r="D50" s="26"/>
      <c r="E50" s="174"/>
      <c r="F50" s="174"/>
      <c r="G50" s="174"/>
      <c r="H50" s="174"/>
      <c r="I50" s="174"/>
      <c r="J50" s="27"/>
      <c r="K50" s="54">
        <f>SUBTOTAL(9,K43,K45:K49)</f>
        <v>0</v>
      </c>
      <c r="L50" s="174"/>
      <c r="M50" s="174"/>
      <c r="N50" s="174"/>
      <c r="O50" s="175"/>
      <c r="P50" s="357"/>
      <c r="Q50" s="358"/>
      <c r="R50" s="359"/>
      <c r="S50" s="54">
        <f>S43+SUM(S45:S49)</f>
        <v>0</v>
      </c>
      <c r="T50" s="54">
        <f>K50+S50</f>
        <v>0</v>
      </c>
      <c r="U50" s="54">
        <f>ROUNDDOWN(T50/5*4,-3)</f>
        <v>0</v>
      </c>
      <c r="V50" s="176">
        <f>10000000</f>
        <v>10000000</v>
      </c>
      <c r="W50" s="53">
        <f>MIN(U50:V50)</f>
        <v>0</v>
      </c>
    </row>
    <row r="53" spans="1:23" ht="27.7" customHeight="1" thickBot="1">
      <c r="A53" s="65"/>
      <c r="B53" s="11"/>
      <c r="C53" s="16"/>
      <c r="D53" s="16"/>
    </row>
    <row r="54" spans="1:23" ht="37.950000000000003" customHeight="1" thickTop="1" thickBot="1">
      <c r="S54" s="451" t="s">
        <v>383</v>
      </c>
      <c r="T54" s="452"/>
      <c r="U54" s="66"/>
      <c r="V54" s="451" t="s">
        <v>176</v>
      </c>
      <c r="W54" s="452"/>
    </row>
    <row r="55" spans="1:23" ht="67.5" customHeight="1" thickTop="1" thickBot="1">
      <c r="B55" s="516"/>
      <c r="C55" s="516"/>
      <c r="D55" s="108"/>
      <c r="E55" s="108"/>
      <c r="F55" s="108"/>
      <c r="G55" s="108"/>
      <c r="H55" s="108"/>
      <c r="I55" s="108"/>
      <c r="J55" s="109"/>
      <c r="K55" s="110"/>
      <c r="L55" s="108"/>
      <c r="M55" s="108"/>
      <c r="N55" s="108"/>
      <c r="O55" s="110"/>
      <c r="P55" s="110"/>
      <c r="Q55" s="110"/>
      <c r="R55" s="110"/>
      <c r="S55" s="453" t="s">
        <v>282</v>
      </c>
      <c r="T55" s="454"/>
      <c r="V55" s="453" t="s">
        <v>282</v>
      </c>
      <c r="W55" s="454"/>
    </row>
    <row r="56" spans="1:23" ht="25.2" customHeight="1" thickTop="1">
      <c r="B56" s="28"/>
      <c r="C56" s="28"/>
      <c r="D56" s="509"/>
      <c r="E56" s="517"/>
      <c r="F56" s="52"/>
      <c r="G56" s="52"/>
      <c r="H56" s="52"/>
      <c r="I56" s="52"/>
      <c r="J56" s="517"/>
      <c r="K56" s="521"/>
      <c r="L56" s="52"/>
      <c r="M56" s="52"/>
      <c r="N56" s="52"/>
      <c r="O56" s="111"/>
      <c r="P56" s="111"/>
      <c r="Q56" s="111"/>
      <c r="R56" s="111"/>
      <c r="S56" s="446">
        <f>T35+T50</f>
        <v>0</v>
      </c>
      <c r="T56" s="447"/>
      <c r="V56" s="446">
        <f>W35+W50</f>
        <v>0</v>
      </c>
      <c r="W56" s="447"/>
    </row>
    <row r="57" spans="1:23" ht="25.2" customHeight="1">
      <c r="B57" s="28"/>
      <c r="C57" s="28"/>
      <c r="D57" s="509"/>
      <c r="E57" s="517"/>
      <c r="F57" s="52"/>
      <c r="G57" s="52"/>
      <c r="H57" s="52"/>
      <c r="I57" s="52"/>
      <c r="J57" s="517"/>
      <c r="K57" s="521"/>
      <c r="L57" s="52"/>
      <c r="M57" s="52"/>
      <c r="N57" s="52"/>
      <c r="O57" s="111"/>
      <c r="P57" s="111"/>
      <c r="Q57" s="111"/>
      <c r="R57" s="111"/>
      <c r="S57" s="448"/>
      <c r="T57" s="447"/>
      <c r="V57" s="448"/>
      <c r="W57" s="447"/>
    </row>
    <row r="58" spans="1:23" ht="25.2" customHeight="1">
      <c r="B58" s="28"/>
      <c r="C58" s="28"/>
      <c r="D58" s="509"/>
      <c r="E58" s="517"/>
      <c r="F58" s="52"/>
      <c r="G58" s="52"/>
      <c r="H58" s="52"/>
      <c r="I58" s="52"/>
      <c r="J58" s="517"/>
      <c r="K58" s="521"/>
      <c r="L58" s="52"/>
      <c r="M58" s="52"/>
      <c r="N58" s="52"/>
      <c r="O58" s="111"/>
      <c r="P58" s="111"/>
      <c r="Q58" s="111"/>
      <c r="R58" s="111"/>
      <c r="S58" s="448"/>
      <c r="T58" s="447"/>
      <c r="V58" s="448"/>
      <c r="W58" s="447"/>
    </row>
    <row r="59" spans="1:23" ht="31.5" customHeight="1" thickBot="1">
      <c r="S59" s="449"/>
      <c r="T59" s="450"/>
      <c r="V59" s="449"/>
      <c r="W59" s="450"/>
    </row>
    <row r="60" spans="1:23" ht="15.35" thickTop="1"/>
  </sheetData>
  <mergeCells count="113">
    <mergeCell ref="I43:J43"/>
    <mergeCell ref="T21:T24"/>
    <mergeCell ref="T26:T28"/>
    <mergeCell ref="V55:W55"/>
    <mergeCell ref="V54:W54"/>
    <mergeCell ref="R21:R24"/>
    <mergeCell ref="B43:C43"/>
    <mergeCell ref="D56:D58"/>
    <mergeCell ref="H21:H24"/>
    <mergeCell ref="O30:S30"/>
    <mergeCell ref="O31:S31"/>
    <mergeCell ref="O32:S32"/>
    <mergeCell ref="V56:W59"/>
    <mergeCell ref="B55:C55"/>
    <mergeCell ref="E56:E58"/>
    <mergeCell ref="W21:W24"/>
    <mergeCell ref="B22:B24"/>
    <mergeCell ref="B40:K40"/>
    <mergeCell ref="O33:S33"/>
    <mergeCell ref="O34:S34"/>
    <mergeCell ref="L40:S40"/>
    <mergeCell ref="J56:J58"/>
    <mergeCell ref="K56:K58"/>
    <mergeCell ref="U21:U24"/>
    <mergeCell ref="A3:X3"/>
    <mergeCell ref="W5:W7"/>
    <mergeCell ref="V26:V28"/>
    <mergeCell ref="W26:W28"/>
    <mergeCell ref="T40:T42"/>
    <mergeCell ref="U40:U42"/>
    <mergeCell ref="V40:V42"/>
    <mergeCell ref="W40:W42"/>
    <mergeCell ref="A1:C1"/>
    <mergeCell ref="B41:C42"/>
    <mergeCell ref="D41:D42"/>
    <mergeCell ref="E41:E42"/>
    <mergeCell ref="I41:I42"/>
    <mergeCell ref="J41:J42"/>
    <mergeCell ref="K41:K42"/>
    <mergeCell ref="O41:O42"/>
    <mergeCell ref="S41:S42"/>
    <mergeCell ref="P41:R41"/>
    <mergeCell ref="F41:F42"/>
    <mergeCell ref="G41:G42"/>
    <mergeCell ref="H41:H42"/>
    <mergeCell ref="L41:L42"/>
    <mergeCell ref="M41:M42"/>
    <mergeCell ref="N41:N42"/>
    <mergeCell ref="V21:V24"/>
    <mergeCell ref="S56:T59"/>
    <mergeCell ref="S54:T54"/>
    <mergeCell ref="S55:T55"/>
    <mergeCell ref="G21:G24"/>
    <mergeCell ref="S5:S7"/>
    <mergeCell ref="T5:T7"/>
    <mergeCell ref="U5:U7"/>
    <mergeCell ref="V5:V7"/>
    <mergeCell ref="O5:O7"/>
    <mergeCell ref="P5:P7"/>
    <mergeCell ref="R5:R7"/>
    <mergeCell ref="Q5:Q7"/>
    <mergeCell ref="U26:U28"/>
    <mergeCell ref="K5:K7"/>
    <mergeCell ref="I21:J24"/>
    <mergeCell ref="I26:J28"/>
    <mergeCell ref="M26:M28"/>
    <mergeCell ref="S21:S24"/>
    <mergeCell ref="O21:O24"/>
    <mergeCell ref="P21:P24"/>
    <mergeCell ref="Q21:Q24"/>
    <mergeCell ref="K21:K24"/>
    <mergeCell ref="N26:N28"/>
    <mergeCell ref="B27:B28"/>
    <mergeCell ref="D21:D24"/>
    <mergeCell ref="D26:D28"/>
    <mergeCell ref="O26:S28"/>
    <mergeCell ref="N5:N7"/>
    <mergeCell ref="L5:L7"/>
    <mergeCell ref="M5:M7"/>
    <mergeCell ref="H5:I7"/>
    <mergeCell ref="J5:J7"/>
    <mergeCell ref="E26:E28"/>
    <mergeCell ref="K26:K28"/>
    <mergeCell ref="F26:F28"/>
    <mergeCell ref="G26:G28"/>
    <mergeCell ref="H26:H28"/>
    <mergeCell ref="L26:L28"/>
    <mergeCell ref="E21:E24"/>
    <mergeCell ref="L21:L24"/>
    <mergeCell ref="M21:M24"/>
    <mergeCell ref="N21:N24"/>
    <mergeCell ref="F21:F24"/>
    <mergeCell ref="W11:W13"/>
    <mergeCell ref="B11:K11"/>
    <mergeCell ref="B12:C13"/>
    <mergeCell ref="D12:D13"/>
    <mergeCell ref="E12:E13"/>
    <mergeCell ref="I12:I13"/>
    <mergeCell ref="J12:J13"/>
    <mergeCell ref="K12:K13"/>
    <mergeCell ref="O12:O13"/>
    <mergeCell ref="P12:R12"/>
    <mergeCell ref="S12:S13"/>
    <mergeCell ref="F12:F13"/>
    <mergeCell ref="L11:S11"/>
    <mergeCell ref="L12:L13"/>
    <mergeCell ref="M12:M13"/>
    <mergeCell ref="N12:N13"/>
    <mergeCell ref="G12:G13"/>
    <mergeCell ref="H12:H13"/>
    <mergeCell ref="T11:T13"/>
    <mergeCell ref="U11:U13"/>
    <mergeCell ref="V11:V13"/>
  </mergeCells>
  <phoneticPr fontId="20"/>
  <conditionalFormatting sqref="C22">
    <cfRule type="expression" dxfId="15" priority="18">
      <formula>$C$21="職員数に応じて必要なライセンス数が変動しないもの"</formula>
    </cfRule>
  </conditionalFormatting>
  <conditionalFormatting sqref="C27">
    <cfRule type="expression" dxfId="14" priority="2">
      <formula>$C$21="職員数に応じて必要なライセンス数が変動しないもの"</formula>
    </cfRule>
  </conditionalFormatting>
  <conditionalFormatting sqref="S21:S24">
    <cfRule type="expression" dxfId="13" priority="1">
      <formula>$C$23="×"</formula>
    </cfRule>
  </conditionalFormatting>
  <dataValidations count="2">
    <dataValidation type="whole" operator="greaterThanOrEqual" allowBlank="1" showInputMessage="1" showErrorMessage="1" sqref="J56:J58" xr:uid="{019FF684-7558-4F2F-8C44-73F2E3330AD4}">
      <formula1>1</formula1>
    </dataValidation>
    <dataValidation type="whole" allowBlank="1" showInputMessage="1" showErrorMessage="1" sqref="J15:J19 J30:J34" xr:uid="{E6D60F30-B10F-4CD2-9871-C95E7A48C2D4}">
      <formula1>1</formula1>
      <formula2>1000</formula2>
    </dataValidation>
  </dataValidations>
  <pageMargins left="0.19685039370078741" right="0" top="0.74803149606299213" bottom="0.74803149606299213" header="0.31496062992125984" footer="0.31496062992125984"/>
  <pageSetup paperSize="9" scale="25" orientation="landscape" cellComments="asDisplayed"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8F681DD-586E-4DBD-A70C-A3501FE976E5}">
          <x14:formula1>
            <xm:f>さわらないでください。!$L$3:$L$56</xm:f>
          </x14:formula1>
          <xm:sqref>M5:M7</xm:sqref>
        </x14:dataValidation>
        <x14:dataValidation type="list" allowBlank="1" showInputMessage="1" showErrorMessage="1" xr:uid="{6DBD49A8-04D9-4BD8-9ACC-431CA60633BA}">
          <x14:formula1>
            <xm:f>さわらないでください。!$G$3:$G$4</xm:f>
          </x14:formula1>
          <xm:sqref>C24 C28</xm:sqref>
        </x14:dataValidation>
        <x14:dataValidation type="list" allowBlank="1" showInputMessage="1" showErrorMessage="1" xr:uid="{E98F6566-6229-4332-921A-4E226C2BA0CA}">
          <x14:formula1>
            <xm:f>さわらないでください。!$F$3:$F$7</xm:f>
          </x14:formula1>
          <xm:sqref>C27 C22 U5</xm:sqref>
        </x14:dataValidation>
        <x14:dataValidation type="list" allowBlank="1" showInputMessage="1" showErrorMessage="1" xr:uid="{AF9B5682-FFE9-4720-9632-6F35860FC287}">
          <x14:formula1>
            <xm:f>さわらないでください。!$E$3:$E$5</xm:f>
          </x14:formula1>
          <xm:sqref>C21 C26</xm:sqref>
        </x14:dataValidation>
        <x14:dataValidation type="list" allowBlank="1" showInputMessage="1" showErrorMessage="1" xr:uid="{210D8399-A899-4C8C-AEF3-CDFECA0D32BB}">
          <x14:formula1>
            <xm:f>さわらないでください。!$C$3:$C$14</xm:f>
          </x14:formula1>
          <xm:sqref>C15:C19</xm:sqref>
        </x14:dataValidation>
        <x14:dataValidation type="list" allowBlank="1" showInputMessage="1" showErrorMessage="1" xr:uid="{16A01C11-069D-496C-81DF-A45EA66B1AA2}">
          <x14:formula1>
            <xm:f>さわらないでください。!$O$3:$O$6</xm:f>
          </x14:formula1>
          <xm:sqref>B43:C43</xm:sqref>
        </x14:dataValidation>
        <x14:dataValidation type="list" allowBlank="1" showInputMessage="1" showErrorMessage="1" xr:uid="{73DB79BC-3452-4DDA-A313-EDB12A5236AE}">
          <x14:formula1>
            <xm:f>さわらないでください。!$D$3:$D$15</xm:f>
          </x14:formula1>
          <xm:sqref>C45:C49</xm:sqref>
        </x14:dataValidation>
        <x14:dataValidation type="list" allowBlank="1" showInputMessage="1" showErrorMessage="1" xr:uid="{603C2E28-F7FC-4210-8073-AA6407E2C47C}">
          <x14:formula1>
            <xm:f>さわらないでください。!$P$3:$P$33</xm:f>
          </x14:formula1>
          <xm:sqref>Q5:Q7</xm:sqref>
        </x14:dataValidation>
        <x14:dataValidation type="list" allowBlank="1" showInputMessage="1" showErrorMessage="1" xr:uid="{F5066F72-F1B1-4101-A8AC-6DC3A2F33396}">
          <x14:formula1>
            <xm:f>さわらないでください。!$E$11:$E$13</xm:f>
          </x14:formula1>
          <xm:sqref>C23</xm:sqref>
        </x14:dataValidation>
        <x14:dataValidation type="list" allowBlank="1" showInputMessage="1" showErrorMessage="1" xr:uid="{E666DE91-41A0-46F4-A1E6-4F8F3D029BD3}">
          <x14:formula1>
            <xm:f>さわらないでください。!$D$17:$D$23</xm:f>
          </x14:formula1>
          <xm:sqref>C30:C34</xm:sqref>
        </x14:dataValidation>
        <x14:dataValidation type="list" allowBlank="1" showInputMessage="1" showErrorMessage="1" xr:uid="{519B04EE-191C-45C7-9DB5-E6B1C6054F53}">
          <x14:formula1>
            <xm:f>さわらないでください。!$G$10:$G$12</xm:f>
          </x14:formula1>
          <xm:sqref>W5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89E7-5628-4BF2-877E-DD8E2AE192E5}">
  <sheetPr>
    <tabColor theme="5" tint="0.59999389629810485"/>
    <pageSetUpPr fitToPage="1"/>
  </sheetPr>
  <dimension ref="A1:BN93"/>
  <sheetViews>
    <sheetView showGridLines="0" view="pageBreakPreview" topLeftCell="A31" zoomScaleNormal="100" zoomScaleSheetLayoutView="100" workbookViewId="0">
      <selection activeCell="AG25" sqref="AG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07"/>
      <c r="B1" s="290" t="s">
        <v>392</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6"/>
      <c r="AZ1" s="106"/>
    </row>
    <row r="2" spans="1:52" ht="10" customHeight="1">
      <c r="A2" s="107"/>
      <c r="B2" s="9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6"/>
      <c r="AZ2" s="106"/>
    </row>
    <row r="3" spans="1:52" ht="20" customHeight="1">
      <c r="A3" s="581" t="s">
        <v>435</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104"/>
      <c r="AZ3" s="104"/>
    </row>
    <row r="4" spans="1:52" ht="10.45" customHeight="1">
      <c r="A4" s="582"/>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2"/>
      <c r="AO4" s="582"/>
      <c r="AP4" s="582"/>
      <c r="AQ4" s="582"/>
      <c r="AR4" s="582"/>
      <c r="AS4" s="582"/>
      <c r="AT4" s="582"/>
      <c r="AU4" s="582"/>
      <c r="AV4" s="582"/>
      <c r="AW4" s="582"/>
      <c r="AX4" s="582"/>
      <c r="AY4" s="104"/>
      <c r="AZ4" s="104"/>
    </row>
    <row r="5" spans="1:52" ht="20.25" customHeight="1">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583" t="s">
        <v>247</v>
      </c>
      <c r="AA5" s="583"/>
      <c r="AB5" s="583"/>
      <c r="AC5" s="583"/>
      <c r="AD5" s="583"/>
      <c r="AE5" s="583"/>
      <c r="AF5" s="583"/>
      <c r="AG5" s="583"/>
      <c r="AH5" s="583"/>
      <c r="AI5" s="584">
        <f>'別記第4号（実績報告書）'!Q12</f>
        <v>0</v>
      </c>
      <c r="AJ5" s="584"/>
      <c r="AK5" s="584"/>
      <c r="AL5" s="584"/>
      <c r="AM5" s="584"/>
      <c r="AN5" s="584"/>
      <c r="AO5" s="584"/>
      <c r="AP5" s="584"/>
      <c r="AQ5" s="584"/>
      <c r="AR5" s="584"/>
      <c r="AS5" s="584"/>
      <c r="AT5" s="584"/>
      <c r="AU5" s="584"/>
      <c r="AV5" s="584"/>
      <c r="AW5" s="584"/>
      <c r="AX5" s="104"/>
      <c r="AY5" s="104"/>
      <c r="AZ5" s="104"/>
    </row>
    <row r="6" spans="1:52" ht="20.2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585" t="s">
        <v>248</v>
      </c>
      <c r="AA6" s="585"/>
      <c r="AB6" s="585"/>
      <c r="AC6" s="585"/>
      <c r="AD6" s="585"/>
      <c r="AE6" s="585"/>
      <c r="AF6" s="585"/>
      <c r="AG6" s="585"/>
      <c r="AH6" s="585"/>
      <c r="AI6" s="586">
        <f>'別記第4号（実績報告書）'!Q13</f>
        <v>0</v>
      </c>
      <c r="AJ6" s="586"/>
      <c r="AK6" s="586"/>
      <c r="AL6" s="586"/>
      <c r="AM6" s="586"/>
      <c r="AN6" s="586"/>
      <c r="AO6" s="586"/>
      <c r="AP6" s="586"/>
      <c r="AQ6" s="586"/>
      <c r="AR6" s="586"/>
      <c r="AS6" s="586"/>
      <c r="AT6" s="586"/>
      <c r="AU6" s="586"/>
      <c r="AV6" s="586"/>
      <c r="AW6" s="586"/>
      <c r="AX6" s="104"/>
      <c r="AY6" s="104"/>
      <c r="AZ6" s="104"/>
    </row>
    <row r="7" spans="1:52" ht="20.25" customHeight="1">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583" t="s">
        <v>249</v>
      </c>
      <c r="AA7" s="583"/>
      <c r="AB7" s="583"/>
      <c r="AC7" s="583"/>
      <c r="AD7" s="583"/>
      <c r="AE7" s="583"/>
      <c r="AF7" s="583"/>
      <c r="AG7" s="583"/>
      <c r="AH7" s="583"/>
      <c r="AI7" s="586">
        <f>'別記第4号（実績報告書）'!Q14</f>
        <v>0</v>
      </c>
      <c r="AJ7" s="586"/>
      <c r="AK7" s="586"/>
      <c r="AL7" s="586"/>
      <c r="AM7" s="586"/>
      <c r="AN7" s="586"/>
      <c r="AO7" s="586"/>
      <c r="AP7" s="586"/>
      <c r="AQ7" s="586"/>
      <c r="AR7" s="586"/>
      <c r="AS7" s="586"/>
      <c r="AT7" s="586"/>
      <c r="AU7" s="586"/>
      <c r="AV7" s="586"/>
      <c r="AW7" s="586"/>
      <c r="AX7" s="104"/>
      <c r="AY7" s="104"/>
      <c r="AZ7" s="104"/>
    </row>
    <row r="8" spans="1:52" ht="11.25" customHeight="1"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row>
    <row r="9" spans="1:52" ht="21" customHeight="1" thickBot="1">
      <c r="A9" s="103"/>
      <c r="B9" s="525" t="s">
        <v>314</v>
      </c>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7"/>
      <c r="AX9" s="103"/>
      <c r="AY9" s="103"/>
      <c r="AZ9" s="103"/>
    </row>
    <row r="10" spans="1:52" ht="21" customHeight="1">
      <c r="A10" s="94"/>
      <c r="B10" s="545" t="s">
        <v>246</v>
      </c>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6"/>
      <c r="AA10" s="547"/>
      <c r="AB10" s="548" t="s">
        <v>245</v>
      </c>
      <c r="AC10" s="546"/>
      <c r="AD10" s="546"/>
      <c r="AE10" s="546"/>
      <c r="AF10" s="546"/>
      <c r="AG10" s="546"/>
      <c r="AH10" s="546"/>
      <c r="AI10" s="546"/>
      <c r="AJ10" s="546"/>
      <c r="AK10" s="546"/>
      <c r="AL10" s="546"/>
      <c r="AM10" s="546"/>
      <c r="AN10" s="547"/>
      <c r="AO10" s="548" t="s">
        <v>244</v>
      </c>
      <c r="AP10" s="546"/>
      <c r="AQ10" s="546"/>
      <c r="AR10" s="546"/>
      <c r="AS10" s="546"/>
      <c r="AT10" s="546"/>
      <c r="AU10" s="546"/>
      <c r="AV10" s="546"/>
      <c r="AW10" s="549"/>
      <c r="AX10" s="94"/>
      <c r="AY10" s="94"/>
      <c r="AZ10" s="94"/>
    </row>
    <row r="11" spans="1:52" ht="35" customHeight="1" thickBot="1">
      <c r="A11" s="94"/>
      <c r="B11" s="550">
        <f>'所要額精算調書 個票①（事業所名）'!O5</f>
        <v>0</v>
      </c>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2"/>
      <c r="AB11" s="553" t="str">
        <f>'所要額精算調書 個票①（事業所名）'!M5</f>
        <v>（プルダウンから選択）</v>
      </c>
      <c r="AC11" s="551"/>
      <c r="AD11" s="551"/>
      <c r="AE11" s="551"/>
      <c r="AF11" s="551"/>
      <c r="AG11" s="551"/>
      <c r="AH11" s="551"/>
      <c r="AI11" s="551"/>
      <c r="AJ11" s="551"/>
      <c r="AK11" s="551"/>
      <c r="AL11" s="551"/>
      <c r="AM11" s="551"/>
      <c r="AN11" s="552"/>
      <c r="AO11" s="554">
        <f>'所要額精算調書 個票①（事業所名）'!S5</f>
        <v>0</v>
      </c>
      <c r="AP11" s="555"/>
      <c r="AQ11" s="555"/>
      <c r="AR11" s="555"/>
      <c r="AS11" s="555"/>
      <c r="AT11" s="555"/>
      <c r="AU11" s="555"/>
      <c r="AV11" s="555"/>
      <c r="AW11" s="556"/>
      <c r="AX11" s="94"/>
      <c r="AY11" s="94"/>
      <c r="AZ11" s="94"/>
    </row>
    <row r="12" spans="1:52" ht="21" customHeight="1" thickBot="1">
      <c r="A12" s="94"/>
      <c r="B12" s="557" t="s">
        <v>236</v>
      </c>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9"/>
      <c r="AX12" s="94"/>
      <c r="AY12" s="266" t="s">
        <v>337</v>
      </c>
      <c r="AZ12" s="94"/>
    </row>
    <row r="13" spans="1:52" ht="21" customHeight="1">
      <c r="A13" s="94"/>
      <c r="B13" s="605" t="s">
        <v>321</v>
      </c>
      <c r="C13" s="606"/>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7"/>
      <c r="AX13" s="94"/>
      <c r="AY13" s="266" t="s">
        <v>368</v>
      </c>
      <c r="AZ13" s="94"/>
    </row>
    <row r="14" spans="1:52" ht="21" customHeight="1">
      <c r="A14" s="94"/>
      <c r="B14" s="102"/>
      <c r="C14" s="101"/>
      <c r="D14" s="608" t="s">
        <v>320</v>
      </c>
      <c r="E14" s="608"/>
      <c r="F14" s="608"/>
      <c r="G14" s="608"/>
      <c r="H14" s="608"/>
      <c r="I14" s="608"/>
      <c r="J14" s="608"/>
      <c r="K14" s="608"/>
      <c r="L14" s="608"/>
      <c r="M14" s="608"/>
      <c r="N14" s="608"/>
      <c r="O14" s="608"/>
      <c r="P14" s="608"/>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9"/>
      <c r="AX14" s="94"/>
      <c r="AY14" s="253" t="s">
        <v>369</v>
      </c>
      <c r="AZ14" s="94"/>
    </row>
    <row r="15" spans="1:52" ht="21" customHeight="1">
      <c r="A15" s="94"/>
      <c r="B15" s="100"/>
      <c r="C15" s="99"/>
      <c r="D15" s="608" t="s">
        <v>444</v>
      </c>
      <c r="E15" s="608"/>
      <c r="F15" s="608"/>
      <c r="G15" s="608"/>
      <c r="H15" s="608"/>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8"/>
      <c r="AP15" s="608"/>
      <c r="AQ15" s="608"/>
      <c r="AR15" s="608"/>
      <c r="AS15" s="608"/>
      <c r="AT15" s="608"/>
      <c r="AU15" s="608"/>
      <c r="AV15" s="608"/>
      <c r="AW15" s="609"/>
      <c r="AX15" s="94"/>
      <c r="AY15" s="253" t="s">
        <v>370</v>
      </c>
      <c r="AZ15" s="94"/>
    </row>
    <row r="16" spans="1:52" ht="21" customHeight="1">
      <c r="A16" s="94"/>
      <c r="B16" s="98"/>
      <c r="C16" s="97"/>
      <c r="D16" s="610" t="s">
        <v>445</v>
      </c>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1"/>
      <c r="AX16" s="94"/>
      <c r="AY16" s="94"/>
      <c r="AZ16" s="94"/>
    </row>
    <row r="17" spans="1:58" ht="60" customHeight="1">
      <c r="A17" s="94"/>
      <c r="B17" s="602" t="s">
        <v>322</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4"/>
      <c r="AX17" s="94"/>
      <c r="AY17" s="94"/>
      <c r="AZ17" s="94"/>
    </row>
    <row r="18" spans="1:58" ht="21" customHeight="1">
      <c r="A18" s="94"/>
      <c r="B18" s="96"/>
      <c r="C18" s="95"/>
      <c r="D18" s="601" t="s">
        <v>235</v>
      </c>
      <c r="E18" s="601"/>
      <c r="F18" s="601"/>
      <c r="G18" s="601"/>
      <c r="H18" s="601"/>
      <c r="I18" s="601"/>
      <c r="J18" s="601"/>
      <c r="K18" s="60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571"/>
      <c r="AL18" s="571"/>
      <c r="AM18" s="571"/>
      <c r="AN18" s="571"/>
      <c r="AO18" s="571"/>
      <c r="AP18" s="571"/>
      <c r="AQ18" s="571"/>
      <c r="AR18" s="571"/>
      <c r="AS18" s="571"/>
      <c r="AT18" s="571"/>
      <c r="AU18" s="571"/>
      <c r="AV18" s="571"/>
      <c r="AW18" s="572"/>
      <c r="AX18" s="94"/>
      <c r="AY18" s="94"/>
      <c r="AZ18" s="94"/>
    </row>
    <row r="19" spans="1:58" ht="60" customHeight="1">
      <c r="A19" s="94"/>
      <c r="B19" s="602" t="s">
        <v>332</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4"/>
      <c r="AX19" s="94"/>
      <c r="AY19" s="94"/>
      <c r="AZ19" s="94"/>
    </row>
    <row r="20" spans="1:58" ht="21" customHeight="1" thickBot="1">
      <c r="A20" s="94"/>
      <c r="B20" s="96"/>
      <c r="C20" s="95"/>
      <c r="D20" s="601" t="s">
        <v>235</v>
      </c>
      <c r="E20" s="601"/>
      <c r="F20" s="601"/>
      <c r="G20" s="601"/>
      <c r="H20" s="601"/>
      <c r="I20" s="601"/>
      <c r="J20" s="601"/>
      <c r="K20" s="60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c r="AK20" s="571"/>
      <c r="AL20" s="571"/>
      <c r="AM20" s="571"/>
      <c r="AN20" s="571"/>
      <c r="AO20" s="571"/>
      <c r="AP20" s="571"/>
      <c r="AQ20" s="571"/>
      <c r="AR20" s="571"/>
      <c r="AS20" s="571"/>
      <c r="AT20" s="571"/>
      <c r="AU20" s="571"/>
      <c r="AV20" s="571"/>
      <c r="AW20" s="572"/>
      <c r="AX20" s="94"/>
      <c r="AY20" s="94"/>
      <c r="AZ20" s="94"/>
    </row>
    <row r="21" spans="1:58" ht="55" customHeight="1" thickBot="1">
      <c r="A21" s="94"/>
      <c r="B21" s="557" t="s">
        <v>331</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9"/>
      <c r="AX21" s="94"/>
      <c r="AY21" s="266" t="s">
        <v>371</v>
      </c>
      <c r="AZ21" s="94"/>
    </row>
    <row r="22" spans="1:58" ht="21" customHeight="1">
      <c r="A22" s="94"/>
      <c r="B22" s="599" t="s">
        <v>333</v>
      </c>
      <c r="C22" s="600"/>
      <c r="D22" s="600"/>
      <c r="E22" s="600"/>
      <c r="F22" s="600"/>
      <c r="G22" s="600"/>
      <c r="H22" s="600"/>
      <c r="I22" s="257" t="s">
        <v>243</v>
      </c>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8"/>
      <c r="AX22" s="94"/>
      <c r="AY22" s="94"/>
      <c r="AZ22" s="94"/>
      <c r="BF22" s="90" t="s">
        <v>319</v>
      </c>
    </row>
    <row r="23" spans="1:58" ht="21" customHeight="1">
      <c r="A23" s="94"/>
      <c r="B23" s="564" t="s">
        <v>242</v>
      </c>
      <c r="C23" s="565"/>
      <c r="D23" s="565"/>
      <c r="E23" s="565"/>
      <c r="F23" s="565"/>
      <c r="G23" s="565"/>
      <c r="H23" s="565"/>
      <c r="I23" s="568" t="s">
        <v>238</v>
      </c>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9"/>
      <c r="AX23" s="94"/>
      <c r="AY23" s="94"/>
      <c r="AZ23" s="94"/>
    </row>
    <row r="24" spans="1:58" ht="21" customHeight="1" thickBot="1">
      <c r="A24" s="94"/>
      <c r="B24" s="587"/>
      <c r="C24" s="588"/>
      <c r="D24" s="588"/>
      <c r="E24" s="588"/>
      <c r="F24" s="588"/>
      <c r="G24" s="588"/>
      <c r="H24" s="588"/>
      <c r="I24" s="589" t="s">
        <v>241</v>
      </c>
      <c r="J24" s="589"/>
      <c r="K24" s="589"/>
      <c r="L24" s="589"/>
      <c r="M24" s="590"/>
      <c r="N24" s="590"/>
      <c r="O24" s="590"/>
      <c r="P24" s="590"/>
      <c r="Q24" s="590"/>
      <c r="R24" s="590"/>
      <c r="S24" s="590"/>
      <c r="T24" s="590"/>
      <c r="U24" s="590"/>
      <c r="V24" s="590"/>
      <c r="W24" s="590"/>
      <c r="X24" s="590"/>
      <c r="Y24" s="590"/>
      <c r="Z24" s="590"/>
      <c r="AA24" s="590"/>
      <c r="AB24" s="590"/>
      <c r="AC24" s="590"/>
      <c r="AD24" s="590"/>
      <c r="AE24" s="590"/>
      <c r="AF24" s="590"/>
      <c r="AG24" s="590"/>
      <c r="AH24" s="590"/>
      <c r="AI24" s="590"/>
      <c r="AJ24" s="590"/>
      <c r="AK24" s="590"/>
      <c r="AL24" s="590"/>
      <c r="AM24" s="590"/>
      <c r="AN24" s="590"/>
      <c r="AO24" s="590"/>
      <c r="AP24" s="590"/>
      <c r="AQ24" s="590"/>
      <c r="AR24" s="590"/>
      <c r="AS24" s="590"/>
      <c r="AT24" s="590"/>
      <c r="AU24" s="590"/>
      <c r="AV24" s="590"/>
      <c r="AW24" s="591"/>
      <c r="AX24" s="94"/>
      <c r="AY24" s="94"/>
      <c r="AZ24" s="94"/>
    </row>
    <row r="25" spans="1:58" ht="67.7" customHeight="1" thickBot="1">
      <c r="A25" s="94"/>
      <c r="B25" s="557" t="s">
        <v>338</v>
      </c>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9"/>
      <c r="AX25" s="94"/>
      <c r="AY25" s="266" t="s">
        <v>372</v>
      </c>
      <c r="AZ25" s="94"/>
    </row>
    <row r="26" spans="1:58" ht="21" customHeight="1">
      <c r="A26" s="94"/>
      <c r="B26" s="256"/>
      <c r="C26" s="257"/>
      <c r="D26" s="257" t="s">
        <v>240</v>
      </c>
      <c r="E26" s="257"/>
      <c r="F26" s="257"/>
      <c r="G26" s="257"/>
      <c r="H26" s="257"/>
      <c r="I26" s="257" t="s">
        <v>323</v>
      </c>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8"/>
      <c r="AX26" s="94"/>
      <c r="AY26" s="94"/>
      <c r="AZ26" s="94"/>
    </row>
    <row r="27" spans="1:58" ht="21" customHeight="1">
      <c r="A27" s="94"/>
      <c r="B27" s="564" t="s">
        <v>239</v>
      </c>
      <c r="C27" s="565"/>
      <c r="D27" s="565"/>
      <c r="E27" s="565"/>
      <c r="F27" s="565"/>
      <c r="G27" s="565"/>
      <c r="H27" s="565"/>
      <c r="I27" s="568" t="s">
        <v>238</v>
      </c>
      <c r="J27" s="568"/>
      <c r="K27" s="568"/>
      <c r="L27" s="568"/>
      <c r="M27" s="568"/>
      <c r="N27" s="568"/>
      <c r="O27" s="568"/>
      <c r="P27" s="568"/>
      <c r="Q27" s="568"/>
      <c r="R27" s="568"/>
      <c r="S27" s="568"/>
      <c r="T27" s="568"/>
      <c r="U27" s="568"/>
      <c r="V27" s="568"/>
      <c r="W27" s="568"/>
      <c r="X27" s="568"/>
      <c r="Y27" s="568"/>
      <c r="Z27" s="568"/>
      <c r="AA27" s="568"/>
      <c r="AB27" s="568"/>
      <c r="AC27" s="568"/>
      <c r="AD27" s="568"/>
      <c r="AE27" s="568"/>
      <c r="AF27" s="568"/>
      <c r="AG27" s="568"/>
      <c r="AH27" s="568"/>
      <c r="AI27" s="568"/>
      <c r="AJ27" s="568"/>
      <c r="AK27" s="568"/>
      <c r="AL27" s="568"/>
      <c r="AM27" s="568"/>
      <c r="AN27" s="568"/>
      <c r="AO27" s="568"/>
      <c r="AP27" s="568"/>
      <c r="AQ27" s="568"/>
      <c r="AR27" s="568"/>
      <c r="AS27" s="568"/>
      <c r="AT27" s="568"/>
      <c r="AU27" s="568"/>
      <c r="AV27" s="568"/>
      <c r="AW27" s="569"/>
      <c r="AX27" s="94"/>
      <c r="AY27" s="94"/>
      <c r="AZ27" s="94"/>
    </row>
    <row r="28" spans="1:58" ht="21" customHeight="1">
      <c r="A28" s="94"/>
      <c r="B28" s="566"/>
      <c r="C28" s="567"/>
      <c r="D28" s="567"/>
      <c r="E28" s="567"/>
      <c r="F28" s="567"/>
      <c r="G28" s="567"/>
      <c r="H28" s="567"/>
      <c r="I28" s="570" t="s">
        <v>237</v>
      </c>
      <c r="J28" s="570"/>
      <c r="K28" s="570"/>
      <c r="L28" s="570"/>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2"/>
      <c r="AX28" s="94"/>
      <c r="AY28" s="94"/>
      <c r="AZ28" s="94"/>
    </row>
    <row r="29" spans="1:58" ht="40" customHeight="1">
      <c r="A29" s="94"/>
      <c r="B29" s="596" t="s">
        <v>452</v>
      </c>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597"/>
      <c r="AG29" s="597"/>
      <c r="AH29" s="597"/>
      <c r="AI29" s="597"/>
      <c r="AJ29" s="597"/>
      <c r="AK29" s="560" t="s">
        <v>330</v>
      </c>
      <c r="AL29" s="560"/>
      <c r="AM29" s="560"/>
      <c r="AN29" s="560"/>
      <c r="AO29" s="560"/>
      <c r="AP29" s="560"/>
      <c r="AQ29" s="560"/>
      <c r="AR29" s="560"/>
      <c r="AS29" s="560"/>
      <c r="AT29" s="560"/>
      <c r="AU29" s="560"/>
      <c r="AV29" s="560"/>
      <c r="AW29" s="561"/>
      <c r="AX29" s="94"/>
      <c r="AY29" s="94"/>
      <c r="AZ29" s="94"/>
    </row>
    <row r="30" spans="1:58" ht="40" customHeight="1">
      <c r="A30" s="94"/>
      <c r="B30" s="598"/>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62"/>
      <c r="AL30" s="562"/>
      <c r="AM30" s="562"/>
      <c r="AN30" s="562"/>
      <c r="AO30" s="562"/>
      <c r="AP30" s="562"/>
      <c r="AQ30" s="562"/>
      <c r="AR30" s="562"/>
      <c r="AS30" s="562"/>
      <c r="AT30" s="562"/>
      <c r="AU30" s="562"/>
      <c r="AV30" s="562"/>
      <c r="AW30" s="563"/>
      <c r="AX30" s="94"/>
      <c r="AY30" s="94"/>
      <c r="AZ30" s="94"/>
    </row>
    <row r="31" spans="1:58" ht="80" customHeight="1" thickBot="1">
      <c r="A31" s="94"/>
      <c r="B31" s="592" t="s">
        <v>453</v>
      </c>
      <c r="C31" s="593"/>
      <c r="D31" s="593"/>
      <c r="E31" s="593"/>
      <c r="F31" s="593"/>
      <c r="G31" s="593"/>
      <c r="H31" s="593"/>
      <c r="I31" s="593"/>
      <c r="J31" s="593"/>
      <c r="K31" s="593"/>
      <c r="L31" s="593"/>
      <c r="M31" s="593"/>
      <c r="N31" s="593"/>
      <c r="O31" s="593"/>
      <c r="P31" s="593"/>
      <c r="Q31" s="593"/>
      <c r="R31" s="593"/>
      <c r="S31" s="593"/>
      <c r="T31" s="594" t="s">
        <v>367</v>
      </c>
      <c r="U31" s="594"/>
      <c r="V31" s="594"/>
      <c r="W31" s="594"/>
      <c r="X31" s="594"/>
      <c r="Y31" s="594"/>
      <c r="Z31" s="594"/>
      <c r="AA31" s="594"/>
      <c r="AB31" s="594"/>
      <c r="AC31" s="594"/>
      <c r="AD31" s="594"/>
      <c r="AE31" s="594"/>
      <c r="AF31" s="594"/>
      <c r="AG31" s="594"/>
      <c r="AH31" s="594"/>
      <c r="AI31" s="594"/>
      <c r="AJ31" s="594"/>
      <c r="AK31" s="594"/>
      <c r="AL31" s="594"/>
      <c r="AM31" s="594"/>
      <c r="AN31" s="594"/>
      <c r="AO31" s="594"/>
      <c r="AP31" s="594"/>
      <c r="AQ31" s="594"/>
      <c r="AR31" s="594"/>
      <c r="AS31" s="594"/>
      <c r="AT31" s="594"/>
      <c r="AU31" s="594"/>
      <c r="AV31" s="594"/>
      <c r="AW31" s="595"/>
      <c r="AX31" s="94"/>
      <c r="AY31" s="94"/>
      <c r="AZ31" s="94"/>
    </row>
    <row r="32" spans="1:58" ht="21" customHeight="1" thickBot="1">
      <c r="A32" s="94"/>
      <c r="B32" s="525" t="s">
        <v>498</v>
      </c>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6"/>
      <c r="AH32" s="526"/>
      <c r="AI32" s="526"/>
      <c r="AJ32" s="526"/>
      <c r="AK32" s="526"/>
      <c r="AL32" s="526"/>
      <c r="AM32" s="526"/>
      <c r="AN32" s="526"/>
      <c r="AO32" s="526"/>
      <c r="AP32" s="526"/>
      <c r="AQ32" s="526"/>
      <c r="AR32" s="526"/>
      <c r="AS32" s="526"/>
      <c r="AT32" s="526"/>
      <c r="AU32" s="526"/>
      <c r="AV32" s="526"/>
      <c r="AW32" s="527"/>
      <c r="AX32" s="94"/>
      <c r="AY32" s="94"/>
      <c r="AZ32" s="94"/>
    </row>
    <row r="33" spans="1:52" ht="20" customHeight="1">
      <c r="A33" s="94"/>
      <c r="B33" s="573" t="s">
        <v>465</v>
      </c>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4"/>
      <c r="AL33" s="574"/>
      <c r="AM33" s="574"/>
      <c r="AN33" s="574"/>
      <c r="AO33" s="574"/>
      <c r="AP33" s="574"/>
      <c r="AQ33" s="574"/>
      <c r="AR33" s="574"/>
      <c r="AS33" s="574"/>
      <c r="AT33" s="574"/>
      <c r="AU33" s="574"/>
      <c r="AV33" s="574"/>
      <c r="AW33" s="575"/>
      <c r="AX33" s="94"/>
      <c r="AY33" s="94"/>
      <c r="AZ33" s="94"/>
    </row>
    <row r="34" spans="1:52" ht="32" customHeight="1">
      <c r="A34" s="94"/>
      <c r="B34" s="576" t="s">
        <v>451</v>
      </c>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8" t="s">
        <v>450</v>
      </c>
      <c r="AL34" s="579"/>
      <c r="AM34" s="579"/>
      <c r="AN34" s="579"/>
      <c r="AO34" s="579"/>
      <c r="AP34" s="579"/>
      <c r="AQ34" s="579"/>
      <c r="AR34" s="579"/>
      <c r="AS34" s="579"/>
      <c r="AT34" s="579"/>
      <c r="AU34" s="579"/>
      <c r="AV34" s="579"/>
      <c r="AW34" s="580"/>
      <c r="AX34" s="94"/>
      <c r="AY34" s="266"/>
      <c r="AZ34" s="94"/>
    </row>
    <row r="35" spans="1:52" ht="20" customHeight="1">
      <c r="A35" s="94"/>
      <c r="B35" s="616" t="s">
        <v>466</v>
      </c>
      <c r="C35" s="617"/>
      <c r="D35" s="617"/>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17"/>
      <c r="AJ35" s="617"/>
      <c r="AK35" s="617"/>
      <c r="AL35" s="617"/>
      <c r="AM35" s="617"/>
      <c r="AN35" s="617"/>
      <c r="AO35" s="617"/>
      <c r="AP35" s="617"/>
      <c r="AQ35" s="617"/>
      <c r="AR35" s="617"/>
      <c r="AS35" s="617"/>
      <c r="AT35" s="617"/>
      <c r="AU35" s="617"/>
      <c r="AV35" s="617"/>
      <c r="AW35" s="618"/>
      <c r="AX35" s="94"/>
      <c r="AY35" s="94"/>
      <c r="AZ35" s="94"/>
    </row>
    <row r="36" spans="1:52" ht="16" customHeight="1">
      <c r="A36" s="94"/>
      <c r="B36" s="533"/>
      <c r="C36" s="534"/>
      <c r="D36" s="535" t="s">
        <v>454</v>
      </c>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6"/>
      <c r="AX36" s="94"/>
      <c r="AY36" s="266"/>
      <c r="AZ36" s="94"/>
    </row>
    <row r="37" spans="1:52" ht="16" customHeight="1">
      <c r="A37" s="94"/>
      <c r="B37" s="533"/>
      <c r="C37" s="534"/>
      <c r="D37" s="535" t="s">
        <v>455</v>
      </c>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6"/>
      <c r="AX37" s="94"/>
      <c r="AY37" s="266"/>
      <c r="AZ37" s="94"/>
    </row>
    <row r="38" spans="1:52" ht="16" customHeight="1">
      <c r="A38" s="94"/>
      <c r="B38" s="533"/>
      <c r="C38" s="534"/>
      <c r="D38" s="535" t="s">
        <v>456</v>
      </c>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AV38" s="535"/>
      <c r="AW38" s="536"/>
      <c r="AX38" s="94"/>
      <c r="AY38" s="266"/>
      <c r="AZ38" s="94"/>
    </row>
    <row r="39" spans="1:52" ht="16" customHeight="1">
      <c r="A39" s="94"/>
      <c r="B39" s="533"/>
      <c r="C39" s="534"/>
      <c r="D39" s="535" t="s">
        <v>457</v>
      </c>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AV39" s="535"/>
      <c r="AW39" s="536"/>
      <c r="AX39" s="94"/>
      <c r="AY39" s="266"/>
      <c r="AZ39" s="94"/>
    </row>
    <row r="40" spans="1:52" ht="16" customHeight="1">
      <c r="A40" s="94"/>
      <c r="B40" s="533"/>
      <c r="C40" s="534"/>
      <c r="D40" s="535" t="s">
        <v>458</v>
      </c>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6"/>
      <c r="AX40" s="94"/>
      <c r="AY40" s="266"/>
      <c r="AZ40" s="94"/>
    </row>
    <row r="41" spans="1:52" ht="16" customHeight="1">
      <c r="A41" s="94"/>
      <c r="B41" s="533"/>
      <c r="C41" s="534"/>
      <c r="D41" s="535" t="s">
        <v>459</v>
      </c>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5"/>
      <c r="AO41" s="535"/>
      <c r="AP41" s="535"/>
      <c r="AQ41" s="535"/>
      <c r="AR41" s="535"/>
      <c r="AS41" s="535"/>
      <c r="AT41" s="535"/>
      <c r="AU41" s="535"/>
      <c r="AV41" s="535"/>
      <c r="AW41" s="536"/>
      <c r="AX41" s="94"/>
      <c r="AY41" s="266"/>
      <c r="AZ41" s="94"/>
    </row>
    <row r="42" spans="1:52" ht="16" customHeight="1">
      <c r="A42" s="94"/>
      <c r="B42" s="533"/>
      <c r="C42" s="534"/>
      <c r="D42" s="535" t="s">
        <v>460</v>
      </c>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O42" s="535"/>
      <c r="AP42" s="535"/>
      <c r="AQ42" s="535"/>
      <c r="AR42" s="535"/>
      <c r="AS42" s="535"/>
      <c r="AT42" s="535"/>
      <c r="AU42" s="535"/>
      <c r="AV42" s="535"/>
      <c r="AW42" s="536"/>
      <c r="AX42" s="94"/>
      <c r="AY42" s="266"/>
      <c r="AZ42" s="94"/>
    </row>
    <row r="43" spans="1:52" ht="16" customHeight="1">
      <c r="A43" s="94"/>
      <c r="B43" s="533"/>
      <c r="C43" s="534"/>
      <c r="D43" s="535" t="s">
        <v>461</v>
      </c>
      <c r="E43" s="535"/>
      <c r="F43" s="535"/>
      <c r="G43" s="535"/>
      <c r="H43" s="535"/>
      <c r="I43" s="535"/>
      <c r="J43" s="535"/>
      <c r="K43" s="535"/>
      <c r="L43" s="535"/>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O43" s="535"/>
      <c r="AP43" s="535"/>
      <c r="AQ43" s="535"/>
      <c r="AR43" s="535"/>
      <c r="AS43" s="535"/>
      <c r="AT43" s="535"/>
      <c r="AU43" s="535"/>
      <c r="AV43" s="535"/>
      <c r="AW43" s="536"/>
      <c r="AX43" s="94"/>
      <c r="AY43" s="266"/>
      <c r="AZ43" s="94"/>
    </row>
    <row r="44" spans="1:52" ht="16" customHeight="1">
      <c r="A44" s="94"/>
      <c r="B44" s="533"/>
      <c r="C44" s="534"/>
      <c r="D44" s="535" t="s">
        <v>462</v>
      </c>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5"/>
      <c r="AU44" s="535"/>
      <c r="AV44" s="535"/>
      <c r="AW44" s="536"/>
      <c r="AX44" s="94"/>
      <c r="AY44" s="266"/>
      <c r="AZ44" s="94"/>
    </row>
    <row r="45" spans="1:52" ht="16" customHeight="1">
      <c r="A45" s="94"/>
      <c r="B45" s="533"/>
      <c r="C45" s="534"/>
      <c r="D45" s="535" t="s">
        <v>463</v>
      </c>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6"/>
      <c r="AX45" s="94"/>
      <c r="AY45" s="266"/>
      <c r="AZ45" s="94"/>
    </row>
    <row r="46" spans="1:52" ht="16" customHeight="1">
      <c r="A46" s="94"/>
      <c r="B46" s="533"/>
      <c r="C46" s="534"/>
      <c r="D46" s="535" t="s">
        <v>464</v>
      </c>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O46" s="535"/>
      <c r="AP46" s="535"/>
      <c r="AQ46" s="535"/>
      <c r="AR46" s="535"/>
      <c r="AS46" s="535"/>
      <c r="AT46" s="535"/>
      <c r="AU46" s="535"/>
      <c r="AV46" s="535"/>
      <c r="AW46" s="536"/>
      <c r="AX46" s="94"/>
      <c r="AY46" s="266"/>
      <c r="AZ46" s="94"/>
    </row>
    <row r="47" spans="1:52" ht="20" customHeight="1">
      <c r="A47" s="94"/>
      <c r="B47" s="533"/>
      <c r="C47" s="534"/>
      <c r="D47" s="537"/>
      <c r="E47" s="537"/>
      <c r="F47" s="537"/>
      <c r="G47" s="537"/>
      <c r="H47" s="537"/>
      <c r="I47" s="537"/>
      <c r="J47" s="537"/>
      <c r="K47" s="537"/>
      <c r="L47" s="537"/>
      <c r="M47" s="537"/>
      <c r="N47" s="537"/>
      <c r="O47" s="537"/>
      <c r="P47" s="537"/>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7"/>
      <c r="AO47" s="537"/>
      <c r="AP47" s="537"/>
      <c r="AQ47" s="537"/>
      <c r="AR47" s="537"/>
      <c r="AS47" s="537"/>
      <c r="AT47" s="537"/>
      <c r="AU47" s="537"/>
      <c r="AV47" s="537"/>
      <c r="AW47" s="538"/>
      <c r="AX47" s="94"/>
      <c r="AY47" s="266"/>
      <c r="AZ47" s="94"/>
    </row>
    <row r="48" spans="1:52" ht="20" customHeight="1">
      <c r="A48" s="94"/>
      <c r="B48" s="530" t="s">
        <v>467</v>
      </c>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2"/>
      <c r="AX48" s="94"/>
      <c r="AY48" s="94"/>
      <c r="AZ48" s="94"/>
    </row>
    <row r="49" spans="1:52" ht="16" customHeight="1">
      <c r="A49" s="94"/>
      <c r="B49" s="542" t="s">
        <v>468</v>
      </c>
      <c r="C49" s="543"/>
      <c r="D49" s="543"/>
      <c r="E49" s="543"/>
      <c r="F49" s="543"/>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c r="AK49" s="543"/>
      <c r="AL49" s="543"/>
      <c r="AM49" s="543"/>
      <c r="AN49" s="543"/>
      <c r="AO49" s="543"/>
      <c r="AP49" s="543"/>
      <c r="AQ49" s="543"/>
      <c r="AR49" s="543"/>
      <c r="AS49" s="543"/>
      <c r="AT49" s="543"/>
      <c r="AU49" s="543"/>
      <c r="AV49" s="543"/>
      <c r="AW49" s="544"/>
      <c r="AX49" s="94"/>
      <c r="AY49" s="266"/>
      <c r="AZ49" s="94"/>
    </row>
    <row r="50" spans="1:52" ht="35" customHeight="1">
      <c r="A50" s="94"/>
      <c r="B50" s="539" t="s">
        <v>469</v>
      </c>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1"/>
      <c r="AX50" s="94"/>
      <c r="AY50" s="94"/>
      <c r="AZ50" s="94"/>
    </row>
    <row r="51" spans="1:52" ht="16" customHeight="1">
      <c r="B51" s="533"/>
      <c r="C51" s="534"/>
      <c r="D51" s="535" t="s">
        <v>470</v>
      </c>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5"/>
      <c r="AJ51" s="535"/>
      <c r="AK51" s="535"/>
      <c r="AL51" s="535"/>
      <c r="AM51" s="535"/>
      <c r="AN51" s="535"/>
      <c r="AO51" s="535"/>
      <c r="AP51" s="535"/>
      <c r="AQ51" s="535"/>
      <c r="AR51" s="535"/>
      <c r="AS51" s="535"/>
      <c r="AT51" s="535"/>
      <c r="AU51" s="535"/>
      <c r="AV51" s="535"/>
      <c r="AW51" s="536"/>
      <c r="AY51" s="366"/>
    </row>
    <row r="52" spans="1:52" ht="16" customHeight="1">
      <c r="B52" s="533"/>
      <c r="C52" s="534"/>
      <c r="D52" s="535" t="s">
        <v>471</v>
      </c>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6"/>
      <c r="AY52" s="366"/>
    </row>
    <row r="53" spans="1:52" ht="16" customHeight="1">
      <c r="B53" s="533"/>
      <c r="C53" s="534"/>
      <c r="D53" s="535" t="s">
        <v>472</v>
      </c>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6"/>
      <c r="AY53" s="366"/>
    </row>
    <row r="54" spans="1:52" ht="16" customHeight="1">
      <c r="B54" s="533"/>
      <c r="C54" s="534"/>
      <c r="D54" s="535" t="s">
        <v>473</v>
      </c>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6"/>
      <c r="AY54" s="366"/>
    </row>
    <row r="55" spans="1:52" ht="16" customHeight="1">
      <c r="B55" s="533"/>
      <c r="C55" s="534"/>
      <c r="D55" s="535" t="s">
        <v>474</v>
      </c>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6"/>
      <c r="AY55" s="366"/>
    </row>
    <row r="56" spans="1:52" ht="16" customHeight="1">
      <c r="B56" s="533"/>
      <c r="C56" s="534"/>
      <c r="D56" s="535" t="s">
        <v>475</v>
      </c>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6"/>
      <c r="AY56" s="366"/>
    </row>
    <row r="57" spans="1:52" ht="16" customHeight="1">
      <c r="B57" s="533"/>
      <c r="C57" s="534"/>
      <c r="D57" s="535" t="s">
        <v>476</v>
      </c>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6"/>
      <c r="AY57" s="366"/>
    </row>
    <row r="58" spans="1:52" ht="16" customHeight="1">
      <c r="B58" s="533"/>
      <c r="C58" s="534"/>
      <c r="D58" s="535" t="s">
        <v>477</v>
      </c>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535"/>
      <c r="AQ58" s="535"/>
      <c r="AR58" s="535"/>
      <c r="AS58" s="535"/>
      <c r="AT58" s="535"/>
      <c r="AU58" s="535"/>
      <c r="AV58" s="535"/>
      <c r="AW58" s="536"/>
      <c r="AY58" s="366"/>
    </row>
    <row r="59" spans="1:52" ht="16" customHeight="1">
      <c r="B59" s="533"/>
      <c r="C59" s="534"/>
      <c r="D59" s="535" t="s">
        <v>478</v>
      </c>
      <c r="E59" s="535"/>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35"/>
      <c r="AV59" s="535"/>
      <c r="AW59" s="536"/>
      <c r="AY59" s="366"/>
    </row>
    <row r="60" spans="1:52" ht="20" customHeight="1">
      <c r="B60" s="533"/>
      <c r="C60" s="534"/>
      <c r="D60" s="537"/>
      <c r="E60" s="537"/>
      <c r="F60" s="537"/>
      <c r="G60" s="537"/>
      <c r="H60" s="537"/>
      <c r="I60" s="537"/>
      <c r="J60" s="537"/>
      <c r="K60" s="537"/>
      <c r="L60" s="537"/>
      <c r="M60" s="537"/>
      <c r="N60" s="537"/>
      <c r="O60" s="537"/>
      <c r="P60" s="537"/>
      <c r="Q60" s="537"/>
      <c r="R60" s="537"/>
      <c r="S60" s="537"/>
      <c r="T60" s="537"/>
      <c r="U60" s="537"/>
      <c r="V60" s="537"/>
      <c r="W60" s="537"/>
      <c r="X60" s="537"/>
      <c r="Y60" s="537"/>
      <c r="Z60" s="537"/>
      <c r="AA60" s="537"/>
      <c r="AB60" s="537"/>
      <c r="AC60" s="537"/>
      <c r="AD60" s="537"/>
      <c r="AE60" s="537"/>
      <c r="AF60" s="537"/>
      <c r="AG60" s="537"/>
      <c r="AH60" s="537"/>
      <c r="AI60" s="537"/>
      <c r="AJ60" s="537"/>
      <c r="AK60" s="537"/>
      <c r="AL60" s="537"/>
      <c r="AM60" s="537"/>
      <c r="AN60" s="537"/>
      <c r="AO60" s="537"/>
      <c r="AP60" s="537"/>
      <c r="AQ60" s="537"/>
      <c r="AR60" s="537"/>
      <c r="AS60" s="537"/>
      <c r="AT60" s="537"/>
      <c r="AU60" s="537"/>
      <c r="AV60" s="537"/>
      <c r="AW60" s="538"/>
      <c r="AY60" s="366"/>
    </row>
    <row r="61" spans="1:52" ht="20" customHeight="1">
      <c r="A61" s="94"/>
      <c r="B61" s="530" t="s">
        <v>479</v>
      </c>
      <c r="C61" s="531"/>
      <c r="D61" s="531"/>
      <c r="E61" s="531"/>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1"/>
      <c r="AK61" s="531"/>
      <c r="AL61" s="531"/>
      <c r="AM61" s="531"/>
      <c r="AN61" s="531"/>
      <c r="AO61" s="531"/>
      <c r="AP61" s="531"/>
      <c r="AQ61" s="531"/>
      <c r="AR61" s="531"/>
      <c r="AS61" s="531"/>
      <c r="AT61" s="531"/>
      <c r="AU61" s="531"/>
      <c r="AV61" s="531"/>
      <c r="AW61" s="532"/>
      <c r="AX61" s="94"/>
      <c r="AY61" s="94"/>
      <c r="AZ61" s="94"/>
    </row>
    <row r="62" spans="1:52" ht="16" customHeight="1">
      <c r="B62" s="533"/>
      <c r="C62" s="534"/>
      <c r="D62" s="535" t="s">
        <v>480</v>
      </c>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35"/>
      <c r="AW62" s="536"/>
      <c r="AY62" s="366"/>
    </row>
    <row r="63" spans="1:52" ht="16" customHeight="1">
      <c r="B63" s="533"/>
      <c r="C63" s="534"/>
      <c r="D63" s="535" t="s">
        <v>481</v>
      </c>
      <c r="E63" s="535"/>
      <c r="F63" s="535"/>
      <c r="G63" s="535"/>
      <c r="H63" s="535"/>
      <c r="I63" s="535"/>
      <c r="J63" s="535"/>
      <c r="K63" s="535"/>
      <c r="L63" s="535"/>
      <c r="M63" s="535"/>
      <c r="N63" s="535"/>
      <c r="O63" s="535"/>
      <c r="P63" s="535"/>
      <c r="Q63" s="535"/>
      <c r="R63" s="535"/>
      <c r="S63" s="535"/>
      <c r="T63" s="535"/>
      <c r="U63" s="535"/>
      <c r="V63" s="535"/>
      <c r="W63" s="535"/>
      <c r="X63" s="535"/>
      <c r="Y63" s="535"/>
      <c r="Z63" s="535"/>
      <c r="AA63" s="535"/>
      <c r="AB63" s="535"/>
      <c r="AC63" s="535"/>
      <c r="AD63" s="535"/>
      <c r="AE63" s="535"/>
      <c r="AF63" s="535"/>
      <c r="AG63" s="535"/>
      <c r="AH63" s="535"/>
      <c r="AI63" s="535"/>
      <c r="AJ63" s="535"/>
      <c r="AK63" s="535"/>
      <c r="AL63" s="535"/>
      <c r="AM63" s="535"/>
      <c r="AN63" s="535"/>
      <c r="AO63" s="535"/>
      <c r="AP63" s="535"/>
      <c r="AQ63" s="535"/>
      <c r="AR63" s="535"/>
      <c r="AS63" s="535"/>
      <c r="AT63" s="535"/>
      <c r="AU63" s="535"/>
      <c r="AV63" s="535"/>
      <c r="AW63" s="536"/>
      <c r="AY63" s="366"/>
    </row>
    <row r="64" spans="1:52" ht="16" customHeight="1">
      <c r="B64" s="533"/>
      <c r="C64" s="534"/>
      <c r="D64" s="535" t="s">
        <v>482</v>
      </c>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5"/>
      <c r="AO64" s="535"/>
      <c r="AP64" s="535"/>
      <c r="AQ64" s="535"/>
      <c r="AR64" s="535"/>
      <c r="AS64" s="535"/>
      <c r="AT64" s="535"/>
      <c r="AU64" s="535"/>
      <c r="AV64" s="535"/>
      <c r="AW64" s="536"/>
      <c r="AY64" s="366"/>
    </row>
    <row r="65" spans="1:52" ht="16" customHeight="1">
      <c r="B65" s="533"/>
      <c r="C65" s="534"/>
      <c r="D65" s="535" t="s">
        <v>483</v>
      </c>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6"/>
      <c r="AY65" s="366"/>
    </row>
    <row r="66" spans="1:52" ht="16" customHeight="1">
      <c r="B66" s="533"/>
      <c r="C66" s="534"/>
      <c r="D66" s="535" t="s">
        <v>484</v>
      </c>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6"/>
      <c r="AY66" s="366"/>
    </row>
    <row r="67" spans="1:52" ht="16" customHeight="1">
      <c r="B67" s="533"/>
      <c r="C67" s="534"/>
      <c r="D67" s="535" t="s">
        <v>485</v>
      </c>
      <c r="E67" s="535"/>
      <c r="F67" s="535"/>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6"/>
      <c r="AY67" s="366"/>
    </row>
    <row r="68" spans="1:52" ht="16" customHeight="1">
      <c r="B68" s="533"/>
      <c r="C68" s="534"/>
      <c r="D68" s="535" t="s">
        <v>486</v>
      </c>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5"/>
      <c r="AU68" s="535"/>
      <c r="AV68" s="535"/>
      <c r="AW68" s="536"/>
      <c r="AY68" s="366"/>
    </row>
    <row r="69" spans="1:52" ht="16" customHeight="1">
      <c r="B69" s="533"/>
      <c r="C69" s="534"/>
      <c r="D69" s="535" t="s">
        <v>487</v>
      </c>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5"/>
      <c r="AC69" s="535"/>
      <c r="AD69" s="535"/>
      <c r="AE69" s="535"/>
      <c r="AF69" s="535"/>
      <c r="AG69" s="535"/>
      <c r="AH69" s="535"/>
      <c r="AI69" s="535"/>
      <c r="AJ69" s="535"/>
      <c r="AK69" s="535"/>
      <c r="AL69" s="535"/>
      <c r="AM69" s="535"/>
      <c r="AN69" s="535"/>
      <c r="AO69" s="535"/>
      <c r="AP69" s="535"/>
      <c r="AQ69" s="535"/>
      <c r="AR69" s="535"/>
      <c r="AS69" s="535"/>
      <c r="AT69" s="535"/>
      <c r="AU69" s="535"/>
      <c r="AV69" s="535"/>
      <c r="AW69" s="536"/>
      <c r="AY69" s="366"/>
    </row>
    <row r="70" spans="1:52" ht="16" customHeight="1">
      <c r="B70" s="533"/>
      <c r="C70" s="534"/>
      <c r="D70" s="535" t="s">
        <v>488</v>
      </c>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5"/>
      <c r="AC70" s="535"/>
      <c r="AD70" s="535"/>
      <c r="AE70" s="535"/>
      <c r="AF70" s="535"/>
      <c r="AG70" s="535"/>
      <c r="AH70" s="535"/>
      <c r="AI70" s="535"/>
      <c r="AJ70" s="535"/>
      <c r="AK70" s="535"/>
      <c r="AL70" s="535"/>
      <c r="AM70" s="535"/>
      <c r="AN70" s="535"/>
      <c r="AO70" s="535"/>
      <c r="AP70" s="535"/>
      <c r="AQ70" s="535"/>
      <c r="AR70" s="535"/>
      <c r="AS70" s="535"/>
      <c r="AT70" s="535"/>
      <c r="AU70" s="535"/>
      <c r="AV70" s="535"/>
      <c r="AW70" s="536"/>
      <c r="AY70" s="366"/>
    </row>
    <row r="71" spans="1:52" ht="16" customHeight="1">
      <c r="B71" s="533"/>
      <c r="C71" s="534"/>
      <c r="D71" s="535" t="s">
        <v>489</v>
      </c>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5"/>
      <c r="AC71" s="535"/>
      <c r="AD71" s="535"/>
      <c r="AE71" s="535"/>
      <c r="AF71" s="535"/>
      <c r="AG71" s="535"/>
      <c r="AH71" s="535"/>
      <c r="AI71" s="535"/>
      <c r="AJ71" s="535"/>
      <c r="AK71" s="535"/>
      <c r="AL71" s="535"/>
      <c r="AM71" s="535"/>
      <c r="AN71" s="535"/>
      <c r="AO71" s="535"/>
      <c r="AP71" s="535"/>
      <c r="AQ71" s="535"/>
      <c r="AR71" s="535"/>
      <c r="AS71" s="535"/>
      <c r="AT71" s="535"/>
      <c r="AU71" s="535"/>
      <c r="AV71" s="535"/>
      <c r="AW71" s="536"/>
      <c r="AY71" s="366"/>
    </row>
    <row r="72" spans="1:52" ht="16" customHeight="1">
      <c r="B72" s="533"/>
      <c r="C72" s="534"/>
      <c r="D72" s="535" t="s">
        <v>490</v>
      </c>
      <c r="E72" s="535"/>
      <c r="F72" s="535"/>
      <c r="G72" s="535"/>
      <c r="H72" s="535"/>
      <c r="I72" s="535"/>
      <c r="J72" s="535"/>
      <c r="K72" s="535"/>
      <c r="L72" s="535"/>
      <c r="M72" s="535"/>
      <c r="N72" s="535"/>
      <c r="O72" s="535"/>
      <c r="P72" s="535"/>
      <c r="Q72" s="535"/>
      <c r="R72" s="535"/>
      <c r="S72" s="535"/>
      <c r="T72" s="535"/>
      <c r="U72" s="535"/>
      <c r="V72" s="535"/>
      <c r="W72" s="535"/>
      <c r="X72" s="535"/>
      <c r="Y72" s="535"/>
      <c r="Z72" s="535"/>
      <c r="AA72" s="535"/>
      <c r="AB72" s="535"/>
      <c r="AC72" s="535"/>
      <c r="AD72" s="535"/>
      <c r="AE72" s="535"/>
      <c r="AF72" s="535"/>
      <c r="AG72" s="535"/>
      <c r="AH72" s="535"/>
      <c r="AI72" s="535"/>
      <c r="AJ72" s="535"/>
      <c r="AK72" s="535"/>
      <c r="AL72" s="535"/>
      <c r="AM72" s="535"/>
      <c r="AN72" s="535"/>
      <c r="AO72" s="535"/>
      <c r="AP72" s="535"/>
      <c r="AQ72" s="535"/>
      <c r="AR72" s="535"/>
      <c r="AS72" s="535"/>
      <c r="AT72" s="535"/>
      <c r="AU72" s="535"/>
      <c r="AV72" s="535"/>
      <c r="AW72" s="536"/>
      <c r="AY72" s="366"/>
    </row>
    <row r="73" spans="1:52" ht="16" customHeight="1">
      <c r="B73" s="533"/>
      <c r="C73" s="534"/>
      <c r="D73" s="535" t="s">
        <v>491</v>
      </c>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5"/>
      <c r="AC73" s="535"/>
      <c r="AD73" s="535"/>
      <c r="AE73" s="535"/>
      <c r="AF73" s="535"/>
      <c r="AG73" s="535"/>
      <c r="AH73" s="535"/>
      <c r="AI73" s="535"/>
      <c r="AJ73" s="535"/>
      <c r="AK73" s="535"/>
      <c r="AL73" s="535"/>
      <c r="AM73" s="535"/>
      <c r="AN73" s="535"/>
      <c r="AO73" s="535"/>
      <c r="AP73" s="535"/>
      <c r="AQ73" s="535"/>
      <c r="AR73" s="535"/>
      <c r="AS73" s="535"/>
      <c r="AT73" s="535"/>
      <c r="AU73" s="535"/>
      <c r="AV73" s="535"/>
      <c r="AW73" s="536"/>
      <c r="AY73" s="366"/>
    </row>
    <row r="74" spans="1:52" ht="16" customHeight="1">
      <c r="B74" s="533"/>
      <c r="C74" s="534"/>
      <c r="D74" s="535" t="s">
        <v>478</v>
      </c>
      <c r="E74" s="535"/>
      <c r="F74" s="535"/>
      <c r="G74" s="535"/>
      <c r="H74" s="535"/>
      <c r="I74" s="535"/>
      <c r="J74" s="535"/>
      <c r="K74" s="535"/>
      <c r="L74" s="535"/>
      <c r="M74" s="535"/>
      <c r="N74" s="535"/>
      <c r="O74" s="535"/>
      <c r="P74" s="535"/>
      <c r="Q74" s="535"/>
      <c r="R74" s="535"/>
      <c r="S74" s="535"/>
      <c r="T74" s="535"/>
      <c r="U74" s="535"/>
      <c r="V74" s="535"/>
      <c r="W74" s="535"/>
      <c r="X74" s="535"/>
      <c r="Y74" s="535"/>
      <c r="Z74" s="535"/>
      <c r="AA74" s="535"/>
      <c r="AB74" s="535"/>
      <c r="AC74" s="535"/>
      <c r="AD74" s="535"/>
      <c r="AE74" s="535"/>
      <c r="AF74" s="535"/>
      <c r="AG74" s="535"/>
      <c r="AH74" s="535"/>
      <c r="AI74" s="535"/>
      <c r="AJ74" s="535"/>
      <c r="AK74" s="535"/>
      <c r="AL74" s="535"/>
      <c r="AM74" s="535"/>
      <c r="AN74" s="535"/>
      <c r="AO74" s="535"/>
      <c r="AP74" s="535"/>
      <c r="AQ74" s="535"/>
      <c r="AR74" s="535"/>
      <c r="AS74" s="535"/>
      <c r="AT74" s="535"/>
      <c r="AU74" s="535"/>
      <c r="AV74" s="535"/>
      <c r="AW74" s="536"/>
      <c r="AY74" s="366"/>
    </row>
    <row r="75" spans="1:52" ht="20" customHeight="1" thickBot="1">
      <c r="B75" s="528"/>
      <c r="C75" s="529"/>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c r="AM75" s="523"/>
      <c r="AN75" s="523"/>
      <c r="AO75" s="523"/>
      <c r="AP75" s="523"/>
      <c r="AQ75" s="523"/>
      <c r="AR75" s="523"/>
      <c r="AS75" s="523"/>
      <c r="AT75" s="523"/>
      <c r="AU75" s="523"/>
      <c r="AV75" s="523"/>
      <c r="AW75" s="524"/>
      <c r="AY75" s="366"/>
    </row>
    <row r="76" spans="1:52" ht="21" customHeight="1" thickBot="1">
      <c r="A76" s="94"/>
      <c r="B76" s="525" t="s">
        <v>499</v>
      </c>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6"/>
      <c r="AI76" s="526"/>
      <c r="AJ76" s="526"/>
      <c r="AK76" s="526"/>
      <c r="AL76" s="526"/>
      <c r="AM76" s="526"/>
      <c r="AN76" s="526"/>
      <c r="AO76" s="526"/>
      <c r="AP76" s="526"/>
      <c r="AQ76" s="526"/>
      <c r="AR76" s="526"/>
      <c r="AS76" s="526"/>
      <c r="AT76" s="526"/>
      <c r="AU76" s="526"/>
      <c r="AV76" s="526"/>
      <c r="AW76" s="527"/>
      <c r="AX76" s="94"/>
      <c r="AY76" s="94"/>
      <c r="AZ76" s="94"/>
    </row>
    <row r="77" spans="1:52" ht="21" customHeight="1">
      <c r="A77" s="94"/>
      <c r="B77" s="530" t="s">
        <v>446</v>
      </c>
      <c r="C77" s="531"/>
      <c r="D77" s="53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1"/>
      <c r="AC77" s="531"/>
      <c r="AD77" s="531"/>
      <c r="AE77" s="531"/>
      <c r="AF77" s="531"/>
      <c r="AG77" s="531"/>
      <c r="AH77" s="531"/>
      <c r="AI77" s="531"/>
      <c r="AJ77" s="531"/>
      <c r="AK77" s="531"/>
      <c r="AL77" s="531"/>
      <c r="AM77" s="531"/>
      <c r="AN77" s="531"/>
      <c r="AO77" s="531"/>
      <c r="AP77" s="531"/>
      <c r="AQ77" s="531"/>
      <c r="AR77" s="531"/>
      <c r="AS77" s="531"/>
      <c r="AT77" s="531"/>
      <c r="AU77" s="531"/>
      <c r="AV77" s="531"/>
      <c r="AW77" s="532"/>
      <c r="AX77" s="94"/>
      <c r="AY77" s="94"/>
      <c r="AZ77" s="94"/>
    </row>
    <row r="78" spans="1:52" ht="100" customHeight="1">
      <c r="A78" s="94"/>
      <c r="B78" s="522"/>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4"/>
      <c r="AX78" s="94"/>
      <c r="AY78" s="266" t="s">
        <v>492</v>
      </c>
      <c r="AZ78" s="94"/>
    </row>
    <row r="79" spans="1:52" ht="21" customHeight="1">
      <c r="A79" s="94"/>
      <c r="B79" s="616" t="s">
        <v>447</v>
      </c>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17"/>
      <c r="AC79" s="617"/>
      <c r="AD79" s="617"/>
      <c r="AE79" s="617"/>
      <c r="AF79" s="617"/>
      <c r="AG79" s="617"/>
      <c r="AH79" s="617"/>
      <c r="AI79" s="617"/>
      <c r="AJ79" s="617"/>
      <c r="AK79" s="617"/>
      <c r="AL79" s="617"/>
      <c r="AM79" s="617"/>
      <c r="AN79" s="617"/>
      <c r="AO79" s="617"/>
      <c r="AP79" s="617"/>
      <c r="AQ79" s="617"/>
      <c r="AR79" s="617"/>
      <c r="AS79" s="617"/>
      <c r="AT79" s="617"/>
      <c r="AU79" s="617"/>
      <c r="AV79" s="617"/>
      <c r="AW79" s="618"/>
      <c r="AX79" s="94"/>
      <c r="AY79" s="94"/>
      <c r="AZ79" s="94"/>
    </row>
    <row r="80" spans="1:52" ht="100" customHeight="1">
      <c r="A80" s="94"/>
      <c r="B80" s="522"/>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3"/>
      <c r="AT80" s="523"/>
      <c r="AU80" s="523"/>
      <c r="AV80" s="523"/>
      <c r="AW80" s="524"/>
      <c r="AX80" s="94"/>
      <c r="AY80" s="266" t="s">
        <v>448</v>
      </c>
      <c r="AZ80" s="94"/>
    </row>
    <row r="81" spans="1:66" ht="21" customHeight="1">
      <c r="A81" s="94"/>
      <c r="B81" s="530" t="s">
        <v>449</v>
      </c>
      <c r="C81" s="531"/>
      <c r="D81" s="531"/>
      <c r="E81" s="531"/>
      <c r="F81" s="531"/>
      <c r="G81" s="531"/>
      <c r="H81" s="531"/>
      <c r="I81" s="531"/>
      <c r="J81" s="531"/>
      <c r="K81" s="531"/>
      <c r="L81" s="531"/>
      <c r="M81" s="531"/>
      <c r="N81" s="531"/>
      <c r="O81" s="531"/>
      <c r="P81" s="531"/>
      <c r="Q81" s="531"/>
      <c r="R81" s="531"/>
      <c r="S81" s="531"/>
      <c r="T81" s="531"/>
      <c r="U81" s="531"/>
      <c r="V81" s="531"/>
      <c r="W81" s="531"/>
      <c r="X81" s="531"/>
      <c r="Y81" s="531"/>
      <c r="Z81" s="531"/>
      <c r="AA81" s="531"/>
      <c r="AB81" s="531"/>
      <c r="AC81" s="531"/>
      <c r="AD81" s="531"/>
      <c r="AE81" s="531"/>
      <c r="AF81" s="531"/>
      <c r="AG81" s="531"/>
      <c r="AH81" s="531"/>
      <c r="AI81" s="531"/>
      <c r="AJ81" s="531"/>
      <c r="AK81" s="531"/>
      <c r="AL81" s="531"/>
      <c r="AM81" s="531"/>
      <c r="AN81" s="531"/>
      <c r="AO81" s="531"/>
      <c r="AP81" s="531"/>
      <c r="AQ81" s="531"/>
      <c r="AR81" s="531"/>
      <c r="AS81" s="531"/>
      <c r="AT81" s="531"/>
      <c r="AU81" s="531"/>
      <c r="AV81" s="531"/>
      <c r="AW81" s="532"/>
      <c r="AX81" s="94"/>
      <c r="AY81" s="94"/>
      <c r="AZ81" s="94"/>
    </row>
    <row r="82" spans="1:66" ht="100" customHeight="1" thickBot="1">
      <c r="A82" s="94"/>
      <c r="B82" s="522"/>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3"/>
      <c r="AT82" s="523"/>
      <c r="AU82" s="523"/>
      <c r="AV82" s="523"/>
      <c r="AW82" s="524"/>
      <c r="AX82" s="94"/>
      <c r="AY82" s="94"/>
      <c r="AZ82" s="94"/>
    </row>
    <row r="83" spans="1:66" ht="15" customHeight="1">
      <c r="A83" s="94"/>
      <c r="B83" s="619"/>
      <c r="C83" s="619"/>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619"/>
      <c r="AJ83" s="619"/>
      <c r="AK83" s="619"/>
      <c r="AL83" s="619"/>
      <c r="AM83" s="619"/>
      <c r="AN83" s="619"/>
      <c r="AO83" s="619"/>
      <c r="AP83" s="619"/>
      <c r="AQ83" s="619"/>
      <c r="AR83" s="619"/>
      <c r="AS83" s="619"/>
      <c r="AT83" s="619"/>
      <c r="AU83" s="619"/>
      <c r="AV83" s="619"/>
      <c r="AW83" s="619"/>
      <c r="AX83" s="94"/>
      <c r="AY83" s="94"/>
      <c r="AZ83" s="94"/>
    </row>
    <row r="84" spans="1:66" ht="15" customHeight="1" thickBot="1">
      <c r="A84" s="94"/>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94"/>
    </row>
    <row r="85" spans="1:66" ht="20.25" customHeight="1">
      <c r="A85" s="254"/>
      <c r="B85" s="620" t="s">
        <v>493</v>
      </c>
      <c r="C85" s="621"/>
      <c r="D85" s="621"/>
      <c r="E85" s="621"/>
      <c r="F85" s="621"/>
      <c r="G85" s="621"/>
      <c r="H85" s="621"/>
      <c r="I85" s="621"/>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c r="AL85" s="621"/>
      <c r="AM85" s="621"/>
      <c r="AN85" s="621"/>
      <c r="AO85" s="621"/>
      <c r="AP85" s="621"/>
      <c r="AQ85" s="621"/>
      <c r="AR85" s="621"/>
      <c r="AS85" s="621"/>
      <c r="AT85" s="621"/>
      <c r="AU85" s="621"/>
      <c r="AV85" s="621"/>
      <c r="AW85" s="622"/>
      <c r="AY85" s="626" t="s">
        <v>494</v>
      </c>
      <c r="AZ85" s="626"/>
      <c r="BA85" s="626"/>
      <c r="BB85" s="626"/>
      <c r="BC85" s="626"/>
      <c r="BD85" s="626"/>
      <c r="BE85" s="626"/>
      <c r="BF85" s="626"/>
      <c r="BG85" s="626"/>
      <c r="BH85" s="626"/>
      <c r="BI85" s="626"/>
      <c r="BJ85" s="626"/>
      <c r="BK85" s="626"/>
      <c r="BL85" s="626"/>
      <c r="BM85" s="626"/>
      <c r="BN85" s="626"/>
    </row>
    <row r="86" spans="1:66" ht="20" customHeight="1" thickBot="1">
      <c r="B86" s="623"/>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5"/>
      <c r="AY86" s="626"/>
      <c r="AZ86" s="626"/>
      <c r="BA86" s="626"/>
      <c r="BB86" s="626"/>
      <c r="BC86" s="626"/>
      <c r="BD86" s="626"/>
      <c r="BE86" s="626"/>
      <c r="BF86" s="626"/>
      <c r="BG86" s="626"/>
      <c r="BH86" s="626"/>
      <c r="BI86" s="626"/>
      <c r="BJ86" s="626"/>
      <c r="BK86" s="626"/>
      <c r="BL86" s="626"/>
      <c r="BM86" s="626"/>
      <c r="BN86" s="626"/>
    </row>
    <row r="87" spans="1:66" ht="30.7" customHeight="1">
      <c r="B87" s="627" t="s">
        <v>495</v>
      </c>
      <c r="C87" s="628"/>
      <c r="D87" s="628"/>
      <c r="E87" s="628"/>
      <c r="F87" s="628"/>
      <c r="G87" s="628"/>
      <c r="H87" s="628"/>
      <c r="I87" s="628"/>
      <c r="J87" s="628"/>
      <c r="K87" s="628"/>
      <c r="L87" s="628"/>
      <c r="M87" s="628"/>
      <c r="N87" s="628"/>
      <c r="O87" s="628"/>
      <c r="P87" s="628"/>
      <c r="Q87" s="628"/>
      <c r="R87" s="628"/>
      <c r="S87" s="628"/>
      <c r="T87" s="628"/>
      <c r="U87" s="628"/>
      <c r="V87" s="628"/>
      <c r="W87" s="628"/>
      <c r="X87" s="628"/>
      <c r="Y87" s="628"/>
      <c r="Z87" s="628"/>
      <c r="AA87" s="628"/>
      <c r="AB87" s="628"/>
      <c r="AC87" s="628"/>
      <c r="AD87" s="628"/>
      <c r="AE87" s="628"/>
      <c r="AF87" s="628"/>
      <c r="AG87" s="628"/>
      <c r="AH87" s="628"/>
      <c r="AI87" s="628"/>
      <c r="AJ87" s="628"/>
      <c r="AK87" s="628"/>
      <c r="AL87" s="628"/>
      <c r="AM87" s="628"/>
      <c r="AN87" s="628"/>
      <c r="AO87" s="628"/>
      <c r="AP87" s="628"/>
      <c r="AQ87" s="628"/>
      <c r="AR87" s="628"/>
      <c r="AS87" s="628"/>
      <c r="AT87" s="628"/>
      <c r="AU87" s="628"/>
      <c r="AV87" s="628"/>
      <c r="AW87" s="629"/>
      <c r="AY87" s="92"/>
      <c r="AZ87" s="91"/>
      <c r="BA87" s="91"/>
      <c r="BB87" s="91"/>
      <c r="BC87" s="91"/>
      <c r="BD87" s="91"/>
    </row>
    <row r="88" spans="1:66" ht="100" customHeight="1" thickBot="1">
      <c r="B88" s="630"/>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631"/>
      <c r="AD88" s="631"/>
      <c r="AE88" s="631"/>
      <c r="AF88" s="631"/>
      <c r="AG88" s="631"/>
      <c r="AH88" s="631"/>
      <c r="AI88" s="631"/>
      <c r="AJ88" s="631"/>
      <c r="AK88" s="631"/>
      <c r="AL88" s="631"/>
      <c r="AM88" s="631"/>
      <c r="AN88" s="631"/>
      <c r="AO88" s="631"/>
      <c r="AP88" s="631"/>
      <c r="AQ88" s="631"/>
      <c r="AR88" s="631"/>
      <c r="AS88" s="631"/>
      <c r="AT88" s="631"/>
      <c r="AU88" s="631"/>
      <c r="AV88" s="631"/>
      <c r="AW88" s="632"/>
      <c r="AY88" s="92"/>
      <c r="AZ88" s="91"/>
      <c r="BA88" s="91"/>
      <c r="BB88" s="91"/>
      <c r="BC88" s="91"/>
      <c r="BD88" s="91"/>
    </row>
    <row r="89" spans="1:66" ht="34.35" customHeight="1">
      <c r="B89" s="633" t="s">
        <v>334</v>
      </c>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260"/>
      <c r="AK89" s="260"/>
      <c r="AL89" s="261"/>
      <c r="AM89" s="261" t="s">
        <v>324</v>
      </c>
      <c r="AN89" s="260"/>
      <c r="AO89" s="260"/>
      <c r="AP89" s="260"/>
      <c r="AQ89" s="261"/>
      <c r="AR89" s="261" t="s">
        <v>325</v>
      </c>
      <c r="AS89" s="260"/>
      <c r="AT89" s="260"/>
      <c r="AU89" s="260"/>
      <c r="AV89" s="260"/>
      <c r="AW89" s="262"/>
      <c r="AY89" s="92"/>
      <c r="AZ89" s="91"/>
      <c r="BA89" s="91"/>
      <c r="BB89" s="91"/>
      <c r="BC89" s="91"/>
      <c r="BD89" s="91"/>
    </row>
    <row r="90" spans="1:66" ht="50" customHeight="1">
      <c r="A90" s="255"/>
      <c r="B90" s="635" t="s">
        <v>335</v>
      </c>
      <c r="C90" s="636"/>
      <c r="D90" s="636"/>
      <c r="E90" s="636"/>
      <c r="F90" s="636"/>
      <c r="G90" s="636"/>
      <c r="H90" s="636"/>
      <c r="I90" s="636"/>
      <c r="J90" s="636"/>
      <c r="K90" s="636"/>
      <c r="L90" s="636"/>
      <c r="M90" s="636"/>
      <c r="N90" s="636"/>
      <c r="O90" s="636"/>
      <c r="P90" s="636"/>
      <c r="Q90" s="636"/>
      <c r="R90" s="636"/>
      <c r="S90" s="636"/>
      <c r="T90" s="637"/>
      <c r="U90" s="637"/>
      <c r="V90" s="637"/>
      <c r="W90" s="637"/>
      <c r="X90" s="637"/>
      <c r="Y90" s="637"/>
      <c r="Z90" s="637"/>
      <c r="AA90" s="637"/>
      <c r="AB90" s="637"/>
      <c r="AC90" s="637"/>
      <c r="AD90" s="637"/>
      <c r="AE90" s="637"/>
      <c r="AF90" s="637"/>
      <c r="AG90" s="637"/>
      <c r="AH90" s="637"/>
      <c r="AI90" s="637"/>
      <c r="AJ90" s="637"/>
      <c r="AK90" s="637"/>
      <c r="AL90" s="637"/>
      <c r="AM90" s="637"/>
      <c r="AN90" s="637"/>
      <c r="AO90" s="637"/>
      <c r="AP90" s="637"/>
      <c r="AQ90" s="637"/>
      <c r="AR90" s="637"/>
      <c r="AS90" s="637"/>
      <c r="AT90" s="637"/>
      <c r="AU90" s="637"/>
      <c r="AV90" s="637"/>
      <c r="AW90" s="638"/>
      <c r="AX90" s="93"/>
    </row>
    <row r="91" spans="1:66" ht="50" customHeight="1">
      <c r="A91" s="255"/>
      <c r="B91" s="635" t="s">
        <v>496</v>
      </c>
      <c r="C91" s="636"/>
      <c r="D91" s="636"/>
      <c r="E91" s="636"/>
      <c r="F91" s="636"/>
      <c r="G91" s="636"/>
      <c r="H91" s="636"/>
      <c r="I91" s="636"/>
      <c r="J91" s="636"/>
      <c r="K91" s="636"/>
      <c r="L91" s="636"/>
      <c r="M91" s="636"/>
      <c r="N91" s="636"/>
      <c r="O91" s="636"/>
      <c r="P91" s="636"/>
      <c r="Q91" s="636"/>
      <c r="R91" s="636"/>
      <c r="S91" s="636"/>
      <c r="T91" s="637"/>
      <c r="U91" s="637"/>
      <c r="V91" s="637"/>
      <c r="W91" s="637"/>
      <c r="X91" s="637"/>
      <c r="Y91" s="637"/>
      <c r="Z91" s="637"/>
      <c r="AA91" s="637"/>
      <c r="AB91" s="637"/>
      <c r="AC91" s="637"/>
      <c r="AD91" s="637"/>
      <c r="AE91" s="637"/>
      <c r="AF91" s="637"/>
      <c r="AG91" s="637"/>
      <c r="AH91" s="637"/>
      <c r="AI91" s="637"/>
      <c r="AJ91" s="637"/>
      <c r="AK91" s="637"/>
      <c r="AL91" s="637"/>
      <c r="AM91" s="637"/>
      <c r="AN91" s="637"/>
      <c r="AO91" s="637"/>
      <c r="AP91" s="637"/>
      <c r="AQ91" s="637"/>
      <c r="AR91" s="637"/>
      <c r="AS91" s="637"/>
      <c r="AT91" s="637"/>
      <c r="AU91" s="637"/>
      <c r="AV91" s="637"/>
      <c r="AW91" s="638"/>
      <c r="AX91" s="93"/>
    </row>
    <row r="92" spans="1:66" ht="50" customHeight="1" thickBot="1">
      <c r="A92" s="255"/>
      <c r="B92" s="612" t="s">
        <v>497</v>
      </c>
      <c r="C92" s="613"/>
      <c r="D92" s="613"/>
      <c r="E92" s="613"/>
      <c r="F92" s="613"/>
      <c r="G92" s="613"/>
      <c r="H92" s="613"/>
      <c r="I92" s="613"/>
      <c r="J92" s="613"/>
      <c r="K92" s="613"/>
      <c r="L92" s="613"/>
      <c r="M92" s="613"/>
      <c r="N92" s="613"/>
      <c r="O92" s="613"/>
      <c r="P92" s="613"/>
      <c r="Q92" s="613"/>
      <c r="R92" s="613"/>
      <c r="S92" s="613"/>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5"/>
      <c r="AX92" s="93"/>
    </row>
    <row r="93" spans="1:66" ht="3.35" customHeight="1"/>
  </sheetData>
  <mergeCells count="143">
    <mergeCell ref="AY85:BN86"/>
    <mergeCell ref="B87:AW87"/>
    <mergeCell ref="B88:AW88"/>
    <mergeCell ref="B89:AI89"/>
    <mergeCell ref="B90:S90"/>
    <mergeCell ref="T90:AW90"/>
    <mergeCell ref="B91:S91"/>
    <mergeCell ref="T91:AW91"/>
    <mergeCell ref="D36:AW36"/>
    <mergeCell ref="B38:C38"/>
    <mergeCell ref="B39:C39"/>
    <mergeCell ref="B40:C40"/>
    <mergeCell ref="B41:C41"/>
    <mergeCell ref="B42:C42"/>
    <mergeCell ref="D38:AW38"/>
    <mergeCell ref="B48:AW48"/>
    <mergeCell ref="B13:AW13"/>
    <mergeCell ref="D14:AW14"/>
    <mergeCell ref="D15:AW15"/>
    <mergeCell ref="D16:AW16"/>
    <mergeCell ref="B19:AW19"/>
    <mergeCell ref="B92:S92"/>
    <mergeCell ref="T92:AW92"/>
    <mergeCell ref="B32:AW32"/>
    <mergeCell ref="B35:AW35"/>
    <mergeCell ref="B79:AW79"/>
    <mergeCell ref="B80:AW80"/>
    <mergeCell ref="B83:AW83"/>
    <mergeCell ref="B85:AW86"/>
    <mergeCell ref="B25:AW25"/>
    <mergeCell ref="B31:S31"/>
    <mergeCell ref="T31:AW31"/>
    <mergeCell ref="B29:AJ30"/>
    <mergeCell ref="B22:H22"/>
    <mergeCell ref="D20:K20"/>
    <mergeCell ref="L20:AW20"/>
    <mergeCell ref="B17:AW17"/>
    <mergeCell ref="D18:K18"/>
    <mergeCell ref="L18:AW18"/>
    <mergeCell ref="A3:AX3"/>
    <mergeCell ref="A4:AX4"/>
    <mergeCell ref="Z5:AH5"/>
    <mergeCell ref="AI5:AW5"/>
    <mergeCell ref="Z6:AH6"/>
    <mergeCell ref="AI6:AW6"/>
    <mergeCell ref="Z7:AH7"/>
    <mergeCell ref="AI7:AW7"/>
    <mergeCell ref="B9:AW9"/>
    <mergeCell ref="B10:AA10"/>
    <mergeCell ref="AB10:AN10"/>
    <mergeCell ref="AO10:AW10"/>
    <mergeCell ref="B11:AA11"/>
    <mergeCell ref="AB11:AN11"/>
    <mergeCell ref="AO11:AW11"/>
    <mergeCell ref="B12:AW12"/>
    <mergeCell ref="B36:C36"/>
    <mergeCell ref="B37:C37"/>
    <mergeCell ref="AK29:AW30"/>
    <mergeCell ref="B27:H28"/>
    <mergeCell ref="I27:L27"/>
    <mergeCell ref="M27:AW27"/>
    <mergeCell ref="I28:L28"/>
    <mergeCell ref="M28:AW28"/>
    <mergeCell ref="B33:AW33"/>
    <mergeCell ref="B34:AJ34"/>
    <mergeCell ref="AK34:AW34"/>
    <mergeCell ref="B21:AW21"/>
    <mergeCell ref="B23:H24"/>
    <mergeCell ref="I23:L23"/>
    <mergeCell ref="M23:AW23"/>
    <mergeCell ref="I24:L24"/>
    <mergeCell ref="M24:AW24"/>
    <mergeCell ref="B49:AW49"/>
    <mergeCell ref="D43:AW43"/>
    <mergeCell ref="D44:AW44"/>
    <mergeCell ref="D45:AW45"/>
    <mergeCell ref="D46:AW46"/>
    <mergeCell ref="D47:AW47"/>
    <mergeCell ref="D37:AW37"/>
    <mergeCell ref="D39:AW39"/>
    <mergeCell ref="D40:AW40"/>
    <mergeCell ref="D41:AW41"/>
    <mergeCell ref="D42:AW42"/>
    <mergeCell ref="B43:C43"/>
    <mergeCell ref="B44:C44"/>
    <mergeCell ref="B45:C45"/>
    <mergeCell ref="B46:C46"/>
    <mergeCell ref="B47:C47"/>
    <mergeCell ref="B53:C53"/>
    <mergeCell ref="B54:C54"/>
    <mergeCell ref="B55:C55"/>
    <mergeCell ref="B56:C56"/>
    <mergeCell ref="B57:C57"/>
    <mergeCell ref="B61:AW61"/>
    <mergeCell ref="B50:AW50"/>
    <mergeCell ref="B51:C51"/>
    <mergeCell ref="B52:C52"/>
    <mergeCell ref="D51:AW51"/>
    <mergeCell ref="D52:AW52"/>
    <mergeCell ref="D53:AW53"/>
    <mergeCell ref="D54:AW54"/>
    <mergeCell ref="D55:AW55"/>
    <mergeCell ref="D56:AW56"/>
    <mergeCell ref="D57:AW57"/>
    <mergeCell ref="D58:AW58"/>
    <mergeCell ref="D59:AW59"/>
    <mergeCell ref="B62:C62"/>
    <mergeCell ref="D62:AW62"/>
    <mergeCell ref="B63:C63"/>
    <mergeCell ref="D63:AW63"/>
    <mergeCell ref="B64:C64"/>
    <mergeCell ref="D64:AW64"/>
    <mergeCell ref="B58:C58"/>
    <mergeCell ref="B59:C59"/>
    <mergeCell ref="B60:C60"/>
    <mergeCell ref="D60:AW60"/>
    <mergeCell ref="B65:C65"/>
    <mergeCell ref="D65:AW65"/>
    <mergeCell ref="B66:C66"/>
    <mergeCell ref="D66:AW66"/>
    <mergeCell ref="B71:C71"/>
    <mergeCell ref="D71:AW71"/>
    <mergeCell ref="B67:C67"/>
    <mergeCell ref="D67:AW67"/>
    <mergeCell ref="B68:C68"/>
    <mergeCell ref="D68:AW68"/>
    <mergeCell ref="B69:C69"/>
    <mergeCell ref="D69:AW69"/>
    <mergeCell ref="B70:C70"/>
    <mergeCell ref="D70:AW70"/>
    <mergeCell ref="B82:AW82"/>
    <mergeCell ref="B76:AW76"/>
    <mergeCell ref="B75:C75"/>
    <mergeCell ref="D75:AW75"/>
    <mergeCell ref="B77:AW77"/>
    <mergeCell ref="B78:AW78"/>
    <mergeCell ref="B81:AW81"/>
    <mergeCell ref="B72:C72"/>
    <mergeCell ref="D72:AW72"/>
    <mergeCell ref="B73:C73"/>
    <mergeCell ref="D73:AW73"/>
    <mergeCell ref="B74:C74"/>
    <mergeCell ref="D74:AW74"/>
  </mergeCells>
  <phoneticPr fontId="6"/>
  <dataValidations count="1">
    <dataValidation imeMode="hiragana" allowBlank="1" showInputMessage="1" showErrorMessage="1" sqref="B78:AW78 AK34 AB11:AN11 B11 B34 D36:D47 B36:B47 B49 B51:B60 B82:AW82 B80:AW80 B62:B75" xr:uid="{FF7CB5C8-9438-44C7-AB76-2F6228FE23C1}"/>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75"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11291" r:id="rId4" name="Check Box 27">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11292" r:id="rId5" name="Check Box 28">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11293" r:id="rId6" name="Check Box 29">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11280" r:id="rId7" name="Check Box 16">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11281" r:id="rId8" name="Check Box 17">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11282" r:id="rId9" name="Check Box 18">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11295" r:id="rId10" name="Check Box 3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11296" r:id="rId11" name="Check Box 3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11303" r:id="rId12" name="Check Box 39">
              <controlPr defaultSize="0" autoFill="0" autoLine="0" autoPict="0">
                <anchor moveWithCells="1">
                  <from>
                    <xdr:col>36</xdr:col>
                    <xdr:colOff>114300</xdr:colOff>
                    <xdr:row>88</xdr:row>
                    <xdr:rowOff>80433</xdr:rowOff>
                  </from>
                  <to>
                    <xdr:col>38</xdr:col>
                    <xdr:colOff>59267</xdr:colOff>
                    <xdr:row>88</xdr:row>
                    <xdr:rowOff>351367</xdr:rowOff>
                  </to>
                </anchor>
              </controlPr>
            </control>
          </mc:Choice>
        </mc:AlternateContent>
        <mc:AlternateContent xmlns:mc="http://schemas.openxmlformats.org/markup-compatibility/2006">
          <mc:Choice Requires="x14">
            <control shapeId="11304" r:id="rId13" name="Check Box 40">
              <controlPr defaultSize="0" autoFill="0" autoLine="0" autoPict="0">
                <anchor moveWithCells="1">
                  <from>
                    <xdr:col>41</xdr:col>
                    <xdr:colOff>80433</xdr:colOff>
                    <xdr:row>88</xdr:row>
                    <xdr:rowOff>76200</xdr:rowOff>
                  </from>
                  <to>
                    <xdr:col>43</xdr:col>
                    <xdr:colOff>8467</xdr:colOff>
                    <xdr:row>88</xdr:row>
                    <xdr:rowOff>372533</xdr:rowOff>
                  </to>
                </anchor>
              </controlPr>
            </control>
          </mc:Choice>
        </mc:AlternateContent>
        <mc:AlternateContent xmlns:mc="http://schemas.openxmlformats.org/markup-compatibility/2006">
          <mc:Choice Requires="x14">
            <control shapeId="11305" r:id="rId14" name="Check Box 4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11306" r:id="rId15" name="Check Box 42">
              <controlPr defaultSize="0" autoFill="0" autoLine="0" autoPict="0">
                <anchor moveWithCells="1">
                  <from>
                    <xdr:col>42</xdr:col>
                    <xdr:colOff>105833</xdr:colOff>
                    <xdr:row>28</xdr:row>
                    <xdr:rowOff>338667</xdr:rowOff>
                  </from>
                  <to>
                    <xdr:col>44</xdr:col>
                    <xdr:colOff>29633</xdr:colOff>
                    <xdr:row>29</xdr:row>
                    <xdr:rowOff>127000</xdr:rowOff>
                  </to>
                </anchor>
              </controlPr>
            </control>
          </mc:Choice>
        </mc:AlternateContent>
        <mc:AlternateContent xmlns:mc="http://schemas.openxmlformats.org/markup-compatibility/2006">
          <mc:Choice Requires="x14">
            <control shapeId="11307" r:id="rId16" name="Check Box 4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11312" r:id="rId17" name="Check Box 48">
              <controlPr defaultSize="0" autoFill="0" autoLine="0" autoPict="0">
                <anchor moveWithCells="1">
                  <from>
                    <xdr:col>36</xdr:col>
                    <xdr:colOff>25400</xdr:colOff>
                    <xdr:row>33</xdr:row>
                    <xdr:rowOff>105833</xdr:rowOff>
                  </from>
                  <to>
                    <xdr:col>37</xdr:col>
                    <xdr:colOff>97367</xdr:colOff>
                    <xdr:row>33</xdr:row>
                    <xdr:rowOff>351367</xdr:rowOff>
                  </to>
                </anchor>
              </controlPr>
            </control>
          </mc:Choice>
        </mc:AlternateContent>
        <mc:AlternateContent xmlns:mc="http://schemas.openxmlformats.org/markup-compatibility/2006">
          <mc:Choice Requires="x14">
            <control shapeId="11313" r:id="rId18" name="Check Box 49">
              <controlPr defaultSize="0" autoFill="0" autoLine="0" autoPict="0">
                <anchor moveWithCells="1">
                  <from>
                    <xdr:col>41</xdr:col>
                    <xdr:colOff>67733</xdr:colOff>
                    <xdr:row>33</xdr:row>
                    <xdr:rowOff>80433</xdr:rowOff>
                  </from>
                  <to>
                    <xdr:col>43</xdr:col>
                    <xdr:colOff>12700</xdr:colOff>
                    <xdr:row>33</xdr:row>
                    <xdr:rowOff>364067</xdr:rowOff>
                  </to>
                </anchor>
              </controlPr>
            </control>
          </mc:Choice>
        </mc:AlternateContent>
        <mc:AlternateContent xmlns:mc="http://schemas.openxmlformats.org/markup-compatibility/2006">
          <mc:Choice Requires="x14">
            <control shapeId="11320" r:id="rId19" name="Check Box 56">
              <controlPr defaultSize="0" autoFill="0" autoLine="0" autoPict="0">
                <anchor moveWithCells="1">
                  <from>
                    <xdr:col>1</xdr:col>
                    <xdr:colOff>97367</xdr:colOff>
                    <xdr:row>40</xdr:row>
                    <xdr:rowOff>186267</xdr:rowOff>
                  </from>
                  <to>
                    <xdr:col>3</xdr:col>
                    <xdr:colOff>21167</xdr:colOff>
                    <xdr:row>42</xdr:row>
                    <xdr:rowOff>42333</xdr:rowOff>
                  </to>
                </anchor>
              </controlPr>
            </control>
          </mc:Choice>
        </mc:AlternateContent>
        <mc:AlternateContent xmlns:mc="http://schemas.openxmlformats.org/markup-compatibility/2006">
          <mc:Choice Requires="x14">
            <control shapeId="11321" r:id="rId20" name="Check Box 57">
              <controlPr defaultSize="0" autoFill="0" autoLine="0" autoPict="0">
                <anchor moveWithCells="1">
                  <from>
                    <xdr:col>1</xdr:col>
                    <xdr:colOff>101600</xdr:colOff>
                    <xdr:row>41</xdr:row>
                    <xdr:rowOff>186267</xdr:rowOff>
                  </from>
                  <to>
                    <xdr:col>3</xdr:col>
                    <xdr:colOff>21167</xdr:colOff>
                    <xdr:row>43</xdr:row>
                    <xdr:rowOff>33867</xdr:rowOff>
                  </to>
                </anchor>
              </controlPr>
            </control>
          </mc:Choice>
        </mc:AlternateContent>
        <mc:AlternateContent xmlns:mc="http://schemas.openxmlformats.org/markup-compatibility/2006">
          <mc:Choice Requires="x14">
            <control shapeId="11322" r:id="rId21" name="Check Box 58">
              <controlPr defaultSize="0" autoFill="0" autoLine="0" autoPict="0">
                <anchor moveWithCells="1">
                  <from>
                    <xdr:col>1</xdr:col>
                    <xdr:colOff>101600</xdr:colOff>
                    <xdr:row>42</xdr:row>
                    <xdr:rowOff>186267</xdr:rowOff>
                  </from>
                  <to>
                    <xdr:col>3</xdr:col>
                    <xdr:colOff>25400</xdr:colOff>
                    <xdr:row>44</xdr:row>
                    <xdr:rowOff>42333</xdr:rowOff>
                  </to>
                </anchor>
              </controlPr>
            </control>
          </mc:Choice>
        </mc:AlternateContent>
        <mc:AlternateContent xmlns:mc="http://schemas.openxmlformats.org/markup-compatibility/2006">
          <mc:Choice Requires="x14">
            <control shapeId="11323" r:id="rId22" name="Check Box 59">
              <controlPr defaultSize="0" autoFill="0" autoLine="0" autoPict="0">
                <anchor moveWithCells="1">
                  <from>
                    <xdr:col>1</xdr:col>
                    <xdr:colOff>105833</xdr:colOff>
                    <xdr:row>43</xdr:row>
                    <xdr:rowOff>186267</xdr:rowOff>
                  </from>
                  <to>
                    <xdr:col>3</xdr:col>
                    <xdr:colOff>25400</xdr:colOff>
                    <xdr:row>45</xdr:row>
                    <xdr:rowOff>33867</xdr:rowOff>
                  </to>
                </anchor>
              </controlPr>
            </control>
          </mc:Choice>
        </mc:AlternateContent>
        <mc:AlternateContent xmlns:mc="http://schemas.openxmlformats.org/markup-compatibility/2006">
          <mc:Choice Requires="x14">
            <control shapeId="11324" r:id="rId23" name="Check Box 60">
              <controlPr defaultSize="0" autoFill="0" autoLine="0" autoPict="0">
                <anchor moveWithCells="1">
                  <from>
                    <xdr:col>1</xdr:col>
                    <xdr:colOff>101600</xdr:colOff>
                    <xdr:row>44</xdr:row>
                    <xdr:rowOff>190500</xdr:rowOff>
                  </from>
                  <to>
                    <xdr:col>3</xdr:col>
                    <xdr:colOff>25400</xdr:colOff>
                    <xdr:row>46</xdr:row>
                    <xdr:rowOff>46567</xdr:rowOff>
                  </to>
                </anchor>
              </controlPr>
            </control>
          </mc:Choice>
        </mc:AlternateContent>
        <mc:AlternateContent xmlns:mc="http://schemas.openxmlformats.org/markup-compatibility/2006">
          <mc:Choice Requires="x14">
            <control shapeId="11325" r:id="rId24" name="Check Box 61">
              <controlPr defaultSize="0" autoFill="0" autoLine="0" autoPict="0">
                <anchor moveWithCells="1">
                  <from>
                    <xdr:col>1</xdr:col>
                    <xdr:colOff>93133</xdr:colOff>
                    <xdr:row>34</xdr:row>
                    <xdr:rowOff>245533</xdr:rowOff>
                  </from>
                  <to>
                    <xdr:col>3</xdr:col>
                    <xdr:colOff>76200</xdr:colOff>
                    <xdr:row>36</xdr:row>
                    <xdr:rowOff>42333</xdr:rowOff>
                  </to>
                </anchor>
              </controlPr>
            </control>
          </mc:Choice>
        </mc:AlternateContent>
        <mc:AlternateContent xmlns:mc="http://schemas.openxmlformats.org/markup-compatibility/2006">
          <mc:Choice Requires="x14">
            <control shapeId="11326" r:id="rId25" name="Check Box 62">
              <controlPr defaultSize="0" autoFill="0" autoLine="0" autoPict="0">
                <anchor moveWithCells="1">
                  <from>
                    <xdr:col>1</xdr:col>
                    <xdr:colOff>93133</xdr:colOff>
                    <xdr:row>35</xdr:row>
                    <xdr:rowOff>186267</xdr:rowOff>
                  </from>
                  <to>
                    <xdr:col>3</xdr:col>
                    <xdr:colOff>16933</xdr:colOff>
                    <xdr:row>37</xdr:row>
                    <xdr:rowOff>33867</xdr:rowOff>
                  </to>
                </anchor>
              </controlPr>
            </control>
          </mc:Choice>
        </mc:AlternateContent>
        <mc:AlternateContent xmlns:mc="http://schemas.openxmlformats.org/markup-compatibility/2006">
          <mc:Choice Requires="x14">
            <control shapeId="11327" r:id="rId26" name="Check Box 63">
              <controlPr defaultSize="0" autoFill="0" autoLine="0" autoPict="0">
                <anchor moveWithCells="1">
                  <from>
                    <xdr:col>1</xdr:col>
                    <xdr:colOff>93133</xdr:colOff>
                    <xdr:row>36</xdr:row>
                    <xdr:rowOff>198967</xdr:rowOff>
                  </from>
                  <to>
                    <xdr:col>3</xdr:col>
                    <xdr:colOff>21167</xdr:colOff>
                    <xdr:row>38</xdr:row>
                    <xdr:rowOff>50800</xdr:rowOff>
                  </to>
                </anchor>
              </controlPr>
            </control>
          </mc:Choice>
        </mc:AlternateContent>
        <mc:AlternateContent xmlns:mc="http://schemas.openxmlformats.org/markup-compatibility/2006">
          <mc:Choice Requires="x14">
            <control shapeId="11328" r:id="rId27" name="Check Box 64">
              <controlPr defaultSize="0" autoFill="0" autoLine="0" autoPict="0">
                <anchor moveWithCells="1">
                  <from>
                    <xdr:col>1</xdr:col>
                    <xdr:colOff>93133</xdr:colOff>
                    <xdr:row>37</xdr:row>
                    <xdr:rowOff>203200</xdr:rowOff>
                  </from>
                  <to>
                    <xdr:col>3</xdr:col>
                    <xdr:colOff>16933</xdr:colOff>
                    <xdr:row>39</xdr:row>
                    <xdr:rowOff>46567</xdr:rowOff>
                  </to>
                </anchor>
              </controlPr>
            </control>
          </mc:Choice>
        </mc:AlternateContent>
        <mc:AlternateContent xmlns:mc="http://schemas.openxmlformats.org/markup-compatibility/2006">
          <mc:Choice Requires="x14">
            <control shapeId="11329" r:id="rId28" name="Check Box 65">
              <controlPr defaultSize="0" autoFill="0" autoLine="0" autoPict="0">
                <anchor moveWithCells="1">
                  <from>
                    <xdr:col>1</xdr:col>
                    <xdr:colOff>97367</xdr:colOff>
                    <xdr:row>38</xdr:row>
                    <xdr:rowOff>186267</xdr:rowOff>
                  </from>
                  <to>
                    <xdr:col>3</xdr:col>
                    <xdr:colOff>21167</xdr:colOff>
                    <xdr:row>40</xdr:row>
                    <xdr:rowOff>42333</xdr:rowOff>
                  </to>
                </anchor>
              </controlPr>
            </control>
          </mc:Choice>
        </mc:AlternateContent>
        <mc:AlternateContent xmlns:mc="http://schemas.openxmlformats.org/markup-compatibility/2006">
          <mc:Choice Requires="x14">
            <control shapeId="11330" r:id="rId29" name="Check Box 66">
              <controlPr defaultSize="0" autoFill="0" autoLine="0" autoPict="0">
                <anchor moveWithCells="1">
                  <from>
                    <xdr:col>1</xdr:col>
                    <xdr:colOff>97367</xdr:colOff>
                    <xdr:row>39</xdr:row>
                    <xdr:rowOff>182033</xdr:rowOff>
                  </from>
                  <to>
                    <xdr:col>3</xdr:col>
                    <xdr:colOff>21167</xdr:colOff>
                    <xdr:row>41</xdr:row>
                    <xdr:rowOff>38100</xdr:rowOff>
                  </to>
                </anchor>
              </controlPr>
            </control>
          </mc:Choice>
        </mc:AlternateContent>
        <mc:AlternateContent xmlns:mc="http://schemas.openxmlformats.org/markup-compatibility/2006">
          <mc:Choice Requires="x14">
            <control shapeId="11333" r:id="rId30" name="Check Box 69">
              <controlPr defaultSize="0" autoFill="0" autoLine="0" autoPict="0">
                <anchor moveWithCells="1">
                  <from>
                    <xdr:col>1</xdr:col>
                    <xdr:colOff>76200</xdr:colOff>
                    <xdr:row>47</xdr:row>
                    <xdr:rowOff>232833</xdr:rowOff>
                  </from>
                  <to>
                    <xdr:col>3</xdr:col>
                    <xdr:colOff>4233</xdr:colOff>
                    <xdr:row>49</xdr:row>
                    <xdr:rowOff>12700</xdr:rowOff>
                  </to>
                </anchor>
              </controlPr>
            </control>
          </mc:Choice>
        </mc:AlternateContent>
        <mc:AlternateContent xmlns:mc="http://schemas.openxmlformats.org/markup-compatibility/2006">
          <mc:Choice Requires="x14">
            <control shapeId="11334" r:id="rId31" name="Check Box 70">
              <controlPr defaultSize="0" autoFill="0" autoLine="0" autoPict="0">
                <anchor moveWithCells="1">
                  <from>
                    <xdr:col>8</xdr:col>
                    <xdr:colOff>76200</xdr:colOff>
                    <xdr:row>47</xdr:row>
                    <xdr:rowOff>237067</xdr:rowOff>
                  </from>
                  <to>
                    <xdr:col>9</xdr:col>
                    <xdr:colOff>139700</xdr:colOff>
                    <xdr:row>49</xdr:row>
                    <xdr:rowOff>16933</xdr:rowOff>
                  </to>
                </anchor>
              </controlPr>
            </control>
          </mc:Choice>
        </mc:AlternateContent>
        <mc:AlternateContent xmlns:mc="http://schemas.openxmlformats.org/markup-compatibility/2006">
          <mc:Choice Requires="x14">
            <control shapeId="11335" r:id="rId32" name="Check Box 71">
              <controlPr defaultSize="0" autoFill="0" autoLine="0" autoPict="0">
                <anchor moveWithCells="1">
                  <from>
                    <xdr:col>16</xdr:col>
                    <xdr:colOff>139700</xdr:colOff>
                    <xdr:row>47</xdr:row>
                    <xdr:rowOff>237067</xdr:rowOff>
                  </from>
                  <to>
                    <xdr:col>18</xdr:col>
                    <xdr:colOff>67733</xdr:colOff>
                    <xdr:row>49</xdr:row>
                    <xdr:rowOff>16933</xdr:rowOff>
                  </to>
                </anchor>
              </controlPr>
            </control>
          </mc:Choice>
        </mc:AlternateContent>
        <mc:AlternateContent xmlns:mc="http://schemas.openxmlformats.org/markup-compatibility/2006">
          <mc:Choice Requires="x14">
            <control shapeId="11336" r:id="rId33" name="Check Box 72">
              <controlPr defaultSize="0" autoFill="0" autoLine="0" autoPict="0">
                <anchor moveWithCells="1">
                  <from>
                    <xdr:col>25</xdr:col>
                    <xdr:colOff>55033</xdr:colOff>
                    <xdr:row>47</xdr:row>
                    <xdr:rowOff>224367</xdr:rowOff>
                  </from>
                  <to>
                    <xdr:col>26</xdr:col>
                    <xdr:colOff>122767</xdr:colOff>
                    <xdr:row>49</xdr:row>
                    <xdr:rowOff>12700</xdr:rowOff>
                  </to>
                </anchor>
              </controlPr>
            </control>
          </mc:Choice>
        </mc:AlternateContent>
        <mc:AlternateContent xmlns:mc="http://schemas.openxmlformats.org/markup-compatibility/2006">
          <mc:Choice Requires="x14">
            <control shapeId="11337" r:id="rId34" name="Check Box 73">
              <controlPr defaultSize="0" autoFill="0" autoLine="0" autoPict="0">
                <anchor moveWithCells="1">
                  <from>
                    <xdr:col>34</xdr:col>
                    <xdr:colOff>59267</xdr:colOff>
                    <xdr:row>47</xdr:row>
                    <xdr:rowOff>241300</xdr:rowOff>
                  </from>
                  <to>
                    <xdr:col>35</xdr:col>
                    <xdr:colOff>127000</xdr:colOff>
                    <xdr:row>49</xdr:row>
                    <xdr:rowOff>21167</xdr:rowOff>
                  </to>
                </anchor>
              </controlPr>
            </control>
          </mc:Choice>
        </mc:AlternateContent>
        <mc:AlternateContent xmlns:mc="http://schemas.openxmlformats.org/markup-compatibility/2006">
          <mc:Choice Requires="x14">
            <control shapeId="11338" r:id="rId35" name="Check Box 74">
              <controlPr defaultSize="0" autoFill="0" autoLine="0" autoPict="0">
                <anchor moveWithCells="1">
                  <from>
                    <xdr:col>41</xdr:col>
                    <xdr:colOff>29633</xdr:colOff>
                    <xdr:row>47</xdr:row>
                    <xdr:rowOff>245533</xdr:rowOff>
                  </from>
                  <to>
                    <xdr:col>42</xdr:col>
                    <xdr:colOff>97367</xdr:colOff>
                    <xdr:row>49</xdr:row>
                    <xdr:rowOff>25400</xdr:rowOff>
                  </to>
                </anchor>
              </controlPr>
            </control>
          </mc:Choice>
        </mc:AlternateContent>
        <mc:AlternateContent xmlns:mc="http://schemas.openxmlformats.org/markup-compatibility/2006">
          <mc:Choice Requires="x14">
            <control shapeId="11381" r:id="rId36" name="Check Box 117">
              <controlPr defaultSize="0" autoFill="0" autoLine="0" autoPict="0">
                <anchor moveWithCells="1">
                  <from>
                    <xdr:col>1</xdr:col>
                    <xdr:colOff>97367</xdr:colOff>
                    <xdr:row>55</xdr:row>
                    <xdr:rowOff>186267</xdr:rowOff>
                  </from>
                  <to>
                    <xdr:col>3</xdr:col>
                    <xdr:colOff>16933</xdr:colOff>
                    <xdr:row>57</xdr:row>
                    <xdr:rowOff>38100</xdr:rowOff>
                  </to>
                </anchor>
              </controlPr>
            </control>
          </mc:Choice>
        </mc:AlternateContent>
        <mc:AlternateContent xmlns:mc="http://schemas.openxmlformats.org/markup-compatibility/2006">
          <mc:Choice Requires="x14">
            <control shapeId="11382" r:id="rId37" name="Check Box 118">
              <controlPr defaultSize="0" autoFill="0" autoLine="0" autoPict="0">
                <anchor moveWithCells="1">
                  <from>
                    <xdr:col>1</xdr:col>
                    <xdr:colOff>101600</xdr:colOff>
                    <xdr:row>56</xdr:row>
                    <xdr:rowOff>186267</xdr:rowOff>
                  </from>
                  <to>
                    <xdr:col>3</xdr:col>
                    <xdr:colOff>16933</xdr:colOff>
                    <xdr:row>58</xdr:row>
                    <xdr:rowOff>38100</xdr:rowOff>
                  </to>
                </anchor>
              </controlPr>
            </control>
          </mc:Choice>
        </mc:AlternateContent>
        <mc:AlternateContent xmlns:mc="http://schemas.openxmlformats.org/markup-compatibility/2006">
          <mc:Choice Requires="x14">
            <control shapeId="11383" r:id="rId38" name="Check Box 119">
              <controlPr defaultSize="0" autoFill="0" autoLine="0" autoPict="0">
                <anchor moveWithCells="1">
                  <from>
                    <xdr:col>1</xdr:col>
                    <xdr:colOff>101600</xdr:colOff>
                    <xdr:row>57</xdr:row>
                    <xdr:rowOff>186267</xdr:rowOff>
                  </from>
                  <to>
                    <xdr:col>3</xdr:col>
                    <xdr:colOff>29633</xdr:colOff>
                    <xdr:row>59</xdr:row>
                    <xdr:rowOff>38100</xdr:rowOff>
                  </to>
                </anchor>
              </controlPr>
            </control>
          </mc:Choice>
        </mc:AlternateContent>
        <mc:AlternateContent xmlns:mc="http://schemas.openxmlformats.org/markup-compatibility/2006">
          <mc:Choice Requires="x14">
            <control shapeId="11384" r:id="rId39" name="Check Box 120">
              <controlPr defaultSize="0" autoFill="0" autoLine="0" autoPict="0">
                <anchor moveWithCells="1">
                  <from>
                    <xdr:col>1</xdr:col>
                    <xdr:colOff>97367</xdr:colOff>
                    <xdr:row>49</xdr:row>
                    <xdr:rowOff>440267</xdr:rowOff>
                  </from>
                  <to>
                    <xdr:col>3</xdr:col>
                    <xdr:colOff>71967</xdr:colOff>
                    <xdr:row>51</xdr:row>
                    <xdr:rowOff>38100</xdr:rowOff>
                  </to>
                </anchor>
              </controlPr>
            </control>
          </mc:Choice>
        </mc:AlternateContent>
        <mc:AlternateContent xmlns:mc="http://schemas.openxmlformats.org/markup-compatibility/2006">
          <mc:Choice Requires="x14">
            <control shapeId="11385" r:id="rId40" name="Check Box 121">
              <controlPr defaultSize="0" autoFill="0" autoLine="0" autoPict="0">
                <anchor moveWithCells="1">
                  <from>
                    <xdr:col>1</xdr:col>
                    <xdr:colOff>93133</xdr:colOff>
                    <xdr:row>50</xdr:row>
                    <xdr:rowOff>186267</xdr:rowOff>
                  </from>
                  <to>
                    <xdr:col>3</xdr:col>
                    <xdr:colOff>16933</xdr:colOff>
                    <xdr:row>52</xdr:row>
                    <xdr:rowOff>38100</xdr:rowOff>
                  </to>
                </anchor>
              </controlPr>
            </control>
          </mc:Choice>
        </mc:AlternateContent>
        <mc:AlternateContent xmlns:mc="http://schemas.openxmlformats.org/markup-compatibility/2006">
          <mc:Choice Requires="x14">
            <control shapeId="11386" r:id="rId41" name="Check Box 122">
              <controlPr defaultSize="0" autoFill="0" autoLine="0" autoPict="0">
                <anchor moveWithCells="1">
                  <from>
                    <xdr:col>1</xdr:col>
                    <xdr:colOff>93133</xdr:colOff>
                    <xdr:row>51</xdr:row>
                    <xdr:rowOff>198967</xdr:rowOff>
                  </from>
                  <to>
                    <xdr:col>3</xdr:col>
                    <xdr:colOff>21167</xdr:colOff>
                    <xdr:row>53</xdr:row>
                    <xdr:rowOff>50800</xdr:rowOff>
                  </to>
                </anchor>
              </controlPr>
            </control>
          </mc:Choice>
        </mc:AlternateContent>
        <mc:AlternateContent xmlns:mc="http://schemas.openxmlformats.org/markup-compatibility/2006">
          <mc:Choice Requires="x14">
            <control shapeId="11387" r:id="rId42" name="Check Box 123">
              <controlPr defaultSize="0" autoFill="0" autoLine="0" autoPict="0">
                <anchor moveWithCells="1">
                  <from>
                    <xdr:col>1</xdr:col>
                    <xdr:colOff>93133</xdr:colOff>
                    <xdr:row>52</xdr:row>
                    <xdr:rowOff>203200</xdr:rowOff>
                  </from>
                  <to>
                    <xdr:col>3</xdr:col>
                    <xdr:colOff>16933</xdr:colOff>
                    <xdr:row>54</xdr:row>
                    <xdr:rowOff>46567</xdr:rowOff>
                  </to>
                </anchor>
              </controlPr>
            </control>
          </mc:Choice>
        </mc:AlternateContent>
        <mc:AlternateContent xmlns:mc="http://schemas.openxmlformats.org/markup-compatibility/2006">
          <mc:Choice Requires="x14">
            <control shapeId="11388" r:id="rId43" name="Check Box 124">
              <controlPr defaultSize="0" autoFill="0" autoLine="0" autoPict="0">
                <anchor moveWithCells="1">
                  <from>
                    <xdr:col>1</xdr:col>
                    <xdr:colOff>97367</xdr:colOff>
                    <xdr:row>53</xdr:row>
                    <xdr:rowOff>186267</xdr:rowOff>
                  </from>
                  <to>
                    <xdr:col>3</xdr:col>
                    <xdr:colOff>16933</xdr:colOff>
                    <xdr:row>55</xdr:row>
                    <xdr:rowOff>38100</xdr:rowOff>
                  </to>
                </anchor>
              </controlPr>
            </control>
          </mc:Choice>
        </mc:AlternateContent>
        <mc:AlternateContent xmlns:mc="http://schemas.openxmlformats.org/markup-compatibility/2006">
          <mc:Choice Requires="x14">
            <control shapeId="11389" r:id="rId44" name="Check Box 125">
              <controlPr defaultSize="0" autoFill="0" autoLine="0" autoPict="0">
                <anchor moveWithCells="1">
                  <from>
                    <xdr:col>1</xdr:col>
                    <xdr:colOff>97367</xdr:colOff>
                    <xdr:row>54</xdr:row>
                    <xdr:rowOff>182033</xdr:rowOff>
                  </from>
                  <to>
                    <xdr:col>3</xdr:col>
                    <xdr:colOff>16933</xdr:colOff>
                    <xdr:row>56</xdr:row>
                    <xdr:rowOff>38100</xdr:rowOff>
                  </to>
                </anchor>
              </controlPr>
            </control>
          </mc:Choice>
        </mc:AlternateContent>
        <mc:AlternateContent xmlns:mc="http://schemas.openxmlformats.org/markup-compatibility/2006">
          <mc:Choice Requires="x14">
            <control shapeId="11390" r:id="rId45" name="Check Box 126">
              <controlPr defaultSize="0" autoFill="0" autoLine="0" autoPict="0">
                <anchor moveWithCells="1">
                  <from>
                    <xdr:col>1</xdr:col>
                    <xdr:colOff>97367</xdr:colOff>
                    <xdr:row>66</xdr:row>
                    <xdr:rowOff>186267</xdr:rowOff>
                  </from>
                  <to>
                    <xdr:col>3</xdr:col>
                    <xdr:colOff>21167</xdr:colOff>
                    <xdr:row>68</xdr:row>
                    <xdr:rowOff>38100</xdr:rowOff>
                  </to>
                </anchor>
              </controlPr>
            </control>
          </mc:Choice>
        </mc:AlternateContent>
        <mc:AlternateContent xmlns:mc="http://schemas.openxmlformats.org/markup-compatibility/2006">
          <mc:Choice Requires="x14">
            <control shapeId="11391" r:id="rId46" name="Check Box 127">
              <controlPr defaultSize="0" autoFill="0" autoLine="0" autoPict="0">
                <anchor moveWithCells="1">
                  <from>
                    <xdr:col>1</xdr:col>
                    <xdr:colOff>101600</xdr:colOff>
                    <xdr:row>67</xdr:row>
                    <xdr:rowOff>186267</xdr:rowOff>
                  </from>
                  <to>
                    <xdr:col>3</xdr:col>
                    <xdr:colOff>21167</xdr:colOff>
                    <xdr:row>69</xdr:row>
                    <xdr:rowOff>38100</xdr:rowOff>
                  </to>
                </anchor>
              </controlPr>
            </control>
          </mc:Choice>
        </mc:AlternateContent>
        <mc:AlternateContent xmlns:mc="http://schemas.openxmlformats.org/markup-compatibility/2006">
          <mc:Choice Requires="x14">
            <control shapeId="11392" r:id="rId47" name="Check Box 128">
              <controlPr defaultSize="0" autoFill="0" autoLine="0" autoPict="0">
                <anchor moveWithCells="1">
                  <from>
                    <xdr:col>1</xdr:col>
                    <xdr:colOff>101600</xdr:colOff>
                    <xdr:row>68</xdr:row>
                    <xdr:rowOff>186267</xdr:rowOff>
                  </from>
                  <to>
                    <xdr:col>3</xdr:col>
                    <xdr:colOff>29633</xdr:colOff>
                    <xdr:row>70</xdr:row>
                    <xdr:rowOff>38100</xdr:rowOff>
                  </to>
                </anchor>
              </controlPr>
            </control>
          </mc:Choice>
        </mc:AlternateContent>
        <mc:AlternateContent xmlns:mc="http://schemas.openxmlformats.org/markup-compatibility/2006">
          <mc:Choice Requires="x14">
            <control shapeId="11393" r:id="rId48" name="Check Box 129">
              <controlPr defaultSize="0" autoFill="0" autoLine="0" autoPict="0">
                <anchor moveWithCells="1">
                  <from>
                    <xdr:col>1</xdr:col>
                    <xdr:colOff>105833</xdr:colOff>
                    <xdr:row>69</xdr:row>
                    <xdr:rowOff>186267</xdr:rowOff>
                  </from>
                  <to>
                    <xdr:col>3</xdr:col>
                    <xdr:colOff>29633</xdr:colOff>
                    <xdr:row>71</xdr:row>
                    <xdr:rowOff>38100</xdr:rowOff>
                  </to>
                </anchor>
              </controlPr>
            </control>
          </mc:Choice>
        </mc:AlternateContent>
        <mc:AlternateContent xmlns:mc="http://schemas.openxmlformats.org/markup-compatibility/2006">
          <mc:Choice Requires="x14">
            <control shapeId="11394" r:id="rId49" name="Check Box 130">
              <controlPr defaultSize="0" autoFill="0" autoLine="0" autoPict="0">
                <anchor moveWithCells="1">
                  <from>
                    <xdr:col>1</xdr:col>
                    <xdr:colOff>101600</xdr:colOff>
                    <xdr:row>70</xdr:row>
                    <xdr:rowOff>190500</xdr:rowOff>
                  </from>
                  <to>
                    <xdr:col>3</xdr:col>
                    <xdr:colOff>29633</xdr:colOff>
                    <xdr:row>72</xdr:row>
                    <xdr:rowOff>50800</xdr:rowOff>
                  </to>
                </anchor>
              </controlPr>
            </control>
          </mc:Choice>
        </mc:AlternateContent>
        <mc:AlternateContent xmlns:mc="http://schemas.openxmlformats.org/markup-compatibility/2006">
          <mc:Choice Requires="x14">
            <control shapeId="11395" r:id="rId50" name="Check Box 131">
              <controlPr defaultSize="0" autoFill="0" autoLine="0" autoPict="0">
                <anchor moveWithCells="1">
                  <from>
                    <xdr:col>1</xdr:col>
                    <xdr:colOff>93133</xdr:colOff>
                    <xdr:row>60</xdr:row>
                    <xdr:rowOff>245533</xdr:rowOff>
                  </from>
                  <to>
                    <xdr:col>3</xdr:col>
                    <xdr:colOff>76200</xdr:colOff>
                    <xdr:row>62</xdr:row>
                    <xdr:rowOff>38100</xdr:rowOff>
                  </to>
                </anchor>
              </controlPr>
            </control>
          </mc:Choice>
        </mc:AlternateContent>
        <mc:AlternateContent xmlns:mc="http://schemas.openxmlformats.org/markup-compatibility/2006">
          <mc:Choice Requires="x14">
            <control shapeId="11396" r:id="rId51" name="Check Box 132">
              <controlPr defaultSize="0" autoFill="0" autoLine="0" autoPict="0">
                <anchor moveWithCells="1">
                  <from>
                    <xdr:col>1</xdr:col>
                    <xdr:colOff>93133</xdr:colOff>
                    <xdr:row>61</xdr:row>
                    <xdr:rowOff>186267</xdr:rowOff>
                  </from>
                  <to>
                    <xdr:col>3</xdr:col>
                    <xdr:colOff>21167</xdr:colOff>
                    <xdr:row>63</xdr:row>
                    <xdr:rowOff>38100</xdr:rowOff>
                  </to>
                </anchor>
              </controlPr>
            </control>
          </mc:Choice>
        </mc:AlternateContent>
        <mc:AlternateContent xmlns:mc="http://schemas.openxmlformats.org/markup-compatibility/2006">
          <mc:Choice Requires="x14">
            <control shapeId="11397" r:id="rId52" name="Check Box 133">
              <controlPr defaultSize="0" autoFill="0" autoLine="0" autoPict="0">
                <anchor moveWithCells="1">
                  <from>
                    <xdr:col>1</xdr:col>
                    <xdr:colOff>93133</xdr:colOff>
                    <xdr:row>62</xdr:row>
                    <xdr:rowOff>198967</xdr:rowOff>
                  </from>
                  <to>
                    <xdr:col>3</xdr:col>
                    <xdr:colOff>16933</xdr:colOff>
                    <xdr:row>64</xdr:row>
                    <xdr:rowOff>46567</xdr:rowOff>
                  </to>
                </anchor>
              </controlPr>
            </control>
          </mc:Choice>
        </mc:AlternateContent>
        <mc:AlternateContent xmlns:mc="http://schemas.openxmlformats.org/markup-compatibility/2006">
          <mc:Choice Requires="x14">
            <control shapeId="11398" r:id="rId53" name="Check Box 134">
              <controlPr defaultSize="0" autoFill="0" autoLine="0" autoPict="0">
                <anchor moveWithCells="1">
                  <from>
                    <xdr:col>1</xdr:col>
                    <xdr:colOff>93133</xdr:colOff>
                    <xdr:row>63</xdr:row>
                    <xdr:rowOff>203200</xdr:rowOff>
                  </from>
                  <to>
                    <xdr:col>3</xdr:col>
                    <xdr:colOff>21167</xdr:colOff>
                    <xdr:row>65</xdr:row>
                    <xdr:rowOff>46567</xdr:rowOff>
                  </to>
                </anchor>
              </controlPr>
            </control>
          </mc:Choice>
        </mc:AlternateContent>
        <mc:AlternateContent xmlns:mc="http://schemas.openxmlformats.org/markup-compatibility/2006">
          <mc:Choice Requires="x14">
            <control shapeId="11399" r:id="rId54" name="Check Box 135">
              <controlPr defaultSize="0" autoFill="0" autoLine="0" autoPict="0">
                <anchor moveWithCells="1">
                  <from>
                    <xdr:col>1</xdr:col>
                    <xdr:colOff>97367</xdr:colOff>
                    <xdr:row>64</xdr:row>
                    <xdr:rowOff>186267</xdr:rowOff>
                  </from>
                  <to>
                    <xdr:col>3</xdr:col>
                    <xdr:colOff>21167</xdr:colOff>
                    <xdr:row>66</xdr:row>
                    <xdr:rowOff>38100</xdr:rowOff>
                  </to>
                </anchor>
              </controlPr>
            </control>
          </mc:Choice>
        </mc:AlternateContent>
        <mc:AlternateContent xmlns:mc="http://schemas.openxmlformats.org/markup-compatibility/2006">
          <mc:Choice Requires="x14">
            <control shapeId="11400" r:id="rId55" name="Check Box 136">
              <controlPr defaultSize="0" autoFill="0" autoLine="0" autoPict="0">
                <anchor moveWithCells="1">
                  <from>
                    <xdr:col>1</xdr:col>
                    <xdr:colOff>97367</xdr:colOff>
                    <xdr:row>65</xdr:row>
                    <xdr:rowOff>182033</xdr:rowOff>
                  </from>
                  <to>
                    <xdr:col>3</xdr:col>
                    <xdr:colOff>21167</xdr:colOff>
                    <xdr:row>67</xdr:row>
                    <xdr:rowOff>38100</xdr:rowOff>
                  </to>
                </anchor>
              </controlPr>
            </control>
          </mc:Choice>
        </mc:AlternateContent>
        <mc:AlternateContent xmlns:mc="http://schemas.openxmlformats.org/markup-compatibility/2006">
          <mc:Choice Requires="x14">
            <control shapeId="11401" r:id="rId56" name="Check Box 137">
              <controlPr defaultSize="0" autoFill="0" autoLine="0" autoPict="0">
                <anchor moveWithCells="1">
                  <from>
                    <xdr:col>1</xdr:col>
                    <xdr:colOff>101600</xdr:colOff>
                    <xdr:row>71</xdr:row>
                    <xdr:rowOff>186267</xdr:rowOff>
                  </from>
                  <to>
                    <xdr:col>3</xdr:col>
                    <xdr:colOff>29633</xdr:colOff>
                    <xdr:row>73</xdr:row>
                    <xdr:rowOff>38100</xdr:rowOff>
                  </to>
                </anchor>
              </controlPr>
            </control>
          </mc:Choice>
        </mc:AlternateContent>
        <mc:AlternateContent xmlns:mc="http://schemas.openxmlformats.org/markup-compatibility/2006">
          <mc:Choice Requires="x14">
            <control shapeId="11402" r:id="rId57" name="Check Box 138">
              <controlPr defaultSize="0" autoFill="0" autoLine="0" autoPict="0">
                <anchor moveWithCells="1">
                  <from>
                    <xdr:col>1</xdr:col>
                    <xdr:colOff>105833</xdr:colOff>
                    <xdr:row>72</xdr:row>
                    <xdr:rowOff>186267</xdr:rowOff>
                  </from>
                  <to>
                    <xdr:col>3</xdr:col>
                    <xdr:colOff>29633</xdr:colOff>
                    <xdr:row>74</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DBA1-9894-4066-8945-F0D36E4E08F1}">
  <sheetPr>
    <tabColor rgb="FF0070C0"/>
    <pageSetUpPr fitToPage="1"/>
  </sheetPr>
  <dimension ref="A5:P118"/>
  <sheetViews>
    <sheetView showGridLines="0" view="pageBreakPreview" zoomScale="70" zoomScaleNormal="115" zoomScaleSheetLayoutView="70" workbookViewId="0">
      <selection activeCell="I42" sqref="I42"/>
    </sheetView>
  </sheetViews>
  <sheetFormatPr defaultColWidth="8.703125" defaultRowHeight="13"/>
  <cols>
    <col min="1" max="15" width="10.05859375" style="4" customWidth="1"/>
    <col min="16" max="26" width="9" style="4" customWidth="1"/>
    <col min="27" max="16384" width="8.703125" style="4"/>
  </cols>
  <sheetData>
    <row r="5" spans="1:1" ht="24" customHeight="1">
      <c r="A5" s="3" t="s">
        <v>375</v>
      </c>
    </row>
    <row r="6" spans="1:1" ht="24" customHeight="1">
      <c r="A6" s="5"/>
    </row>
    <row r="7" spans="1:1" ht="24" customHeight="1">
      <c r="A7" s="5"/>
    </row>
    <row r="8" spans="1:1" ht="24" customHeight="1">
      <c r="A8" s="5" t="s">
        <v>373</v>
      </c>
    </row>
    <row r="9" spans="1:1" ht="24" customHeight="1">
      <c r="A9" s="5" t="s">
        <v>374</v>
      </c>
    </row>
    <row r="10" spans="1:1" ht="24" customHeight="1">
      <c r="A10" s="3"/>
    </row>
    <row r="11" spans="1:1" ht="24" customHeight="1">
      <c r="A11" s="3" t="s">
        <v>38</v>
      </c>
    </row>
    <row r="37" spans="1:1" ht="24" customHeight="1">
      <c r="A37" s="5" t="s">
        <v>39</v>
      </c>
    </row>
    <row r="38" spans="1:1" ht="24" customHeight="1">
      <c r="A38" s="6" t="s">
        <v>40</v>
      </c>
    </row>
    <row r="39" spans="1:1" ht="24" customHeight="1">
      <c r="A39" s="5" t="s">
        <v>41</v>
      </c>
    </row>
    <row r="40" spans="1:1" ht="24" customHeight="1">
      <c r="A40" s="5" t="s">
        <v>42</v>
      </c>
    </row>
    <row r="41" spans="1:1" ht="24" customHeight="1">
      <c r="A41" s="5" t="s">
        <v>43</v>
      </c>
    </row>
    <row r="42" spans="1:1" ht="24" customHeight="1">
      <c r="A42" s="5" t="s">
        <v>44</v>
      </c>
    </row>
    <row r="43" spans="1:1" ht="24" customHeight="1">
      <c r="A43" s="5" t="s">
        <v>45</v>
      </c>
    </row>
    <row r="44" spans="1:1" ht="24" customHeight="1">
      <c r="A44" s="5" t="s">
        <v>46</v>
      </c>
    </row>
    <row r="45" spans="1:1" ht="24" customHeight="1">
      <c r="A45" s="5" t="s">
        <v>47</v>
      </c>
    </row>
    <row r="46" spans="1:1" ht="24" customHeight="1">
      <c r="A46" s="5" t="s">
        <v>48</v>
      </c>
    </row>
    <row r="47" spans="1:1" ht="24" customHeight="1">
      <c r="A47" s="5" t="s">
        <v>49</v>
      </c>
    </row>
    <row r="48" spans="1:1" ht="24" customHeight="1">
      <c r="A48" s="5" t="s">
        <v>50</v>
      </c>
    </row>
    <row r="49" spans="1:16" ht="24" customHeight="1">
      <c r="A49" s="5" t="s">
        <v>51</v>
      </c>
    </row>
    <row r="50" spans="1:16" ht="24" customHeight="1">
      <c r="A50" s="5" t="s">
        <v>52</v>
      </c>
    </row>
    <row r="51" spans="1:16" ht="24" customHeight="1">
      <c r="A51" s="5" t="s">
        <v>53</v>
      </c>
      <c r="P51" s="7"/>
    </row>
    <row r="52" spans="1:16" ht="24" customHeight="1">
      <c r="A52" s="5" t="s">
        <v>54</v>
      </c>
      <c r="P52" s="7"/>
    </row>
    <row r="53" spans="1:16" ht="24" customHeight="1">
      <c r="A53" s="8" t="s">
        <v>177</v>
      </c>
      <c r="B53" s="9"/>
      <c r="C53" s="9"/>
    </row>
    <row r="54" spans="1:16" ht="24" customHeight="1">
      <c r="A54" s="639" t="s">
        <v>178</v>
      </c>
      <c r="B54" s="639"/>
      <c r="C54" s="639"/>
      <c r="D54" s="639"/>
      <c r="E54" s="639"/>
      <c r="F54" s="639"/>
      <c r="G54" s="639"/>
      <c r="H54" s="639"/>
      <c r="I54" s="639"/>
      <c r="J54" s="639"/>
      <c r="K54" s="639"/>
      <c r="L54" s="639"/>
      <c r="M54" s="639"/>
      <c r="N54" s="639"/>
      <c r="O54" s="639"/>
      <c r="P54" s="639"/>
    </row>
    <row r="55" spans="1:16" ht="25.95" customHeight="1">
      <c r="A55" s="8" t="s">
        <v>206</v>
      </c>
      <c r="B55" s="9"/>
      <c r="C55" s="9"/>
    </row>
    <row r="56" spans="1:16" ht="25.95" customHeight="1">
      <c r="A56" s="8"/>
      <c r="B56" s="9"/>
      <c r="C56" s="9"/>
    </row>
    <row r="57" spans="1:16" ht="24" customHeight="1">
      <c r="A57" s="3" t="s">
        <v>55</v>
      </c>
    </row>
    <row r="58" spans="1:16" ht="24" customHeight="1"/>
    <row r="59" spans="1:16" ht="24" customHeight="1"/>
    <row r="60" spans="1:16" ht="24" customHeight="1"/>
    <row r="61" spans="1:16" ht="24" customHeight="1"/>
    <row r="62" spans="1:16" ht="24" customHeight="1"/>
    <row r="63" spans="1:16" ht="24" customHeight="1"/>
    <row r="64" spans="1:16" ht="24" customHeight="1"/>
    <row r="65" spans="1:1" ht="24" customHeight="1"/>
    <row r="66" spans="1:1" ht="24" customHeight="1"/>
    <row r="67" spans="1:1" ht="24" customHeight="1">
      <c r="A67" s="5"/>
    </row>
    <row r="68" spans="1:1" ht="24" customHeight="1">
      <c r="A68" s="5" t="s">
        <v>56</v>
      </c>
    </row>
    <row r="69" spans="1:1" ht="24" customHeight="1">
      <c r="A69" s="5" t="s">
        <v>57</v>
      </c>
    </row>
    <row r="70" spans="1:1" ht="24" customHeight="1">
      <c r="A70" s="5" t="s">
        <v>58</v>
      </c>
    </row>
    <row r="71" spans="1:1" ht="24" customHeight="1">
      <c r="A71" s="6" t="s">
        <v>59</v>
      </c>
    </row>
    <row r="72" spans="1:1" ht="24" customHeight="1">
      <c r="A72" s="5" t="s">
        <v>60</v>
      </c>
    </row>
    <row r="73" spans="1:1" ht="24" customHeight="1">
      <c r="A73" s="5" t="s">
        <v>61</v>
      </c>
    </row>
    <row r="74" spans="1:1" ht="24" customHeight="1">
      <c r="A74" s="5" t="s">
        <v>205</v>
      </c>
    </row>
    <row r="75" spans="1:1" ht="24" customHeight="1">
      <c r="A75" s="5"/>
    </row>
    <row r="76" spans="1:1" ht="24" customHeight="1">
      <c r="A76" s="5"/>
    </row>
    <row r="77" spans="1:1" ht="24" customHeight="1"/>
    <row r="78" spans="1:1" ht="24" customHeight="1">
      <c r="A78" s="3" t="s">
        <v>62</v>
      </c>
    </row>
    <row r="79" spans="1:1" ht="24" customHeight="1"/>
    <row r="80" spans="1:1" ht="24" customHeight="1"/>
    <row r="81" spans="1:1" ht="24" customHeight="1"/>
    <row r="82" spans="1:1" ht="24" customHeight="1"/>
    <row r="83" spans="1:1" ht="24" customHeight="1"/>
    <row r="84" spans="1:1" ht="24" customHeight="1"/>
    <row r="85" spans="1:1" ht="24" customHeight="1"/>
    <row r="86" spans="1:1" ht="24" customHeight="1"/>
    <row r="87" spans="1:1" ht="24" customHeight="1"/>
    <row r="88" spans="1:1" ht="24" customHeight="1"/>
    <row r="89" spans="1:1" ht="14.5" customHeight="1"/>
    <row r="90" spans="1:1" ht="24" customHeight="1">
      <c r="A90" s="5" t="s">
        <v>63</v>
      </c>
    </row>
    <row r="91" spans="1:1" ht="24" customHeight="1">
      <c r="A91" s="5" t="s">
        <v>57</v>
      </c>
    </row>
    <row r="92" spans="1:1" ht="24" customHeight="1">
      <c r="A92" s="5" t="s">
        <v>64</v>
      </c>
    </row>
    <row r="93" spans="1:1" ht="24" customHeight="1">
      <c r="A93" s="5" t="s">
        <v>65</v>
      </c>
    </row>
    <row r="94" spans="1:1" ht="24" customHeight="1">
      <c r="A94" s="6" t="s">
        <v>40</v>
      </c>
    </row>
    <row r="95" spans="1:1" ht="24" customHeight="1">
      <c r="A95" s="5" t="s">
        <v>66</v>
      </c>
    </row>
    <row r="96" spans="1:1" ht="24" customHeight="1">
      <c r="A96" s="5" t="s">
        <v>67</v>
      </c>
    </row>
    <row r="97" spans="1:1" ht="24" customHeight="1">
      <c r="A97" s="5" t="s">
        <v>68</v>
      </c>
    </row>
    <row r="98" spans="1:1" ht="24" customHeight="1">
      <c r="A98" s="5" t="s">
        <v>69</v>
      </c>
    </row>
    <row r="99" spans="1:1" ht="24" customHeight="1"/>
    <row r="100" spans="1:1" ht="24" customHeight="1">
      <c r="A100" s="3" t="s">
        <v>70</v>
      </c>
    </row>
    <row r="101" spans="1:1" ht="24" customHeight="1"/>
    <row r="102" spans="1:1" ht="24" customHeight="1"/>
    <row r="103" spans="1:1" ht="24" customHeight="1"/>
    <row r="104" spans="1:1" ht="24" customHeight="1"/>
    <row r="105" spans="1:1" ht="24" customHeight="1"/>
    <row r="106" spans="1:1" ht="24" customHeight="1"/>
    <row r="107" spans="1:1" ht="24" customHeight="1">
      <c r="A107" s="5" t="s">
        <v>71</v>
      </c>
    </row>
    <row r="108" spans="1:1" ht="24" customHeight="1">
      <c r="A108" s="6" t="s">
        <v>40</v>
      </c>
    </row>
    <row r="109" spans="1:1" ht="24" customHeight="1">
      <c r="A109" s="5" t="s">
        <v>72</v>
      </c>
    </row>
    <row r="110" spans="1:1" ht="24" customHeight="1"/>
    <row r="111" spans="1:1" ht="18.350000000000001">
      <c r="A111" s="3" t="s">
        <v>179</v>
      </c>
    </row>
    <row r="117" spans="1:1" ht="24" customHeight="1"/>
    <row r="118" spans="1:1" ht="18.350000000000001">
      <c r="A118" s="5" t="s">
        <v>73</v>
      </c>
    </row>
  </sheetData>
  <mergeCells count="1">
    <mergeCell ref="A54:P54"/>
  </mergeCells>
  <phoneticPr fontId="6"/>
  <pageMargins left="0.7" right="0.7" top="0.75" bottom="0.75" header="0.3" footer="0.3"/>
  <pageSetup paperSize="9" scale="55" fitToHeight="0" orientation="portrait" r:id="rId1"/>
  <rowBreaks count="3" manualBreakCount="3">
    <brk id="10" max="15" man="1"/>
    <brk id="56" max="15" man="1"/>
    <brk id="98"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0FB10-7305-4D78-9081-84691B8D9B51}">
  <sheetPr>
    <tabColor theme="8" tint="0.79998168889431442"/>
    <pageSetUpPr fitToPage="1"/>
  </sheetPr>
  <dimension ref="A1:G25"/>
  <sheetViews>
    <sheetView showGridLines="0" view="pageBreakPreview" zoomScale="70" zoomScaleNormal="85" zoomScaleSheetLayoutView="70" workbookViewId="0">
      <selection activeCell="D8" sqref="D8"/>
    </sheetView>
  </sheetViews>
  <sheetFormatPr defaultColWidth="9.46875" defaultRowHeight="15"/>
  <cols>
    <col min="1" max="1" width="3.46875" style="30" customWidth="1"/>
    <col min="2" max="2" width="46.3515625" style="30" customWidth="1"/>
    <col min="3" max="3" width="18" style="30" customWidth="1"/>
    <col min="4" max="4" width="58.703125" style="30" customWidth="1"/>
    <col min="5" max="5" width="30.29296875" style="30" customWidth="1"/>
    <col min="6" max="6" width="21.64453125" style="30" customWidth="1"/>
    <col min="7" max="7" width="6.87890625" style="30" customWidth="1"/>
    <col min="8" max="8" width="20.46875" style="30" customWidth="1"/>
    <col min="9" max="9" width="26.29296875" style="30" customWidth="1"/>
    <col min="10" max="10" width="5.46875" style="30" customWidth="1"/>
    <col min="11" max="16384" width="9.46875" style="30"/>
  </cols>
  <sheetData>
    <row r="1" spans="1:7" ht="27.75" customHeight="1">
      <c r="A1" s="29" t="s">
        <v>202</v>
      </c>
    </row>
    <row r="2" spans="1:7" ht="10.5" customHeight="1">
      <c r="A2" s="29"/>
    </row>
    <row r="3" spans="1:7" ht="25.5" customHeight="1" thickBot="1">
      <c r="B3" s="31" t="s">
        <v>186</v>
      </c>
      <c r="C3" s="31"/>
      <c r="D3" s="31"/>
    </row>
    <row r="4" spans="1:7" ht="28.5" customHeight="1">
      <c r="B4" s="640" t="s">
        <v>187</v>
      </c>
      <c r="C4" s="641"/>
      <c r="D4" s="641"/>
      <c r="E4" s="641"/>
      <c r="F4" s="641"/>
      <c r="G4" s="642"/>
    </row>
    <row r="5" spans="1:7" ht="73.5" customHeight="1" thickBot="1">
      <c r="B5" s="643"/>
      <c r="C5" s="644"/>
      <c r="D5" s="644"/>
      <c r="E5" s="644"/>
      <c r="F5" s="644"/>
      <c r="G5" s="645"/>
    </row>
    <row r="6" spans="1:7" ht="19.7" thickBot="1">
      <c r="B6" s="30" t="s">
        <v>203</v>
      </c>
      <c r="E6" s="32"/>
    </row>
    <row r="7" spans="1:7" ht="30.35" thickBot="1">
      <c r="B7" s="33" t="s">
        <v>94</v>
      </c>
      <c r="C7" s="34" t="s">
        <v>75</v>
      </c>
      <c r="D7" s="35" t="s">
        <v>95</v>
      </c>
      <c r="E7" s="36" t="s">
        <v>96</v>
      </c>
    </row>
    <row r="8" spans="1:7" ht="36" customHeight="1">
      <c r="B8" s="37" t="s">
        <v>97</v>
      </c>
      <c r="C8" s="38" t="s">
        <v>77</v>
      </c>
      <c r="D8" s="39"/>
      <c r="E8" s="40"/>
    </row>
    <row r="9" spans="1:7" ht="36" customHeight="1">
      <c r="B9" s="37" t="s">
        <v>97</v>
      </c>
      <c r="C9" s="38" t="s">
        <v>77</v>
      </c>
      <c r="D9" s="41"/>
      <c r="E9" s="60"/>
    </row>
    <row r="10" spans="1:7" ht="36" customHeight="1">
      <c r="B10" s="37" t="s">
        <v>97</v>
      </c>
      <c r="C10" s="38" t="s">
        <v>77</v>
      </c>
      <c r="D10" s="41"/>
      <c r="E10" s="60"/>
    </row>
    <row r="11" spans="1:7" ht="36" customHeight="1">
      <c r="B11" s="37" t="s">
        <v>98</v>
      </c>
      <c r="C11" s="38" t="s">
        <v>77</v>
      </c>
      <c r="D11" s="41"/>
      <c r="E11" s="42"/>
    </row>
    <row r="12" spans="1:7" ht="36" customHeight="1">
      <c r="B12" s="43" t="s">
        <v>98</v>
      </c>
      <c r="C12" s="44" t="s">
        <v>77</v>
      </c>
      <c r="D12" s="45"/>
      <c r="E12" s="46"/>
    </row>
    <row r="13" spans="1:7" ht="36" customHeight="1">
      <c r="B13" s="43" t="s">
        <v>98</v>
      </c>
      <c r="C13" s="44" t="s">
        <v>77</v>
      </c>
      <c r="D13" s="45"/>
      <c r="E13" s="46"/>
    </row>
    <row r="14" spans="1:7" ht="36" customHeight="1">
      <c r="B14" s="37" t="s">
        <v>97</v>
      </c>
      <c r="C14" s="38" t="s">
        <v>77</v>
      </c>
      <c r="D14" s="41"/>
      <c r="E14" s="60"/>
    </row>
    <row r="15" spans="1:7" ht="36" customHeight="1">
      <c r="B15" s="37" t="s">
        <v>97</v>
      </c>
      <c r="C15" s="38" t="s">
        <v>77</v>
      </c>
      <c r="D15" s="41"/>
      <c r="E15" s="60"/>
    </row>
    <row r="16" spans="1:7" ht="36" customHeight="1">
      <c r="B16" s="37" t="s">
        <v>98</v>
      </c>
      <c r="C16" s="38" t="s">
        <v>77</v>
      </c>
      <c r="D16" s="41"/>
      <c r="E16" s="42"/>
    </row>
    <row r="17" spans="2:5" ht="36" customHeight="1">
      <c r="B17" s="43" t="s">
        <v>98</v>
      </c>
      <c r="C17" s="44" t="s">
        <v>77</v>
      </c>
      <c r="D17" s="45"/>
      <c r="E17" s="46"/>
    </row>
    <row r="18" spans="2:5" ht="36" customHeight="1">
      <c r="B18" s="43" t="s">
        <v>98</v>
      </c>
      <c r="C18" s="44" t="s">
        <v>77</v>
      </c>
      <c r="D18" s="45"/>
      <c r="E18" s="46"/>
    </row>
    <row r="19" spans="2:5" ht="36" customHeight="1">
      <c r="B19" s="37" t="s">
        <v>97</v>
      </c>
      <c r="C19" s="38" t="s">
        <v>77</v>
      </c>
      <c r="D19" s="41"/>
      <c r="E19" s="60"/>
    </row>
    <row r="20" spans="2:5" ht="36" customHeight="1">
      <c r="B20" s="37" t="s">
        <v>97</v>
      </c>
      <c r="C20" s="38" t="s">
        <v>77</v>
      </c>
      <c r="D20" s="41"/>
      <c r="E20" s="60"/>
    </row>
    <row r="21" spans="2:5" ht="36" customHeight="1">
      <c r="B21" s="37" t="s">
        <v>98</v>
      </c>
      <c r="C21" s="38" t="s">
        <v>77</v>
      </c>
      <c r="D21" s="41"/>
      <c r="E21" s="42"/>
    </row>
    <row r="22" spans="2:5" ht="36" customHeight="1">
      <c r="B22" s="43" t="s">
        <v>98</v>
      </c>
      <c r="C22" s="44" t="s">
        <v>77</v>
      </c>
      <c r="D22" s="45"/>
      <c r="E22" s="46"/>
    </row>
    <row r="23" spans="2:5" ht="36" customHeight="1">
      <c r="B23" s="43" t="s">
        <v>98</v>
      </c>
      <c r="C23" s="44" t="s">
        <v>77</v>
      </c>
      <c r="D23" s="45"/>
      <c r="E23" s="46"/>
    </row>
    <row r="24" spans="2:5" ht="36" customHeight="1" thickBot="1">
      <c r="B24" s="43" t="s">
        <v>98</v>
      </c>
      <c r="C24" s="44" t="s">
        <v>77</v>
      </c>
      <c r="D24" s="45"/>
      <c r="E24" s="46"/>
    </row>
    <row r="25" spans="2:5" ht="36" customHeight="1" thickBot="1">
      <c r="B25" s="47" t="s">
        <v>91</v>
      </c>
      <c r="C25" s="27"/>
      <c r="D25" s="48"/>
      <c r="E25" s="49">
        <f>SUBTOTAL(9,E8:E24)</f>
        <v>0</v>
      </c>
    </row>
  </sheetData>
  <mergeCells count="1">
    <mergeCell ref="B4:G5"/>
  </mergeCells>
  <phoneticPr fontId="6"/>
  <pageMargins left="0.7" right="0.7" top="0.75" bottom="0.75" header="0.3" footer="0.3"/>
  <pageSetup paperSize="9"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F72DA43-0E51-417A-856E-8AAFB6BD832C}">
          <x14:formula1>
            <xm:f>さわらないでください。!$J$3:$J$16</xm:f>
          </x14:formula1>
          <xm:sqref>B8:B24</xm:sqref>
        </x14:dataValidation>
        <x14:dataValidation type="list" allowBlank="1" showInputMessage="1" showErrorMessage="1" xr:uid="{5FD3D64D-DB36-4081-B42B-5CA6568C2048}">
          <x14:formula1>
            <xm:f>さわらないでください。!$I$3:$I$4</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92369-100F-4399-A60C-64283C35F133}">
  <sheetPr>
    <tabColor theme="6" tint="0.59999389629810485"/>
    <pageSetUpPr fitToPage="1"/>
  </sheetPr>
  <dimension ref="A1:Y60"/>
  <sheetViews>
    <sheetView showGridLines="0" view="pageBreakPreview" zoomScale="40" zoomScaleNormal="70" zoomScaleSheetLayoutView="40" workbookViewId="0">
      <selection activeCell="AG25" sqref="AG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86" t="s">
        <v>391</v>
      </c>
      <c r="B1" s="486"/>
      <c r="C1" s="486"/>
    </row>
    <row r="2" spans="1:24" ht="10" customHeight="1">
      <c r="A2" s="286"/>
      <c r="B2" s="286"/>
      <c r="C2" s="286"/>
    </row>
    <row r="3" spans="1:24" ht="84" customHeight="1">
      <c r="A3" s="476" t="s">
        <v>436</v>
      </c>
      <c r="B3" s="476"/>
      <c r="C3" s="476"/>
      <c r="D3" s="476"/>
      <c r="E3" s="476"/>
      <c r="F3" s="476"/>
      <c r="G3" s="476"/>
      <c r="H3" s="476"/>
      <c r="I3" s="476"/>
      <c r="J3" s="476"/>
      <c r="K3" s="476"/>
      <c r="L3" s="476"/>
      <c r="M3" s="476"/>
      <c r="N3" s="476"/>
      <c r="O3" s="476"/>
      <c r="P3" s="476"/>
      <c r="Q3" s="476"/>
      <c r="R3" s="476"/>
      <c r="S3" s="476"/>
      <c r="T3" s="476"/>
      <c r="U3" s="476"/>
      <c r="V3" s="476"/>
      <c r="W3" s="476"/>
      <c r="X3" s="476"/>
    </row>
    <row r="4" spans="1:24" ht="25" customHeight="1" thickBot="1"/>
    <row r="5" spans="1:24" ht="18.75" customHeight="1" thickTop="1">
      <c r="A5" s="251"/>
      <c r="B5" s="251"/>
      <c r="C5" s="252"/>
      <c r="D5" s="250"/>
      <c r="E5" s="250"/>
      <c r="F5" s="249"/>
      <c r="G5" s="249"/>
      <c r="H5" s="426" t="s">
        <v>329</v>
      </c>
      <c r="I5" s="427"/>
      <c r="J5" s="428" t="s">
        <v>328</v>
      </c>
      <c r="K5" s="458"/>
      <c r="L5" s="420" t="s">
        <v>294</v>
      </c>
      <c r="M5" s="423" t="s">
        <v>74</v>
      </c>
      <c r="N5" s="420" t="s">
        <v>295</v>
      </c>
      <c r="O5" s="455"/>
      <c r="P5" s="420" t="s">
        <v>251</v>
      </c>
      <c r="Q5" s="423" t="s">
        <v>376</v>
      </c>
      <c r="R5" s="420" t="s">
        <v>296</v>
      </c>
      <c r="S5" s="455"/>
      <c r="T5" s="420" t="s">
        <v>297</v>
      </c>
      <c r="U5" s="423" t="s">
        <v>74</v>
      </c>
      <c r="V5" s="420" t="s">
        <v>304</v>
      </c>
      <c r="W5" s="423" t="s">
        <v>305</v>
      </c>
    </row>
    <row r="6" spans="1:24" ht="12" customHeight="1">
      <c r="A6" s="251"/>
      <c r="B6" s="251"/>
      <c r="C6" s="252"/>
      <c r="D6" s="250"/>
      <c r="E6" s="250"/>
      <c r="F6" s="249"/>
      <c r="G6" s="249"/>
      <c r="H6" s="426"/>
      <c r="I6" s="427"/>
      <c r="J6" s="429"/>
      <c r="K6" s="459"/>
      <c r="L6" s="421"/>
      <c r="M6" s="424"/>
      <c r="N6" s="421"/>
      <c r="O6" s="456"/>
      <c r="P6" s="421"/>
      <c r="Q6" s="424"/>
      <c r="R6" s="421"/>
      <c r="S6" s="456"/>
      <c r="T6" s="421"/>
      <c r="U6" s="424"/>
      <c r="V6" s="421"/>
      <c r="W6" s="424"/>
    </row>
    <row r="7" spans="1:24" ht="11.25" customHeight="1" thickBot="1">
      <c r="A7" s="251"/>
      <c r="B7" s="251"/>
      <c r="C7" s="252"/>
      <c r="D7" s="250"/>
      <c r="E7" s="250"/>
      <c r="F7" s="249"/>
      <c r="G7" s="249"/>
      <c r="H7" s="426"/>
      <c r="I7" s="427"/>
      <c r="J7" s="430"/>
      <c r="K7" s="460"/>
      <c r="L7" s="422"/>
      <c r="M7" s="425"/>
      <c r="N7" s="422"/>
      <c r="O7" s="457"/>
      <c r="P7" s="422"/>
      <c r="Q7" s="425"/>
      <c r="R7" s="422"/>
      <c r="S7" s="457"/>
      <c r="T7" s="422"/>
      <c r="U7" s="425"/>
      <c r="V7" s="422"/>
      <c r="W7" s="425"/>
    </row>
    <row r="8" spans="1:24" ht="25" customHeight="1"/>
    <row r="9" spans="1:24" ht="32">
      <c r="A9" s="65" t="s">
        <v>197</v>
      </c>
      <c r="B9" s="11"/>
      <c r="C9" s="64"/>
    </row>
    <row r="10" spans="1:24" ht="33" customHeight="1" thickBot="1">
      <c r="A10" s="65"/>
      <c r="B10" s="11"/>
      <c r="C10" s="64"/>
      <c r="W10" s="12" t="s">
        <v>326</v>
      </c>
    </row>
    <row r="11" spans="1:24" ht="45" customHeight="1" thickBot="1">
      <c r="B11" s="390" t="s">
        <v>424</v>
      </c>
      <c r="C11" s="391"/>
      <c r="D11" s="391"/>
      <c r="E11" s="391"/>
      <c r="F11" s="391"/>
      <c r="G11" s="391"/>
      <c r="H11" s="391"/>
      <c r="I11" s="391"/>
      <c r="J11" s="391"/>
      <c r="K11" s="391"/>
      <c r="L11" s="399" t="s">
        <v>425</v>
      </c>
      <c r="M11" s="400"/>
      <c r="N11" s="400"/>
      <c r="O11" s="400"/>
      <c r="P11" s="400"/>
      <c r="Q11" s="400"/>
      <c r="R11" s="400"/>
      <c r="S11" s="401"/>
      <c r="T11" s="402" t="s">
        <v>378</v>
      </c>
      <c r="U11" s="402" t="s">
        <v>379</v>
      </c>
      <c r="V11" s="389" t="s">
        <v>380</v>
      </c>
      <c r="W11" s="389" t="s">
        <v>421</v>
      </c>
    </row>
    <row r="12" spans="1:24" ht="45" customHeight="1" thickBot="1">
      <c r="B12" s="392" t="s">
        <v>422</v>
      </c>
      <c r="C12" s="392"/>
      <c r="D12" s="392" t="s">
        <v>299</v>
      </c>
      <c r="E12" s="392" t="s">
        <v>408</v>
      </c>
      <c r="F12" s="397" t="s">
        <v>410</v>
      </c>
      <c r="G12" s="397" t="s">
        <v>409</v>
      </c>
      <c r="H12" s="397" t="s">
        <v>411</v>
      </c>
      <c r="I12" s="392" t="s">
        <v>412</v>
      </c>
      <c r="J12" s="392" t="s">
        <v>286</v>
      </c>
      <c r="K12" s="392" t="s">
        <v>414</v>
      </c>
      <c r="L12" s="397" t="s">
        <v>413</v>
      </c>
      <c r="M12" s="397" t="s">
        <v>409</v>
      </c>
      <c r="N12" s="397" t="s">
        <v>411</v>
      </c>
      <c r="O12" s="392" t="s">
        <v>415</v>
      </c>
      <c r="P12" s="393" t="s">
        <v>416</v>
      </c>
      <c r="Q12" s="394"/>
      <c r="R12" s="395"/>
      <c r="S12" s="396" t="s">
        <v>420</v>
      </c>
      <c r="T12" s="402"/>
      <c r="U12" s="402"/>
      <c r="V12" s="389"/>
      <c r="W12" s="389"/>
    </row>
    <row r="13" spans="1:24" ht="45" customHeight="1" thickBot="1">
      <c r="B13" s="392"/>
      <c r="C13" s="392"/>
      <c r="D13" s="392"/>
      <c r="E13" s="392"/>
      <c r="F13" s="398"/>
      <c r="G13" s="398"/>
      <c r="H13" s="398"/>
      <c r="I13" s="392"/>
      <c r="J13" s="392"/>
      <c r="K13" s="392"/>
      <c r="L13" s="398"/>
      <c r="M13" s="398"/>
      <c r="N13" s="398"/>
      <c r="O13" s="392"/>
      <c r="P13" s="295" t="s">
        <v>418</v>
      </c>
      <c r="Q13" s="296" t="s">
        <v>287</v>
      </c>
      <c r="R13" s="297" t="s">
        <v>419</v>
      </c>
      <c r="S13" s="396"/>
      <c r="T13" s="402"/>
      <c r="U13" s="402"/>
      <c r="V13" s="389"/>
      <c r="W13" s="389"/>
    </row>
    <row r="14" spans="1:24" ht="40" customHeight="1" thickBot="1">
      <c r="B14" s="215" t="s">
        <v>290</v>
      </c>
      <c r="C14" s="216"/>
      <c r="D14" s="217"/>
      <c r="E14" s="217"/>
      <c r="F14" s="217"/>
      <c r="G14" s="217"/>
      <c r="H14" s="217"/>
      <c r="I14" s="217"/>
      <c r="J14" s="217"/>
      <c r="K14" s="217"/>
      <c r="L14" s="217"/>
      <c r="M14" s="217"/>
      <c r="N14" s="217"/>
      <c r="O14" s="217"/>
      <c r="P14" s="218"/>
      <c r="Q14" s="219"/>
      <c r="R14" s="220"/>
      <c r="S14" s="217"/>
      <c r="T14" s="217"/>
      <c r="U14" s="217"/>
      <c r="V14" s="217"/>
      <c r="W14" s="221"/>
    </row>
    <row r="15" spans="1:24" ht="40" customHeight="1">
      <c r="B15" s="222"/>
      <c r="C15" s="202" t="s">
        <v>204</v>
      </c>
      <c r="D15" s="57" t="s">
        <v>194</v>
      </c>
      <c r="E15" s="38"/>
      <c r="F15" s="177" t="s">
        <v>315</v>
      </c>
      <c r="G15" s="177" t="s">
        <v>315</v>
      </c>
      <c r="H15" s="177" t="s">
        <v>316</v>
      </c>
      <c r="I15" s="178"/>
      <c r="J15" s="145"/>
      <c r="K15" s="179">
        <f>I15*J15</f>
        <v>0</v>
      </c>
      <c r="L15" s="177" t="s">
        <v>315</v>
      </c>
      <c r="M15" s="177" t="s">
        <v>315</v>
      </c>
      <c r="N15" s="177" t="s">
        <v>316</v>
      </c>
      <c r="O15" s="180"/>
      <c r="P15" s="181"/>
      <c r="Q15" s="182"/>
      <c r="R15" s="183">
        <f>P15*Q15</f>
        <v>0</v>
      </c>
      <c r="S15" s="146">
        <f>O15+R15</f>
        <v>0</v>
      </c>
      <c r="T15" s="184">
        <f>K15+S15</f>
        <v>0</v>
      </c>
      <c r="U15" s="137">
        <f>ROUNDDOWN(T15/5*4,-3)</f>
        <v>0</v>
      </c>
      <c r="V15" s="185" t="str">
        <f>IF(C15="（テクノロジーの種類をプルダウンから選択）","0",
IF(C15="介護業務支援（介護ソフト、インカムを除く）",300000,
IF(OR(C15="移乗支援（装着、非装着）",C15="入浴支援",C15="介護業務支援（インカム）"),J15*1000000,
J15*300000)))</f>
        <v>0</v>
      </c>
      <c r="W15" s="186">
        <f>MIN(U15:V15)</f>
        <v>0</v>
      </c>
    </row>
    <row r="16" spans="1:24" ht="40" customHeight="1">
      <c r="B16" s="223"/>
      <c r="C16" s="203" t="s">
        <v>204</v>
      </c>
      <c r="D16" s="57" t="s">
        <v>194</v>
      </c>
      <c r="E16" s="44"/>
      <c r="F16" s="177" t="s">
        <v>315</v>
      </c>
      <c r="G16" s="177" t="s">
        <v>315</v>
      </c>
      <c r="H16" s="177" t="s">
        <v>316</v>
      </c>
      <c r="I16" s="161"/>
      <c r="J16" s="136"/>
      <c r="K16" s="133">
        <f>I16*J16</f>
        <v>0</v>
      </c>
      <c r="L16" s="177" t="s">
        <v>315</v>
      </c>
      <c r="M16" s="177" t="s">
        <v>315</v>
      </c>
      <c r="N16" s="177" t="s">
        <v>316</v>
      </c>
      <c r="O16" s="116"/>
      <c r="P16" s="112"/>
      <c r="Q16" s="113"/>
      <c r="R16" s="134">
        <f>P16*Q16</f>
        <v>0</v>
      </c>
      <c r="S16" s="135">
        <f>O16+R16</f>
        <v>0</v>
      </c>
      <c r="T16" s="162">
        <f>K16+S16</f>
        <v>0</v>
      </c>
      <c r="U16" s="129">
        <f>ROUNDDOWN(T16/5*4,-3)</f>
        <v>0</v>
      </c>
      <c r="V16" s="130" t="str">
        <f>IF(C16="（テクノロジーの種類をプルダウンから選択）","0",
IF(C16="介護業務支援（介護ソフト、インカムを除く）",300000,
IF(OR(C16="移乗支援（装着、非装着）",C16="入浴支援",C16="介護業務支援（インカム）"),J16*1000000,
J16*300000)))</f>
        <v>0</v>
      </c>
      <c r="W16" s="131">
        <f>MIN(U16:V16)</f>
        <v>0</v>
      </c>
    </row>
    <row r="17" spans="2:25" ht="40" customHeight="1">
      <c r="B17" s="223"/>
      <c r="C17" s="203" t="s">
        <v>204</v>
      </c>
      <c r="D17" s="58" t="s">
        <v>194</v>
      </c>
      <c r="E17" s="44"/>
      <c r="F17" s="177" t="s">
        <v>315</v>
      </c>
      <c r="G17" s="177" t="s">
        <v>315</v>
      </c>
      <c r="H17" s="177" t="s">
        <v>316</v>
      </c>
      <c r="I17" s="161"/>
      <c r="J17" s="136"/>
      <c r="K17" s="133">
        <f>I17*J17</f>
        <v>0</v>
      </c>
      <c r="L17" s="177" t="s">
        <v>315</v>
      </c>
      <c r="M17" s="177" t="s">
        <v>315</v>
      </c>
      <c r="N17" s="177" t="s">
        <v>316</v>
      </c>
      <c r="O17" s="116"/>
      <c r="P17" s="112"/>
      <c r="Q17" s="113"/>
      <c r="R17" s="134">
        <f>P17*Q17</f>
        <v>0</v>
      </c>
      <c r="S17" s="135">
        <f>O17+R17</f>
        <v>0</v>
      </c>
      <c r="T17" s="162">
        <f>K17+S17</f>
        <v>0</v>
      </c>
      <c r="U17" s="129">
        <f>ROUNDDOWN(T17/5*4,-3)</f>
        <v>0</v>
      </c>
      <c r="V17" s="132" t="str">
        <f>IF(C17="（テクノロジーの種類をプルダウンから選択）","0",
IF(C17="介護業務支援（介護ソフト、インカムを除く）",300000,
IF(OR(C17="移乗支援（装着、非装着）",C17="入浴支援",C17="介護業務支援（インカム）"),J17*1000000,
J17*300000)))</f>
        <v>0</v>
      </c>
      <c r="W17" s="131">
        <f>MIN(U17:V17)</f>
        <v>0</v>
      </c>
    </row>
    <row r="18" spans="2:25" ht="40" customHeight="1">
      <c r="B18" s="223"/>
      <c r="C18" s="203" t="s">
        <v>204</v>
      </c>
      <c r="D18" s="58" t="s">
        <v>194</v>
      </c>
      <c r="E18" s="44"/>
      <c r="F18" s="177" t="s">
        <v>315</v>
      </c>
      <c r="G18" s="177" t="s">
        <v>315</v>
      </c>
      <c r="H18" s="177" t="s">
        <v>316</v>
      </c>
      <c r="I18" s="161"/>
      <c r="J18" s="136"/>
      <c r="K18" s="133">
        <f>I18*J18</f>
        <v>0</v>
      </c>
      <c r="L18" s="177" t="s">
        <v>315</v>
      </c>
      <c r="M18" s="177" t="s">
        <v>315</v>
      </c>
      <c r="N18" s="177" t="s">
        <v>316</v>
      </c>
      <c r="O18" s="116"/>
      <c r="P18" s="112"/>
      <c r="Q18" s="113"/>
      <c r="R18" s="134">
        <f>P18*Q18</f>
        <v>0</v>
      </c>
      <c r="S18" s="135">
        <f>O18+R18</f>
        <v>0</v>
      </c>
      <c r="T18" s="162">
        <f>K18+S18</f>
        <v>0</v>
      </c>
      <c r="U18" s="129">
        <f>ROUNDDOWN(T18/5*4,-3)</f>
        <v>0</v>
      </c>
      <c r="V18" s="130" t="str">
        <f>IF(C18="（テクノロジーの種類をプルダウンから選択）","0",
IF(C18="介護業務支援（介護ソフト、インカムを除く）",300000,
IF(OR(C18="移乗支援（装着、非装着）",C18="入浴支援",C18="介護業務支援（インカム）"),J18*1000000,
J18*300000)))</f>
        <v>0</v>
      </c>
      <c r="W18" s="131">
        <f>MIN(U18:V18)</f>
        <v>0</v>
      </c>
    </row>
    <row r="19" spans="2:25" ht="40" customHeight="1" thickBot="1">
      <c r="B19" s="223"/>
      <c r="C19" s="204" t="s">
        <v>204</v>
      </c>
      <c r="D19" s="58" t="s">
        <v>195</v>
      </c>
      <c r="E19" s="44"/>
      <c r="F19" s="177" t="s">
        <v>315</v>
      </c>
      <c r="G19" s="177" t="s">
        <v>315</v>
      </c>
      <c r="H19" s="177" t="s">
        <v>316</v>
      </c>
      <c r="I19" s="161"/>
      <c r="J19" s="136"/>
      <c r="K19" s="133">
        <f>I19*J19</f>
        <v>0</v>
      </c>
      <c r="L19" s="177" t="s">
        <v>315</v>
      </c>
      <c r="M19" s="177" t="s">
        <v>315</v>
      </c>
      <c r="N19" s="177" t="s">
        <v>316</v>
      </c>
      <c r="O19" s="116"/>
      <c r="P19" s="112"/>
      <c r="Q19" s="113"/>
      <c r="R19" s="134">
        <f>P19*Q19</f>
        <v>0</v>
      </c>
      <c r="S19" s="135">
        <f>O19+R19</f>
        <v>0</v>
      </c>
      <c r="T19" s="163">
        <f>K19+S19</f>
        <v>0</v>
      </c>
      <c r="U19" s="129">
        <f>ROUNDDOWN(T19/5*4,-3)</f>
        <v>0</v>
      </c>
      <c r="V19" s="130" t="str">
        <f>IF(C19="（テクノロジーの種類をプルダウンから選択）","0",
IF(C19="介護業務支援（介護ソフト、インカムを除く）",300000,
IF(OR(C19="移乗支援（装着、非装着）",C19="入浴支援",C19="介護業務支援（インカム）"),J19*1000000,
J19*300000)))</f>
        <v>0</v>
      </c>
      <c r="W19" s="131">
        <f>MIN(U19:V19)</f>
        <v>0</v>
      </c>
    </row>
    <row r="20" spans="2:25" ht="40" customHeight="1" thickBot="1">
      <c r="B20" s="224" t="s">
        <v>291</v>
      </c>
      <c r="C20" s="227"/>
      <c r="D20" s="228"/>
      <c r="E20" s="228"/>
      <c r="F20" s="228"/>
      <c r="G20" s="228"/>
      <c r="H20" s="228"/>
      <c r="I20" s="228"/>
      <c r="J20" s="26"/>
      <c r="K20" s="229"/>
      <c r="L20" s="228"/>
      <c r="M20" s="228"/>
      <c r="N20" s="228"/>
      <c r="O20" s="229"/>
      <c r="P20" s="229"/>
      <c r="Q20" s="229"/>
      <c r="R20" s="229"/>
      <c r="S20" s="229"/>
      <c r="T20" s="229"/>
      <c r="U20" s="217"/>
      <c r="V20" s="230"/>
      <c r="W20" s="231"/>
    </row>
    <row r="21" spans="2:25" ht="40" customHeight="1">
      <c r="B21" s="225"/>
      <c r="C21" s="205" t="s">
        <v>85</v>
      </c>
      <c r="D21" s="405" t="s">
        <v>195</v>
      </c>
      <c r="E21" s="431"/>
      <c r="F21" s="440" t="s">
        <v>317</v>
      </c>
      <c r="G21" s="440" t="s">
        <v>317</v>
      </c>
      <c r="H21" s="440" t="s">
        <v>318</v>
      </c>
      <c r="I21" s="411" t="s">
        <v>86</v>
      </c>
      <c r="J21" s="461"/>
      <c r="K21" s="473"/>
      <c r="L21" s="440" t="s">
        <v>317</v>
      </c>
      <c r="M21" s="440" t="s">
        <v>317</v>
      </c>
      <c r="N21" s="440" t="s">
        <v>318</v>
      </c>
      <c r="O21" s="434"/>
      <c r="P21" s="467"/>
      <c r="Q21" s="470"/>
      <c r="R21" s="504">
        <f>P21*Q21</f>
        <v>0</v>
      </c>
      <c r="S21" s="464">
        <f>O21+R21</f>
        <v>0</v>
      </c>
      <c r="T21" s="501">
        <f>K21+S21</f>
        <v>0</v>
      </c>
      <c r="U21" s="443">
        <f>ROUNDDOWN(T21/5*4,0)</f>
        <v>0</v>
      </c>
      <c r="V21" s="443"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77">
        <f>MIN(U21:V21)</f>
        <v>0</v>
      </c>
      <c r="Y21" s="14"/>
    </row>
    <row r="22" spans="2:25" ht="40" customHeight="1">
      <c r="B22" s="403"/>
      <c r="C22" s="206" t="s">
        <v>74</v>
      </c>
      <c r="D22" s="406"/>
      <c r="E22" s="432"/>
      <c r="F22" s="441"/>
      <c r="G22" s="441"/>
      <c r="H22" s="441"/>
      <c r="I22" s="414"/>
      <c r="J22" s="462"/>
      <c r="K22" s="474"/>
      <c r="L22" s="441"/>
      <c r="M22" s="441"/>
      <c r="N22" s="441"/>
      <c r="O22" s="435"/>
      <c r="P22" s="468"/>
      <c r="Q22" s="471"/>
      <c r="R22" s="505"/>
      <c r="S22" s="465"/>
      <c r="T22" s="502">
        <f t="shared" ref="T22:T28" si="0">K22+S22</f>
        <v>0</v>
      </c>
      <c r="U22" s="444"/>
      <c r="V22" s="444"/>
      <c r="W22" s="478"/>
    </row>
    <row r="23" spans="2:25" ht="40" customHeight="1">
      <c r="B23" s="403"/>
      <c r="C23" s="207" t="s">
        <v>289</v>
      </c>
      <c r="D23" s="406"/>
      <c r="E23" s="432"/>
      <c r="F23" s="441"/>
      <c r="G23" s="441"/>
      <c r="H23" s="441"/>
      <c r="I23" s="414"/>
      <c r="J23" s="462"/>
      <c r="K23" s="474"/>
      <c r="L23" s="441"/>
      <c r="M23" s="441"/>
      <c r="N23" s="441"/>
      <c r="O23" s="435"/>
      <c r="P23" s="468"/>
      <c r="Q23" s="471"/>
      <c r="R23" s="505"/>
      <c r="S23" s="465"/>
      <c r="T23" s="502"/>
      <c r="U23" s="444"/>
      <c r="V23" s="444"/>
      <c r="W23" s="478"/>
    </row>
    <row r="24" spans="2:25" ht="40" customHeight="1" thickBot="1">
      <c r="B24" s="404"/>
      <c r="C24" s="208" t="s">
        <v>88</v>
      </c>
      <c r="D24" s="407"/>
      <c r="E24" s="433"/>
      <c r="F24" s="442"/>
      <c r="G24" s="442"/>
      <c r="H24" s="442"/>
      <c r="I24" s="417"/>
      <c r="J24" s="463"/>
      <c r="K24" s="475"/>
      <c r="L24" s="442"/>
      <c r="M24" s="442"/>
      <c r="N24" s="442"/>
      <c r="O24" s="436"/>
      <c r="P24" s="469"/>
      <c r="Q24" s="472"/>
      <c r="R24" s="506"/>
      <c r="S24" s="466"/>
      <c r="T24" s="503">
        <f t="shared" si="0"/>
        <v>0</v>
      </c>
      <c r="U24" s="445"/>
      <c r="V24" s="445"/>
      <c r="W24" s="479"/>
    </row>
    <row r="25" spans="2:25" ht="40" customHeight="1" thickBot="1">
      <c r="B25" s="226" t="s">
        <v>285</v>
      </c>
      <c r="C25" s="232"/>
      <c r="D25" s="14"/>
      <c r="E25" s="14"/>
      <c r="F25" s="14"/>
      <c r="G25" s="14"/>
      <c r="H25" s="14"/>
      <c r="I25" s="14"/>
      <c r="K25" s="30"/>
      <c r="L25" s="14"/>
      <c r="M25" s="14"/>
      <c r="N25" s="14"/>
      <c r="O25" s="30"/>
      <c r="P25" s="30"/>
      <c r="Q25" s="30"/>
      <c r="R25" s="30"/>
      <c r="S25" s="30"/>
      <c r="T25" s="229"/>
      <c r="U25" s="52"/>
      <c r="V25" s="233"/>
      <c r="W25" s="234"/>
    </row>
    <row r="26" spans="2:25" ht="40" customHeight="1">
      <c r="B26" s="225"/>
      <c r="C26" s="205" t="s">
        <v>85</v>
      </c>
      <c r="D26" s="408" t="s">
        <v>86</v>
      </c>
      <c r="E26" s="431"/>
      <c r="F26" s="437" t="s">
        <v>317</v>
      </c>
      <c r="G26" s="437" t="s">
        <v>317</v>
      </c>
      <c r="H26" s="437" t="s">
        <v>318</v>
      </c>
      <c r="I26" s="411" t="s">
        <v>86</v>
      </c>
      <c r="J26" s="461"/>
      <c r="K26" s="434"/>
      <c r="L26" s="437" t="s">
        <v>317</v>
      </c>
      <c r="M26" s="437" t="s">
        <v>317</v>
      </c>
      <c r="N26" s="437" t="s">
        <v>318</v>
      </c>
      <c r="O26" s="411" t="s">
        <v>89</v>
      </c>
      <c r="P26" s="412"/>
      <c r="Q26" s="412"/>
      <c r="R26" s="412"/>
      <c r="S26" s="413"/>
      <c r="T26" s="501">
        <f>K26</f>
        <v>0</v>
      </c>
      <c r="U26" s="443">
        <f>ROUNDDOWN(T26/5*4,0)</f>
        <v>0</v>
      </c>
      <c r="V26" s="443"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77">
        <f>MIN(U26:V26)</f>
        <v>0</v>
      </c>
      <c r="Y26" s="14"/>
    </row>
    <row r="27" spans="2:25" ht="40" customHeight="1">
      <c r="B27" s="403"/>
      <c r="C27" s="206" t="s">
        <v>87</v>
      </c>
      <c r="D27" s="409"/>
      <c r="E27" s="432"/>
      <c r="F27" s="438"/>
      <c r="G27" s="438"/>
      <c r="H27" s="438"/>
      <c r="I27" s="414"/>
      <c r="J27" s="462"/>
      <c r="K27" s="435"/>
      <c r="L27" s="438"/>
      <c r="M27" s="438"/>
      <c r="N27" s="438"/>
      <c r="O27" s="414"/>
      <c r="P27" s="415"/>
      <c r="Q27" s="415"/>
      <c r="R27" s="415"/>
      <c r="S27" s="416"/>
      <c r="T27" s="502">
        <f t="shared" si="0"/>
        <v>0</v>
      </c>
      <c r="U27" s="444"/>
      <c r="V27" s="444"/>
      <c r="W27" s="478"/>
    </row>
    <row r="28" spans="2:25" ht="40" customHeight="1" thickBot="1">
      <c r="B28" s="404"/>
      <c r="C28" s="208" t="s">
        <v>88</v>
      </c>
      <c r="D28" s="410"/>
      <c r="E28" s="433"/>
      <c r="F28" s="439"/>
      <c r="G28" s="439"/>
      <c r="H28" s="439"/>
      <c r="I28" s="417"/>
      <c r="J28" s="463"/>
      <c r="K28" s="436"/>
      <c r="L28" s="439"/>
      <c r="M28" s="439"/>
      <c r="N28" s="439"/>
      <c r="O28" s="417"/>
      <c r="P28" s="418"/>
      <c r="Q28" s="418"/>
      <c r="R28" s="418"/>
      <c r="S28" s="419"/>
      <c r="T28" s="503">
        <f t="shared" si="0"/>
        <v>0</v>
      </c>
      <c r="U28" s="445"/>
      <c r="V28" s="445"/>
      <c r="W28" s="479"/>
    </row>
    <row r="29" spans="2:25" ht="40" customHeight="1" thickBot="1">
      <c r="B29" s="224" t="s">
        <v>293</v>
      </c>
      <c r="C29" s="235"/>
      <c r="D29" s="236"/>
      <c r="E29" s="236"/>
      <c r="F29" s="236"/>
      <c r="G29" s="236"/>
      <c r="H29" s="236"/>
      <c r="I29" s="236"/>
      <c r="J29" s="237"/>
      <c r="K29" s="238"/>
      <c r="L29" s="236"/>
      <c r="M29" s="236"/>
      <c r="N29" s="236"/>
      <c r="O29" s="238"/>
      <c r="P29" s="238"/>
      <c r="Q29" s="238"/>
      <c r="R29" s="238"/>
      <c r="S29" s="238"/>
      <c r="T29" s="238"/>
      <c r="U29" s="239"/>
      <c r="V29" s="237"/>
      <c r="W29" s="240"/>
    </row>
    <row r="30" spans="2:25" ht="50" customHeight="1">
      <c r="B30" s="223"/>
      <c r="C30" s="209" t="s">
        <v>189</v>
      </c>
      <c r="D30" s="187" t="s">
        <v>86</v>
      </c>
      <c r="E30" s="197"/>
      <c r="F30" s="194" t="s">
        <v>317</v>
      </c>
      <c r="G30" s="194" t="s">
        <v>317</v>
      </c>
      <c r="H30" s="194" t="s">
        <v>318</v>
      </c>
      <c r="I30" s="188"/>
      <c r="J30" s="189"/>
      <c r="K30" s="190">
        <f>I30*J30</f>
        <v>0</v>
      </c>
      <c r="L30" s="194" t="s">
        <v>317</v>
      </c>
      <c r="M30" s="194" t="s">
        <v>317</v>
      </c>
      <c r="N30" s="194" t="s">
        <v>318</v>
      </c>
      <c r="O30" s="510" t="s">
        <v>89</v>
      </c>
      <c r="P30" s="511"/>
      <c r="Q30" s="511"/>
      <c r="R30" s="511"/>
      <c r="S30" s="512"/>
      <c r="T30" s="164">
        <f>K30</f>
        <v>0</v>
      </c>
      <c r="U30" s="191">
        <f>ROUNDDOWN(T30/5*4,-3)</f>
        <v>0</v>
      </c>
      <c r="V30" s="192">
        <f>J30*1000000</f>
        <v>0</v>
      </c>
      <c r="W30" s="138">
        <f>MIN(U30:V30)</f>
        <v>0</v>
      </c>
    </row>
    <row r="31" spans="2:25" ht="50" customHeight="1">
      <c r="B31" s="223"/>
      <c r="C31" s="210" t="s">
        <v>189</v>
      </c>
      <c r="D31" s="159" t="s">
        <v>86</v>
      </c>
      <c r="E31" s="198"/>
      <c r="F31" s="160" t="s">
        <v>317</v>
      </c>
      <c r="G31" s="160" t="s">
        <v>317</v>
      </c>
      <c r="H31" s="160" t="s">
        <v>318</v>
      </c>
      <c r="I31" s="117"/>
      <c r="J31" s="136"/>
      <c r="K31" s="135">
        <f>I31*J31</f>
        <v>0</v>
      </c>
      <c r="L31" s="160" t="s">
        <v>317</v>
      </c>
      <c r="M31" s="160" t="s">
        <v>317</v>
      </c>
      <c r="N31" s="160" t="s">
        <v>318</v>
      </c>
      <c r="O31" s="513" t="s">
        <v>89</v>
      </c>
      <c r="P31" s="514"/>
      <c r="Q31" s="514"/>
      <c r="R31" s="514"/>
      <c r="S31" s="515"/>
      <c r="T31" s="162">
        <f>K31</f>
        <v>0</v>
      </c>
      <c r="U31" s="129">
        <f>ROUNDDOWN(T31/5*4,-3)</f>
        <v>0</v>
      </c>
      <c r="V31" s="139">
        <f>J31*1000000</f>
        <v>0</v>
      </c>
      <c r="W31" s="140">
        <f>MIN(U31:V31)</f>
        <v>0</v>
      </c>
    </row>
    <row r="32" spans="2:25" ht="50" customHeight="1">
      <c r="B32" s="223"/>
      <c r="C32" s="210" t="s">
        <v>189</v>
      </c>
      <c r="D32" s="159" t="s">
        <v>86</v>
      </c>
      <c r="E32" s="198"/>
      <c r="F32" s="160" t="s">
        <v>317</v>
      </c>
      <c r="G32" s="160" t="s">
        <v>317</v>
      </c>
      <c r="H32" s="160" t="s">
        <v>318</v>
      </c>
      <c r="I32" s="117"/>
      <c r="J32" s="136"/>
      <c r="K32" s="135">
        <f>I32*J32</f>
        <v>0</v>
      </c>
      <c r="L32" s="160" t="s">
        <v>317</v>
      </c>
      <c r="M32" s="160" t="s">
        <v>317</v>
      </c>
      <c r="N32" s="160" t="s">
        <v>318</v>
      </c>
      <c r="O32" s="513" t="s">
        <v>89</v>
      </c>
      <c r="P32" s="514"/>
      <c r="Q32" s="514"/>
      <c r="R32" s="514"/>
      <c r="S32" s="515"/>
      <c r="T32" s="162">
        <f>K32</f>
        <v>0</v>
      </c>
      <c r="U32" s="129">
        <f>ROUNDDOWN(T32/5*4,-3)</f>
        <v>0</v>
      </c>
      <c r="V32" s="139">
        <f>J32*1000000</f>
        <v>0</v>
      </c>
      <c r="W32" s="140">
        <f>MIN(U32:V32)</f>
        <v>0</v>
      </c>
    </row>
    <row r="33" spans="1:23" ht="50" customHeight="1">
      <c r="B33" s="223"/>
      <c r="C33" s="210" t="s">
        <v>189</v>
      </c>
      <c r="D33" s="159" t="s">
        <v>86</v>
      </c>
      <c r="E33" s="198"/>
      <c r="F33" s="160" t="s">
        <v>317</v>
      </c>
      <c r="G33" s="160" t="s">
        <v>317</v>
      </c>
      <c r="H33" s="160" t="s">
        <v>318</v>
      </c>
      <c r="I33" s="117"/>
      <c r="J33" s="136"/>
      <c r="K33" s="135">
        <f>I33*J33</f>
        <v>0</v>
      </c>
      <c r="L33" s="160" t="s">
        <v>317</v>
      </c>
      <c r="M33" s="160" t="s">
        <v>317</v>
      </c>
      <c r="N33" s="160" t="s">
        <v>318</v>
      </c>
      <c r="O33" s="513" t="s">
        <v>89</v>
      </c>
      <c r="P33" s="514"/>
      <c r="Q33" s="514"/>
      <c r="R33" s="514"/>
      <c r="S33" s="515"/>
      <c r="T33" s="162">
        <f>K33</f>
        <v>0</v>
      </c>
      <c r="U33" s="129">
        <f>ROUNDDOWN(T33/5*4,-3)</f>
        <v>0</v>
      </c>
      <c r="V33" s="139">
        <f>J33*1000000</f>
        <v>0</v>
      </c>
      <c r="W33" s="140">
        <f>MIN(U33:V33)</f>
        <v>0</v>
      </c>
    </row>
    <row r="34" spans="1:23" ht="50" customHeight="1" thickBot="1">
      <c r="B34" s="223"/>
      <c r="C34" s="211" t="s">
        <v>189</v>
      </c>
      <c r="D34" s="159" t="s">
        <v>86</v>
      </c>
      <c r="E34" s="198"/>
      <c r="F34" s="160" t="s">
        <v>317</v>
      </c>
      <c r="G34" s="160" t="s">
        <v>317</v>
      </c>
      <c r="H34" s="160" t="s">
        <v>318</v>
      </c>
      <c r="I34" s="117"/>
      <c r="J34" s="136"/>
      <c r="K34" s="135">
        <f>I34*J34</f>
        <v>0</v>
      </c>
      <c r="L34" s="160" t="s">
        <v>317</v>
      </c>
      <c r="M34" s="160" t="s">
        <v>317</v>
      </c>
      <c r="N34" s="160" t="s">
        <v>318</v>
      </c>
      <c r="O34" s="513" t="s">
        <v>89</v>
      </c>
      <c r="P34" s="514"/>
      <c r="Q34" s="514"/>
      <c r="R34" s="514"/>
      <c r="S34" s="515"/>
      <c r="T34" s="163">
        <f>K34</f>
        <v>0</v>
      </c>
      <c r="U34" s="129">
        <f>ROUNDDOWN(T34/5*4,-3)</f>
        <v>0</v>
      </c>
      <c r="V34" s="139">
        <f>J34*1000000</f>
        <v>0</v>
      </c>
      <c r="W34" s="140">
        <f t="shared" ref="W34" si="1">MIN(U34:V34)</f>
        <v>0</v>
      </c>
    </row>
    <row r="35" spans="1:23" ht="40" customHeight="1" thickTop="1" thickBot="1">
      <c r="B35" s="25" t="s">
        <v>91</v>
      </c>
      <c r="C35" s="26"/>
      <c r="D35" s="26"/>
      <c r="E35" s="26"/>
      <c r="F35" s="26"/>
      <c r="G35" s="26"/>
      <c r="H35" s="26"/>
      <c r="I35" s="26"/>
      <c r="J35" s="26"/>
      <c r="K35" s="143"/>
      <c r="L35" s="26"/>
      <c r="M35" s="26"/>
      <c r="N35" s="26"/>
      <c r="O35" s="143"/>
      <c r="P35" s="143"/>
      <c r="Q35" s="143"/>
      <c r="R35" s="143"/>
      <c r="S35" s="144"/>
      <c r="T35" s="141">
        <f>SUM(T30:T34,T26,T21,T15:T19)</f>
        <v>0</v>
      </c>
      <c r="U35" s="141">
        <f>SUM(U30:U34,U26,U21,U15:U19)</f>
        <v>0</v>
      </c>
      <c r="V35" s="165">
        <f>SUM(V30:V34,V26,V21,V15:V19)</f>
        <v>0</v>
      </c>
      <c r="W35" s="142">
        <f>ROUNDDOWN((SUBTOTAL(9,W15:W19,W21,W26,W30:W34)),-3)</f>
        <v>0</v>
      </c>
    </row>
    <row r="36" spans="1:23" ht="50" customHeight="1">
      <c r="W36" s="15"/>
    </row>
    <row r="37" spans="1:23" ht="50" customHeight="1">
      <c r="W37" s="15"/>
    </row>
    <row r="38" spans="1:23" ht="27.7" customHeight="1">
      <c r="A38" s="65" t="s">
        <v>201</v>
      </c>
      <c r="B38" s="11"/>
      <c r="C38" s="16"/>
      <c r="D38" s="16"/>
    </row>
    <row r="39" spans="1:23" ht="33" customHeight="1" thickBot="1">
      <c r="A39" s="65"/>
      <c r="B39" s="11"/>
      <c r="C39" s="16"/>
      <c r="D39" s="16"/>
      <c r="W39" s="12" t="s">
        <v>327</v>
      </c>
    </row>
    <row r="40" spans="1:23" ht="50" customHeight="1" thickBot="1">
      <c r="B40" s="518" t="s">
        <v>426</v>
      </c>
      <c r="C40" s="519"/>
      <c r="D40" s="519"/>
      <c r="E40" s="519"/>
      <c r="F40" s="519"/>
      <c r="G40" s="519"/>
      <c r="H40" s="519"/>
      <c r="I40" s="519"/>
      <c r="J40" s="519"/>
      <c r="K40" s="520"/>
      <c r="L40" s="399" t="s">
        <v>427</v>
      </c>
      <c r="M40" s="400"/>
      <c r="N40" s="400"/>
      <c r="O40" s="400"/>
      <c r="P40" s="400"/>
      <c r="Q40" s="400"/>
      <c r="R40" s="400"/>
      <c r="S40" s="400"/>
      <c r="T40" s="480" t="s">
        <v>378</v>
      </c>
      <c r="U40" s="480" t="s">
        <v>379</v>
      </c>
      <c r="V40" s="483" t="s">
        <v>380</v>
      </c>
      <c r="W40" s="483" t="s">
        <v>430</v>
      </c>
    </row>
    <row r="41" spans="1:23" ht="45" customHeight="1">
      <c r="B41" s="487" t="s">
        <v>422</v>
      </c>
      <c r="C41" s="488"/>
      <c r="D41" s="491" t="s">
        <v>299</v>
      </c>
      <c r="E41" s="491" t="s">
        <v>423</v>
      </c>
      <c r="F41" s="491" t="s">
        <v>410</v>
      </c>
      <c r="G41" s="491" t="s">
        <v>409</v>
      </c>
      <c r="H41" s="491" t="s">
        <v>411</v>
      </c>
      <c r="I41" s="493" t="s">
        <v>418</v>
      </c>
      <c r="J41" s="491" t="s">
        <v>286</v>
      </c>
      <c r="K41" s="493" t="s">
        <v>414</v>
      </c>
      <c r="L41" s="499" t="s">
        <v>413</v>
      </c>
      <c r="M41" s="491" t="s">
        <v>409</v>
      </c>
      <c r="N41" s="491" t="s">
        <v>411</v>
      </c>
      <c r="O41" s="493" t="s">
        <v>428</v>
      </c>
      <c r="P41" s="497" t="s">
        <v>288</v>
      </c>
      <c r="Q41" s="394"/>
      <c r="R41" s="498"/>
      <c r="S41" s="495" t="s">
        <v>429</v>
      </c>
      <c r="T41" s="481"/>
      <c r="U41" s="481"/>
      <c r="V41" s="484"/>
      <c r="W41" s="484"/>
    </row>
    <row r="42" spans="1:23" ht="45" customHeight="1" thickBot="1">
      <c r="B42" s="489"/>
      <c r="C42" s="490"/>
      <c r="D42" s="492"/>
      <c r="E42" s="492"/>
      <c r="F42" s="492"/>
      <c r="G42" s="492"/>
      <c r="H42" s="492"/>
      <c r="I42" s="494"/>
      <c r="J42" s="492"/>
      <c r="K42" s="494"/>
      <c r="L42" s="500"/>
      <c r="M42" s="492"/>
      <c r="N42" s="492"/>
      <c r="O42" s="494"/>
      <c r="P42" s="300" t="s">
        <v>417</v>
      </c>
      <c r="Q42" s="296" t="s">
        <v>287</v>
      </c>
      <c r="R42" s="301" t="s">
        <v>419</v>
      </c>
      <c r="S42" s="496"/>
      <c r="T42" s="482"/>
      <c r="U42" s="482"/>
      <c r="V42" s="485"/>
      <c r="W42" s="485"/>
    </row>
    <row r="43" spans="1:23" ht="40" customHeight="1">
      <c r="B43" s="646" t="s">
        <v>199</v>
      </c>
      <c r="C43" s="647"/>
      <c r="D43" s="119" t="s">
        <v>195</v>
      </c>
      <c r="E43" s="199"/>
      <c r="F43" s="195" t="s">
        <v>317</v>
      </c>
      <c r="G43" s="195" t="s">
        <v>317</v>
      </c>
      <c r="H43" s="195" t="s">
        <v>318</v>
      </c>
      <c r="I43" s="648" t="s">
        <v>92</v>
      </c>
      <c r="J43" s="649"/>
      <c r="K43" s="118"/>
      <c r="L43" s="195" t="s">
        <v>317</v>
      </c>
      <c r="M43" s="195" t="s">
        <v>317</v>
      </c>
      <c r="N43" s="195" t="s">
        <v>318</v>
      </c>
      <c r="O43" s="118"/>
      <c r="P43" s="121"/>
      <c r="Q43" s="122"/>
      <c r="R43" s="153">
        <f>P43*Q43</f>
        <v>0</v>
      </c>
      <c r="S43" s="154">
        <f>O43+R43</f>
        <v>0</v>
      </c>
      <c r="T43" s="17"/>
      <c r="U43" s="17"/>
      <c r="V43" s="18"/>
      <c r="W43" s="19"/>
    </row>
    <row r="44" spans="1:23" ht="40" customHeight="1">
      <c r="B44" s="241" t="s">
        <v>198</v>
      </c>
      <c r="C44" s="242"/>
      <c r="D44" s="243"/>
      <c r="E44" s="243"/>
      <c r="F44" s="244"/>
      <c r="G44" s="244"/>
      <c r="H44" s="244"/>
      <c r="I44" s="243"/>
      <c r="J44" s="243"/>
      <c r="K44" s="243"/>
      <c r="L44" s="244"/>
      <c r="M44" s="244"/>
      <c r="N44" s="244"/>
      <c r="O44" s="243"/>
      <c r="P44" s="243"/>
      <c r="Q44" s="243"/>
      <c r="R44" s="243"/>
      <c r="S44" s="243"/>
      <c r="T44" s="245"/>
      <c r="U44" s="246"/>
      <c r="V44" s="246"/>
      <c r="W44" s="247"/>
    </row>
    <row r="45" spans="1:23" ht="40" customHeight="1">
      <c r="B45" s="248"/>
      <c r="C45" s="212" t="s">
        <v>93</v>
      </c>
      <c r="D45" s="59" t="s">
        <v>195</v>
      </c>
      <c r="E45" s="200"/>
      <c r="F45" s="196" t="s">
        <v>317</v>
      </c>
      <c r="G45" s="196" t="s">
        <v>317</v>
      </c>
      <c r="H45" s="196" t="s">
        <v>318</v>
      </c>
      <c r="I45" s="120"/>
      <c r="J45" s="120"/>
      <c r="K45" s="147">
        <f>I45*J45</f>
        <v>0</v>
      </c>
      <c r="L45" s="196" t="s">
        <v>317</v>
      </c>
      <c r="M45" s="196" t="s">
        <v>317</v>
      </c>
      <c r="N45" s="196" t="s">
        <v>318</v>
      </c>
      <c r="O45" s="120"/>
      <c r="P45" s="123"/>
      <c r="Q45" s="124"/>
      <c r="R45" s="149">
        <f>P45*Q45</f>
        <v>0</v>
      </c>
      <c r="S45" s="151">
        <f>O45+R45</f>
        <v>0</v>
      </c>
      <c r="T45" s="20"/>
      <c r="U45" s="20"/>
      <c r="V45" s="21"/>
      <c r="W45" s="22"/>
    </row>
    <row r="46" spans="1:23" ht="40" customHeight="1">
      <c r="B46" s="248"/>
      <c r="C46" s="213" t="s">
        <v>93</v>
      </c>
      <c r="D46" s="59" t="s">
        <v>194</v>
      </c>
      <c r="E46" s="200"/>
      <c r="F46" s="196" t="s">
        <v>317</v>
      </c>
      <c r="G46" s="196" t="s">
        <v>317</v>
      </c>
      <c r="H46" s="196" t="s">
        <v>318</v>
      </c>
      <c r="I46" s="23"/>
      <c r="J46" s="23"/>
      <c r="K46" s="148">
        <f>I46*J46</f>
        <v>0</v>
      </c>
      <c r="L46" s="196" t="s">
        <v>317</v>
      </c>
      <c r="M46" s="196" t="s">
        <v>317</v>
      </c>
      <c r="N46" s="196" t="s">
        <v>318</v>
      </c>
      <c r="O46" s="23"/>
      <c r="P46" s="125"/>
      <c r="Q46" s="126"/>
      <c r="R46" s="150">
        <f>P46*Q46</f>
        <v>0</v>
      </c>
      <c r="S46" s="151">
        <f>O46+R46</f>
        <v>0</v>
      </c>
      <c r="T46" s="20"/>
      <c r="U46" s="20"/>
      <c r="V46" s="21"/>
      <c r="W46" s="22"/>
    </row>
    <row r="47" spans="1:23" ht="40" customHeight="1">
      <c r="B47" s="248"/>
      <c r="C47" s="213" t="s">
        <v>93</v>
      </c>
      <c r="D47" s="59" t="s">
        <v>194</v>
      </c>
      <c r="E47" s="200"/>
      <c r="F47" s="196" t="s">
        <v>317</v>
      </c>
      <c r="G47" s="196" t="s">
        <v>317</v>
      </c>
      <c r="H47" s="196" t="s">
        <v>318</v>
      </c>
      <c r="I47" s="24"/>
      <c r="J47" s="23"/>
      <c r="K47" s="148">
        <f>I47*J47</f>
        <v>0</v>
      </c>
      <c r="L47" s="196" t="s">
        <v>317</v>
      </c>
      <c r="M47" s="196" t="s">
        <v>317</v>
      </c>
      <c r="N47" s="196" t="s">
        <v>318</v>
      </c>
      <c r="O47" s="23"/>
      <c r="P47" s="125"/>
      <c r="Q47" s="126"/>
      <c r="R47" s="150">
        <f>P47*Q47</f>
        <v>0</v>
      </c>
      <c r="S47" s="151">
        <f>O47+R47</f>
        <v>0</v>
      </c>
      <c r="T47" s="20"/>
      <c r="U47" s="20"/>
      <c r="V47" s="21"/>
      <c r="W47" s="22"/>
    </row>
    <row r="48" spans="1:23" ht="40" customHeight="1">
      <c r="B48" s="248"/>
      <c r="C48" s="213" t="s">
        <v>93</v>
      </c>
      <c r="D48" s="59" t="s">
        <v>194</v>
      </c>
      <c r="E48" s="200"/>
      <c r="F48" s="196" t="s">
        <v>317</v>
      </c>
      <c r="G48" s="196" t="s">
        <v>317</v>
      </c>
      <c r="H48" s="196" t="s">
        <v>318</v>
      </c>
      <c r="I48" s="23"/>
      <c r="J48" s="23"/>
      <c r="K48" s="148">
        <f>I48*J48</f>
        <v>0</v>
      </c>
      <c r="L48" s="196" t="s">
        <v>317</v>
      </c>
      <c r="M48" s="196" t="s">
        <v>317</v>
      </c>
      <c r="N48" s="196" t="s">
        <v>318</v>
      </c>
      <c r="O48" s="23"/>
      <c r="P48" s="125"/>
      <c r="Q48" s="126"/>
      <c r="R48" s="150">
        <f>P48*Q48</f>
        <v>0</v>
      </c>
      <c r="S48" s="151">
        <f>O48+R48</f>
        <v>0</v>
      </c>
      <c r="T48" s="20"/>
      <c r="U48" s="20"/>
      <c r="V48" s="21"/>
      <c r="W48" s="22"/>
    </row>
    <row r="49" spans="1:23" ht="40" customHeight="1" thickBot="1">
      <c r="B49" s="248"/>
      <c r="C49" s="214" t="s">
        <v>93</v>
      </c>
      <c r="D49" s="166" t="s">
        <v>194</v>
      </c>
      <c r="E49" s="201"/>
      <c r="F49" s="193" t="s">
        <v>317</v>
      </c>
      <c r="G49" s="193" t="s">
        <v>317</v>
      </c>
      <c r="H49" s="193" t="s">
        <v>318</v>
      </c>
      <c r="I49" s="167"/>
      <c r="J49" s="167"/>
      <c r="K49" s="168">
        <f>I49*J49</f>
        <v>0</v>
      </c>
      <c r="L49" s="193" t="s">
        <v>317</v>
      </c>
      <c r="M49" s="193" t="s">
        <v>317</v>
      </c>
      <c r="N49" s="193" t="s">
        <v>318</v>
      </c>
      <c r="O49" s="167"/>
      <c r="P49" s="169"/>
      <c r="Q49" s="170"/>
      <c r="R49" s="171">
        <f>P49*Q49</f>
        <v>0</v>
      </c>
      <c r="S49" s="152">
        <f>O49+R49</f>
        <v>0</v>
      </c>
      <c r="T49" s="172"/>
      <c r="U49" s="172"/>
      <c r="V49" s="173"/>
      <c r="W49" s="22"/>
    </row>
    <row r="50" spans="1:23" ht="40" customHeight="1" thickTop="1" thickBot="1">
      <c r="B50" s="25" t="s">
        <v>91</v>
      </c>
      <c r="C50" s="26"/>
      <c r="D50" s="26"/>
      <c r="E50" s="174"/>
      <c r="F50" s="174"/>
      <c r="G50" s="174"/>
      <c r="H50" s="174"/>
      <c r="I50" s="174"/>
      <c r="J50" s="27"/>
      <c r="K50" s="54">
        <f>SUBTOTAL(9,K43,K45:K49)</f>
        <v>0</v>
      </c>
      <c r="L50" s="174"/>
      <c r="M50" s="174"/>
      <c r="N50" s="174"/>
      <c r="O50" s="175"/>
      <c r="P50" s="357"/>
      <c r="Q50" s="358"/>
      <c r="R50" s="359"/>
      <c r="S50" s="54">
        <f>S43+SUM(S45:S49)</f>
        <v>0</v>
      </c>
      <c r="T50" s="54">
        <f>K50+S50</f>
        <v>0</v>
      </c>
      <c r="U50" s="54">
        <f>ROUNDDOWN(T50/5*4,-3)</f>
        <v>0</v>
      </c>
      <c r="V50" s="176">
        <f>10000000</f>
        <v>10000000</v>
      </c>
      <c r="W50" s="53">
        <f>MIN(U50:V50)</f>
        <v>0</v>
      </c>
    </row>
    <row r="53" spans="1:23" ht="27.7" customHeight="1" thickBot="1">
      <c r="A53" s="65"/>
      <c r="B53" s="11"/>
      <c r="C53" s="16"/>
      <c r="D53" s="16"/>
    </row>
    <row r="54" spans="1:23" ht="37.950000000000003" customHeight="1" thickTop="1" thickBot="1">
      <c r="S54" s="451" t="s">
        <v>383</v>
      </c>
      <c r="T54" s="452"/>
      <c r="U54" s="66"/>
      <c r="V54" s="451" t="s">
        <v>176</v>
      </c>
      <c r="W54" s="452"/>
    </row>
    <row r="55" spans="1:23" ht="67.5" customHeight="1" thickTop="1" thickBot="1">
      <c r="B55" s="516"/>
      <c r="C55" s="516"/>
      <c r="D55" s="108"/>
      <c r="E55" s="108"/>
      <c r="F55" s="108"/>
      <c r="G55" s="108"/>
      <c r="H55" s="108"/>
      <c r="I55" s="108"/>
      <c r="J55" s="109"/>
      <c r="K55" s="110"/>
      <c r="L55" s="108"/>
      <c r="M55" s="108"/>
      <c r="N55" s="108"/>
      <c r="O55" s="110"/>
      <c r="P55" s="110"/>
      <c r="Q55" s="110"/>
      <c r="R55" s="110"/>
      <c r="S55" s="453" t="s">
        <v>282</v>
      </c>
      <c r="T55" s="454"/>
      <c r="V55" s="453" t="s">
        <v>282</v>
      </c>
      <c r="W55" s="454"/>
    </row>
    <row r="56" spans="1:23" ht="25.2" customHeight="1" thickTop="1">
      <c r="B56" s="28"/>
      <c r="C56" s="28"/>
      <c r="D56" s="509"/>
      <c r="E56" s="517"/>
      <c r="F56" s="52"/>
      <c r="G56" s="52"/>
      <c r="H56" s="52"/>
      <c r="I56" s="52"/>
      <c r="J56" s="517"/>
      <c r="K56" s="521"/>
      <c r="L56" s="52"/>
      <c r="M56" s="52"/>
      <c r="N56" s="52"/>
      <c r="O56" s="111"/>
      <c r="P56" s="111"/>
      <c r="Q56" s="111"/>
      <c r="R56" s="111"/>
      <c r="S56" s="446">
        <f>T35+T50</f>
        <v>0</v>
      </c>
      <c r="T56" s="447"/>
      <c r="V56" s="446">
        <f>W35+W50</f>
        <v>0</v>
      </c>
      <c r="W56" s="447"/>
    </row>
    <row r="57" spans="1:23" ht="25.2" customHeight="1">
      <c r="B57" s="28"/>
      <c r="C57" s="28"/>
      <c r="D57" s="509"/>
      <c r="E57" s="517"/>
      <c r="F57" s="52"/>
      <c r="G57" s="52"/>
      <c r="H57" s="52"/>
      <c r="I57" s="52"/>
      <c r="J57" s="517"/>
      <c r="K57" s="521"/>
      <c r="L57" s="52"/>
      <c r="M57" s="52"/>
      <c r="N57" s="52"/>
      <c r="O57" s="111"/>
      <c r="P57" s="111"/>
      <c r="Q57" s="111"/>
      <c r="R57" s="111"/>
      <c r="S57" s="448"/>
      <c r="T57" s="447"/>
      <c r="V57" s="448"/>
      <c r="W57" s="447"/>
    </row>
    <row r="58" spans="1:23" ht="25.2" customHeight="1">
      <c r="B58" s="28"/>
      <c r="C58" s="28"/>
      <c r="D58" s="509"/>
      <c r="E58" s="517"/>
      <c r="F58" s="52"/>
      <c r="G58" s="52"/>
      <c r="H58" s="52"/>
      <c r="I58" s="52"/>
      <c r="J58" s="517"/>
      <c r="K58" s="521"/>
      <c r="L58" s="52"/>
      <c r="M58" s="52"/>
      <c r="N58" s="52"/>
      <c r="O58" s="111"/>
      <c r="P58" s="111"/>
      <c r="Q58" s="111"/>
      <c r="R58" s="111"/>
      <c r="S58" s="448"/>
      <c r="T58" s="447"/>
      <c r="V58" s="448"/>
      <c r="W58" s="447"/>
    </row>
    <row r="59" spans="1:23" ht="31.5" customHeight="1" thickBot="1">
      <c r="S59" s="449"/>
      <c r="T59" s="450"/>
      <c r="V59" s="449"/>
      <c r="W59" s="450"/>
    </row>
    <row r="60" spans="1:23" ht="15.35" thickTop="1"/>
  </sheetData>
  <mergeCells count="113">
    <mergeCell ref="V56:W59"/>
    <mergeCell ref="D56:D58"/>
    <mergeCell ref="E56:E58"/>
    <mergeCell ref="J56:J58"/>
    <mergeCell ref="K56:K58"/>
    <mergeCell ref="P41:R41"/>
    <mergeCell ref="S41:S42"/>
    <mergeCell ref="S54:T54"/>
    <mergeCell ref="S55:T55"/>
    <mergeCell ref="S56:T59"/>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O34:S34"/>
    <mergeCell ref="B40:K40"/>
    <mergeCell ref="L40:S40"/>
    <mergeCell ref="T40:T42"/>
    <mergeCell ref="U40:U42"/>
    <mergeCell ref="V40:V42"/>
    <mergeCell ref="L41:L42"/>
    <mergeCell ref="M41:M42"/>
    <mergeCell ref="N41:N42"/>
    <mergeCell ref="O41:O42"/>
    <mergeCell ref="W26:W28"/>
    <mergeCell ref="B27:B28"/>
    <mergeCell ref="O30:S30"/>
    <mergeCell ref="O31:S31"/>
    <mergeCell ref="O32:S32"/>
    <mergeCell ref="O33:S33"/>
    <mergeCell ref="M26:M28"/>
    <mergeCell ref="N26:N28"/>
    <mergeCell ref="O26:S28"/>
    <mergeCell ref="T26:T28"/>
    <mergeCell ref="U26:U28"/>
    <mergeCell ref="V26:V28"/>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F21:F24"/>
    <mergeCell ref="G21:G24"/>
    <mergeCell ref="H21:H24"/>
    <mergeCell ref="I21:J24"/>
    <mergeCell ref="L12:L13"/>
    <mergeCell ref="M12:M13"/>
    <mergeCell ref="N12:N13"/>
    <mergeCell ref="O12:O13"/>
    <mergeCell ref="P12:R12"/>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A1:C1"/>
    <mergeCell ref="A3:X3"/>
    <mergeCell ref="H5:I7"/>
    <mergeCell ref="J5:J7"/>
    <mergeCell ref="K5:K7"/>
    <mergeCell ref="L5:L7"/>
    <mergeCell ref="M5:M7"/>
    <mergeCell ref="N5:N7"/>
    <mergeCell ref="O5:O7"/>
    <mergeCell ref="P5:P7"/>
  </mergeCells>
  <phoneticPr fontId="6"/>
  <conditionalFormatting sqref="C22">
    <cfRule type="expression" dxfId="12" priority="3">
      <formula>$C$21="職員数に応じて必要なライセンス数が変動しないもの"</formula>
    </cfRule>
  </conditionalFormatting>
  <conditionalFormatting sqref="C27">
    <cfRule type="expression" dxfId="11" priority="2">
      <formula>$C$21="職員数に応じて必要なライセンス数が変動しないもの"</formula>
    </cfRule>
  </conditionalFormatting>
  <conditionalFormatting sqref="S21:S24">
    <cfRule type="expression" dxfId="10" priority="1">
      <formula>$C$23="×"</formula>
    </cfRule>
  </conditionalFormatting>
  <dataValidations count="2">
    <dataValidation type="whole" allowBlank="1" showInputMessage="1" showErrorMessage="1" sqref="J15:J19 J30:J34" xr:uid="{89DA9F08-527A-4C69-A05A-E18479D1251F}">
      <formula1>1</formula1>
      <formula2>1000</formula2>
    </dataValidation>
    <dataValidation type="whole" operator="greaterThanOrEqual" allowBlank="1" showInputMessage="1" showErrorMessage="1" sqref="J56:J58" xr:uid="{D7C6C06C-E406-4E0E-A6FD-1D0BD81AE8A4}">
      <formula1>1</formula1>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ECF66102-B9AA-4D26-8D57-3B5EC39AA0B9}">
          <x14:formula1>
            <xm:f>さわらないでください。!$G$10:$G$12</xm:f>
          </x14:formula1>
          <xm:sqref>W5</xm:sqref>
        </x14:dataValidation>
        <x14:dataValidation type="list" allowBlank="1" showInputMessage="1" showErrorMessage="1" xr:uid="{0BBE233B-26F9-421F-9AA4-83077FC0696C}">
          <x14:formula1>
            <xm:f>さわらないでください。!$D$17:$D$23</xm:f>
          </x14:formula1>
          <xm:sqref>C30:C34</xm:sqref>
        </x14:dataValidation>
        <x14:dataValidation type="list" allowBlank="1" showInputMessage="1" showErrorMessage="1" xr:uid="{663B2288-16DA-4B16-81B3-0FB92989B3A5}">
          <x14:formula1>
            <xm:f>さわらないでください。!$E$11:$E$13</xm:f>
          </x14:formula1>
          <xm:sqref>C23</xm:sqref>
        </x14:dataValidation>
        <x14:dataValidation type="list" allowBlank="1" showInputMessage="1" showErrorMessage="1" xr:uid="{32941B05-445B-4ECE-9C9F-FEC2F7E34BE3}">
          <x14:formula1>
            <xm:f>さわらないでください。!$P$3:$P$33</xm:f>
          </x14:formula1>
          <xm:sqref>Q5:Q7</xm:sqref>
        </x14:dataValidation>
        <x14:dataValidation type="list" allowBlank="1" showInputMessage="1" showErrorMessage="1" xr:uid="{7BF35809-CB95-4EC5-BA56-C8D3005E197B}">
          <x14:formula1>
            <xm:f>さわらないでください。!$D$3:$D$15</xm:f>
          </x14:formula1>
          <xm:sqref>C45:C49</xm:sqref>
        </x14:dataValidation>
        <x14:dataValidation type="list" allowBlank="1" showInputMessage="1" showErrorMessage="1" xr:uid="{421C2DFB-6738-48AF-B046-1DBDE7E1BC95}">
          <x14:formula1>
            <xm:f>さわらないでください。!$O$3:$O$6</xm:f>
          </x14:formula1>
          <xm:sqref>B43:C43</xm:sqref>
        </x14:dataValidation>
        <x14:dataValidation type="list" allowBlank="1" showInputMessage="1" showErrorMessage="1" xr:uid="{AA5537E9-1C77-4FE4-82D4-42DDD0738B16}">
          <x14:formula1>
            <xm:f>さわらないでください。!$C$3:$C$14</xm:f>
          </x14:formula1>
          <xm:sqref>C15:C19</xm:sqref>
        </x14:dataValidation>
        <x14:dataValidation type="list" allowBlank="1" showInputMessage="1" showErrorMessage="1" xr:uid="{376BCB86-B02F-4EDD-B225-95814D507100}">
          <x14:formula1>
            <xm:f>さわらないでください。!$E$3:$E$5</xm:f>
          </x14:formula1>
          <xm:sqref>C21 C26</xm:sqref>
        </x14:dataValidation>
        <x14:dataValidation type="list" allowBlank="1" showInputMessage="1" showErrorMessage="1" xr:uid="{F22A39B3-92CD-4C90-911E-C062B98991C7}">
          <x14:formula1>
            <xm:f>さわらないでください。!$F$3:$F$7</xm:f>
          </x14:formula1>
          <xm:sqref>C27 C22 U5</xm:sqref>
        </x14:dataValidation>
        <x14:dataValidation type="list" allowBlank="1" showInputMessage="1" showErrorMessage="1" xr:uid="{8674EB65-4B40-4AC5-BE33-3EB000582ED4}">
          <x14:formula1>
            <xm:f>さわらないでください。!$G$3:$G$4</xm:f>
          </x14:formula1>
          <xm:sqref>C24 C28</xm:sqref>
        </x14:dataValidation>
        <x14:dataValidation type="list" allowBlank="1" showInputMessage="1" showErrorMessage="1" xr:uid="{0A2C6918-077C-48C8-A2B0-6B7A3D0F2070}">
          <x14:formula1>
            <xm:f>さわらないでください。!$L$3:$L$56</xm:f>
          </x14:formula1>
          <xm:sqref>M5:M7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302BA-2A2C-41C7-9D09-E1EDE51D1118}">
  <sheetPr>
    <tabColor theme="6" tint="0.59999389629810485"/>
    <pageSetUpPr fitToPage="1"/>
  </sheetPr>
  <dimension ref="A1:BN93"/>
  <sheetViews>
    <sheetView showGridLines="0" view="pageBreakPreview" zoomScaleNormal="100" zoomScaleSheetLayoutView="100" workbookViewId="0">
      <selection activeCell="AG25" sqref="AG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07"/>
      <c r="B1" s="290" t="s">
        <v>392</v>
      </c>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6"/>
      <c r="AZ1" s="106"/>
    </row>
    <row r="2" spans="1:52" ht="10" customHeight="1">
      <c r="A2" s="107"/>
      <c r="B2" s="9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6"/>
      <c r="AZ2" s="106"/>
    </row>
    <row r="3" spans="1:52" ht="20" customHeight="1">
      <c r="A3" s="581" t="s">
        <v>437</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104"/>
      <c r="AZ3" s="104"/>
    </row>
    <row r="4" spans="1:52" ht="10.45" customHeight="1">
      <c r="A4" s="582"/>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2"/>
      <c r="AO4" s="582"/>
      <c r="AP4" s="582"/>
      <c r="AQ4" s="582"/>
      <c r="AR4" s="582"/>
      <c r="AS4" s="582"/>
      <c r="AT4" s="582"/>
      <c r="AU4" s="582"/>
      <c r="AV4" s="582"/>
      <c r="AW4" s="582"/>
      <c r="AX4" s="582"/>
      <c r="AY4" s="104"/>
      <c r="AZ4" s="104"/>
    </row>
    <row r="5" spans="1:52" ht="20.25" customHeight="1">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583" t="s">
        <v>247</v>
      </c>
      <c r="AA5" s="583"/>
      <c r="AB5" s="583"/>
      <c r="AC5" s="583"/>
      <c r="AD5" s="583"/>
      <c r="AE5" s="583"/>
      <c r="AF5" s="583"/>
      <c r="AG5" s="583"/>
      <c r="AH5" s="583"/>
      <c r="AI5" s="584">
        <f>'別記第4号（実績報告書）'!Q12</f>
        <v>0</v>
      </c>
      <c r="AJ5" s="584"/>
      <c r="AK5" s="584"/>
      <c r="AL5" s="584"/>
      <c r="AM5" s="584"/>
      <c r="AN5" s="584"/>
      <c r="AO5" s="584"/>
      <c r="AP5" s="584"/>
      <c r="AQ5" s="584"/>
      <c r="AR5" s="584"/>
      <c r="AS5" s="584"/>
      <c r="AT5" s="584"/>
      <c r="AU5" s="584"/>
      <c r="AV5" s="584"/>
      <c r="AW5" s="584"/>
      <c r="AX5" s="104"/>
      <c r="AY5" s="104"/>
      <c r="AZ5" s="104"/>
    </row>
    <row r="6" spans="1:52" ht="20.2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585" t="s">
        <v>248</v>
      </c>
      <c r="AA6" s="585"/>
      <c r="AB6" s="585"/>
      <c r="AC6" s="585"/>
      <c r="AD6" s="585"/>
      <c r="AE6" s="585"/>
      <c r="AF6" s="585"/>
      <c r="AG6" s="585"/>
      <c r="AH6" s="585"/>
      <c r="AI6" s="586">
        <f>'別記第4号（実績報告書）'!Q13</f>
        <v>0</v>
      </c>
      <c r="AJ6" s="586"/>
      <c r="AK6" s="586"/>
      <c r="AL6" s="586"/>
      <c r="AM6" s="586"/>
      <c r="AN6" s="586"/>
      <c r="AO6" s="586"/>
      <c r="AP6" s="586"/>
      <c r="AQ6" s="586"/>
      <c r="AR6" s="586"/>
      <c r="AS6" s="586"/>
      <c r="AT6" s="586"/>
      <c r="AU6" s="586"/>
      <c r="AV6" s="586"/>
      <c r="AW6" s="586"/>
      <c r="AX6" s="104"/>
      <c r="AY6" s="104"/>
      <c r="AZ6" s="104"/>
    </row>
    <row r="7" spans="1:52" ht="20.25" customHeight="1">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583" t="s">
        <v>249</v>
      </c>
      <c r="AA7" s="583"/>
      <c r="AB7" s="583"/>
      <c r="AC7" s="583"/>
      <c r="AD7" s="583"/>
      <c r="AE7" s="583"/>
      <c r="AF7" s="583"/>
      <c r="AG7" s="583"/>
      <c r="AH7" s="583"/>
      <c r="AI7" s="586">
        <f>'別記第4号（実績報告書）'!Q14</f>
        <v>0</v>
      </c>
      <c r="AJ7" s="586"/>
      <c r="AK7" s="586"/>
      <c r="AL7" s="586"/>
      <c r="AM7" s="586"/>
      <c r="AN7" s="586"/>
      <c r="AO7" s="586"/>
      <c r="AP7" s="586"/>
      <c r="AQ7" s="586"/>
      <c r="AR7" s="586"/>
      <c r="AS7" s="586"/>
      <c r="AT7" s="586"/>
      <c r="AU7" s="586"/>
      <c r="AV7" s="586"/>
      <c r="AW7" s="586"/>
      <c r="AX7" s="104"/>
      <c r="AY7" s="104"/>
      <c r="AZ7" s="104"/>
    </row>
    <row r="8" spans="1:52" ht="11.25" customHeight="1" thickBot="1">
      <c r="A8" s="1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row>
    <row r="9" spans="1:52" ht="21" customHeight="1" thickBot="1">
      <c r="A9" s="103"/>
      <c r="B9" s="525" t="s">
        <v>314</v>
      </c>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7"/>
      <c r="AX9" s="103"/>
      <c r="AY9" s="103"/>
      <c r="AZ9" s="103"/>
    </row>
    <row r="10" spans="1:52" ht="21" customHeight="1">
      <c r="A10" s="94"/>
      <c r="B10" s="545" t="s">
        <v>246</v>
      </c>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6"/>
      <c r="AA10" s="547"/>
      <c r="AB10" s="548" t="s">
        <v>245</v>
      </c>
      <c r="AC10" s="546"/>
      <c r="AD10" s="546"/>
      <c r="AE10" s="546"/>
      <c r="AF10" s="546"/>
      <c r="AG10" s="546"/>
      <c r="AH10" s="546"/>
      <c r="AI10" s="546"/>
      <c r="AJ10" s="546"/>
      <c r="AK10" s="546"/>
      <c r="AL10" s="546"/>
      <c r="AM10" s="546"/>
      <c r="AN10" s="547"/>
      <c r="AO10" s="548" t="s">
        <v>244</v>
      </c>
      <c r="AP10" s="546"/>
      <c r="AQ10" s="546"/>
      <c r="AR10" s="546"/>
      <c r="AS10" s="546"/>
      <c r="AT10" s="546"/>
      <c r="AU10" s="546"/>
      <c r="AV10" s="546"/>
      <c r="AW10" s="549"/>
      <c r="AX10" s="94"/>
      <c r="AY10" s="94"/>
      <c r="AZ10" s="94"/>
    </row>
    <row r="11" spans="1:52" ht="35" customHeight="1" thickBot="1">
      <c r="A11" s="94"/>
      <c r="B11" s="550">
        <f>'所要額精算調書 個票②（事業所名）'!O5</f>
        <v>0</v>
      </c>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2"/>
      <c r="AB11" s="553" t="str">
        <f>'所要額精算調書 個票②（事業所名）'!M5</f>
        <v>（プルダウンから選択）</v>
      </c>
      <c r="AC11" s="551"/>
      <c r="AD11" s="551"/>
      <c r="AE11" s="551"/>
      <c r="AF11" s="551"/>
      <c r="AG11" s="551"/>
      <c r="AH11" s="551"/>
      <c r="AI11" s="551"/>
      <c r="AJ11" s="551"/>
      <c r="AK11" s="551"/>
      <c r="AL11" s="551"/>
      <c r="AM11" s="551"/>
      <c r="AN11" s="552"/>
      <c r="AO11" s="554">
        <f>'所要額精算調書 個票②（事業所名）'!S5</f>
        <v>0</v>
      </c>
      <c r="AP11" s="555"/>
      <c r="AQ11" s="555"/>
      <c r="AR11" s="555"/>
      <c r="AS11" s="555"/>
      <c r="AT11" s="555"/>
      <c r="AU11" s="555"/>
      <c r="AV11" s="555"/>
      <c r="AW11" s="556"/>
      <c r="AX11" s="94"/>
      <c r="AY11" s="94"/>
      <c r="AZ11" s="94"/>
    </row>
    <row r="12" spans="1:52" ht="21" customHeight="1" thickBot="1">
      <c r="A12" s="94"/>
      <c r="B12" s="557" t="s">
        <v>236</v>
      </c>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9"/>
      <c r="AX12" s="94"/>
      <c r="AY12" s="266" t="s">
        <v>337</v>
      </c>
      <c r="AZ12" s="94"/>
    </row>
    <row r="13" spans="1:52" ht="21" customHeight="1">
      <c r="A13" s="94"/>
      <c r="B13" s="605" t="s">
        <v>321</v>
      </c>
      <c r="C13" s="606"/>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7"/>
      <c r="AX13" s="94"/>
      <c r="AY13" s="266" t="s">
        <v>368</v>
      </c>
      <c r="AZ13" s="94"/>
    </row>
    <row r="14" spans="1:52" ht="21" customHeight="1">
      <c r="A14" s="94"/>
      <c r="B14" s="102"/>
      <c r="C14" s="101"/>
      <c r="D14" s="608" t="s">
        <v>320</v>
      </c>
      <c r="E14" s="608"/>
      <c r="F14" s="608"/>
      <c r="G14" s="608"/>
      <c r="H14" s="608"/>
      <c r="I14" s="608"/>
      <c r="J14" s="608"/>
      <c r="K14" s="608"/>
      <c r="L14" s="608"/>
      <c r="M14" s="608"/>
      <c r="N14" s="608"/>
      <c r="O14" s="608"/>
      <c r="P14" s="608"/>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9"/>
      <c r="AX14" s="94"/>
      <c r="AY14" s="253" t="s">
        <v>369</v>
      </c>
      <c r="AZ14" s="94"/>
    </row>
    <row r="15" spans="1:52" ht="21" customHeight="1">
      <c r="A15" s="94"/>
      <c r="B15" s="100"/>
      <c r="C15" s="99"/>
      <c r="D15" s="608" t="s">
        <v>444</v>
      </c>
      <c r="E15" s="608"/>
      <c r="F15" s="608"/>
      <c r="G15" s="608"/>
      <c r="H15" s="608"/>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8"/>
      <c r="AP15" s="608"/>
      <c r="AQ15" s="608"/>
      <c r="AR15" s="608"/>
      <c r="AS15" s="608"/>
      <c r="AT15" s="608"/>
      <c r="AU15" s="608"/>
      <c r="AV15" s="608"/>
      <c r="AW15" s="609"/>
      <c r="AX15" s="94"/>
      <c r="AY15" s="253" t="s">
        <v>370</v>
      </c>
      <c r="AZ15" s="94"/>
    </row>
    <row r="16" spans="1:52" ht="21" customHeight="1">
      <c r="A16" s="94"/>
      <c r="B16" s="98"/>
      <c r="C16" s="97"/>
      <c r="D16" s="610" t="s">
        <v>445</v>
      </c>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1"/>
      <c r="AX16" s="94"/>
      <c r="AY16" s="94"/>
      <c r="AZ16" s="94"/>
    </row>
    <row r="17" spans="1:58" ht="60" customHeight="1">
      <c r="A17" s="94"/>
      <c r="B17" s="602" t="s">
        <v>322</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4"/>
      <c r="AX17" s="94"/>
      <c r="AY17" s="94"/>
      <c r="AZ17" s="94"/>
    </row>
    <row r="18" spans="1:58" ht="21" customHeight="1">
      <c r="A18" s="94"/>
      <c r="B18" s="96"/>
      <c r="C18" s="95"/>
      <c r="D18" s="601" t="s">
        <v>235</v>
      </c>
      <c r="E18" s="601"/>
      <c r="F18" s="601"/>
      <c r="G18" s="601"/>
      <c r="H18" s="601"/>
      <c r="I18" s="601"/>
      <c r="J18" s="601"/>
      <c r="K18" s="60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c r="AK18" s="571"/>
      <c r="AL18" s="571"/>
      <c r="AM18" s="571"/>
      <c r="AN18" s="571"/>
      <c r="AO18" s="571"/>
      <c r="AP18" s="571"/>
      <c r="AQ18" s="571"/>
      <c r="AR18" s="571"/>
      <c r="AS18" s="571"/>
      <c r="AT18" s="571"/>
      <c r="AU18" s="571"/>
      <c r="AV18" s="571"/>
      <c r="AW18" s="572"/>
      <c r="AX18" s="94"/>
      <c r="AY18" s="94"/>
      <c r="AZ18" s="94"/>
    </row>
    <row r="19" spans="1:58" ht="60" customHeight="1">
      <c r="A19" s="94"/>
      <c r="B19" s="602" t="s">
        <v>332</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4"/>
      <c r="AX19" s="94"/>
      <c r="AY19" s="94"/>
      <c r="AZ19" s="94"/>
    </row>
    <row r="20" spans="1:58" ht="21" customHeight="1" thickBot="1">
      <c r="A20" s="94"/>
      <c r="B20" s="96"/>
      <c r="C20" s="95"/>
      <c r="D20" s="601" t="s">
        <v>235</v>
      </c>
      <c r="E20" s="601"/>
      <c r="F20" s="601"/>
      <c r="G20" s="601"/>
      <c r="H20" s="601"/>
      <c r="I20" s="601"/>
      <c r="J20" s="601"/>
      <c r="K20" s="60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c r="AK20" s="571"/>
      <c r="AL20" s="571"/>
      <c r="AM20" s="571"/>
      <c r="AN20" s="571"/>
      <c r="AO20" s="571"/>
      <c r="AP20" s="571"/>
      <c r="AQ20" s="571"/>
      <c r="AR20" s="571"/>
      <c r="AS20" s="571"/>
      <c r="AT20" s="571"/>
      <c r="AU20" s="571"/>
      <c r="AV20" s="571"/>
      <c r="AW20" s="572"/>
      <c r="AX20" s="94"/>
      <c r="AY20" s="94"/>
      <c r="AZ20" s="94"/>
    </row>
    <row r="21" spans="1:58" ht="55" customHeight="1" thickBot="1">
      <c r="A21" s="94"/>
      <c r="B21" s="557" t="s">
        <v>331</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9"/>
      <c r="AX21" s="94"/>
      <c r="AY21" s="266" t="s">
        <v>371</v>
      </c>
      <c r="AZ21" s="94"/>
    </row>
    <row r="22" spans="1:58" ht="21" customHeight="1">
      <c r="A22" s="94"/>
      <c r="B22" s="599" t="s">
        <v>333</v>
      </c>
      <c r="C22" s="600"/>
      <c r="D22" s="600"/>
      <c r="E22" s="600"/>
      <c r="F22" s="600"/>
      <c r="G22" s="600"/>
      <c r="H22" s="600"/>
      <c r="I22" s="257" t="s">
        <v>243</v>
      </c>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8"/>
      <c r="AX22" s="94"/>
      <c r="AY22" s="94"/>
      <c r="AZ22" s="94"/>
      <c r="BF22" s="90" t="s">
        <v>319</v>
      </c>
    </row>
    <row r="23" spans="1:58" ht="21" customHeight="1">
      <c r="A23" s="94"/>
      <c r="B23" s="564" t="s">
        <v>242</v>
      </c>
      <c r="C23" s="565"/>
      <c r="D23" s="565"/>
      <c r="E23" s="565"/>
      <c r="F23" s="565"/>
      <c r="G23" s="565"/>
      <c r="H23" s="565"/>
      <c r="I23" s="568" t="s">
        <v>238</v>
      </c>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9"/>
      <c r="AX23" s="94"/>
      <c r="AY23" s="94"/>
      <c r="AZ23" s="94"/>
    </row>
    <row r="24" spans="1:58" ht="21" customHeight="1" thickBot="1">
      <c r="A24" s="94"/>
      <c r="B24" s="587"/>
      <c r="C24" s="588"/>
      <c r="D24" s="588"/>
      <c r="E24" s="588"/>
      <c r="F24" s="588"/>
      <c r="G24" s="588"/>
      <c r="H24" s="588"/>
      <c r="I24" s="589" t="s">
        <v>241</v>
      </c>
      <c r="J24" s="589"/>
      <c r="K24" s="589"/>
      <c r="L24" s="589"/>
      <c r="M24" s="590"/>
      <c r="N24" s="590"/>
      <c r="O24" s="590"/>
      <c r="P24" s="590"/>
      <c r="Q24" s="590"/>
      <c r="R24" s="590"/>
      <c r="S24" s="590"/>
      <c r="T24" s="590"/>
      <c r="U24" s="590"/>
      <c r="V24" s="590"/>
      <c r="W24" s="590"/>
      <c r="X24" s="590"/>
      <c r="Y24" s="590"/>
      <c r="Z24" s="590"/>
      <c r="AA24" s="590"/>
      <c r="AB24" s="590"/>
      <c r="AC24" s="590"/>
      <c r="AD24" s="590"/>
      <c r="AE24" s="590"/>
      <c r="AF24" s="590"/>
      <c r="AG24" s="590"/>
      <c r="AH24" s="590"/>
      <c r="AI24" s="590"/>
      <c r="AJ24" s="590"/>
      <c r="AK24" s="590"/>
      <c r="AL24" s="590"/>
      <c r="AM24" s="590"/>
      <c r="AN24" s="590"/>
      <c r="AO24" s="590"/>
      <c r="AP24" s="590"/>
      <c r="AQ24" s="590"/>
      <c r="AR24" s="590"/>
      <c r="AS24" s="590"/>
      <c r="AT24" s="590"/>
      <c r="AU24" s="590"/>
      <c r="AV24" s="590"/>
      <c r="AW24" s="591"/>
      <c r="AX24" s="94"/>
      <c r="AY24" s="94"/>
      <c r="AZ24" s="94"/>
    </row>
    <row r="25" spans="1:58" ht="67.7" customHeight="1" thickBot="1">
      <c r="A25" s="94"/>
      <c r="B25" s="557" t="s">
        <v>338</v>
      </c>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9"/>
      <c r="AX25" s="94"/>
      <c r="AY25" s="266" t="s">
        <v>372</v>
      </c>
      <c r="AZ25" s="94"/>
    </row>
    <row r="26" spans="1:58" ht="21" customHeight="1">
      <c r="A26" s="94"/>
      <c r="B26" s="256"/>
      <c r="C26" s="257"/>
      <c r="D26" s="257" t="s">
        <v>240</v>
      </c>
      <c r="E26" s="257"/>
      <c r="F26" s="257"/>
      <c r="G26" s="257"/>
      <c r="H26" s="257"/>
      <c r="I26" s="257" t="s">
        <v>323</v>
      </c>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8"/>
      <c r="AX26" s="94"/>
      <c r="AY26" s="94"/>
      <c r="AZ26" s="94"/>
    </row>
    <row r="27" spans="1:58" ht="21" customHeight="1">
      <c r="A27" s="94"/>
      <c r="B27" s="564" t="s">
        <v>239</v>
      </c>
      <c r="C27" s="565"/>
      <c r="D27" s="565"/>
      <c r="E27" s="565"/>
      <c r="F27" s="565"/>
      <c r="G27" s="565"/>
      <c r="H27" s="565"/>
      <c r="I27" s="568" t="s">
        <v>238</v>
      </c>
      <c r="J27" s="568"/>
      <c r="K27" s="568"/>
      <c r="L27" s="568"/>
      <c r="M27" s="568"/>
      <c r="N27" s="568"/>
      <c r="O27" s="568"/>
      <c r="P27" s="568"/>
      <c r="Q27" s="568"/>
      <c r="R27" s="568"/>
      <c r="S27" s="568"/>
      <c r="T27" s="568"/>
      <c r="U27" s="568"/>
      <c r="V27" s="568"/>
      <c r="W27" s="568"/>
      <c r="X27" s="568"/>
      <c r="Y27" s="568"/>
      <c r="Z27" s="568"/>
      <c r="AA27" s="568"/>
      <c r="AB27" s="568"/>
      <c r="AC27" s="568"/>
      <c r="AD27" s="568"/>
      <c r="AE27" s="568"/>
      <c r="AF27" s="568"/>
      <c r="AG27" s="568"/>
      <c r="AH27" s="568"/>
      <c r="AI27" s="568"/>
      <c r="AJ27" s="568"/>
      <c r="AK27" s="568"/>
      <c r="AL27" s="568"/>
      <c r="AM27" s="568"/>
      <c r="AN27" s="568"/>
      <c r="AO27" s="568"/>
      <c r="AP27" s="568"/>
      <c r="AQ27" s="568"/>
      <c r="AR27" s="568"/>
      <c r="AS27" s="568"/>
      <c r="AT27" s="568"/>
      <c r="AU27" s="568"/>
      <c r="AV27" s="568"/>
      <c r="AW27" s="569"/>
      <c r="AX27" s="94"/>
      <c r="AY27" s="94"/>
      <c r="AZ27" s="94"/>
    </row>
    <row r="28" spans="1:58" ht="21" customHeight="1">
      <c r="A28" s="94"/>
      <c r="B28" s="566"/>
      <c r="C28" s="567"/>
      <c r="D28" s="567"/>
      <c r="E28" s="567"/>
      <c r="F28" s="567"/>
      <c r="G28" s="567"/>
      <c r="H28" s="567"/>
      <c r="I28" s="570" t="s">
        <v>237</v>
      </c>
      <c r="J28" s="570"/>
      <c r="K28" s="570"/>
      <c r="L28" s="570"/>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2"/>
      <c r="AX28" s="94"/>
      <c r="AY28" s="94"/>
      <c r="AZ28" s="94"/>
    </row>
    <row r="29" spans="1:58" ht="40" customHeight="1">
      <c r="A29" s="94"/>
      <c r="B29" s="596" t="s">
        <v>452</v>
      </c>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597"/>
      <c r="AG29" s="597"/>
      <c r="AH29" s="597"/>
      <c r="AI29" s="597"/>
      <c r="AJ29" s="597"/>
      <c r="AK29" s="560" t="s">
        <v>330</v>
      </c>
      <c r="AL29" s="560"/>
      <c r="AM29" s="560"/>
      <c r="AN29" s="560"/>
      <c r="AO29" s="560"/>
      <c r="AP29" s="560"/>
      <c r="AQ29" s="560"/>
      <c r="AR29" s="560"/>
      <c r="AS29" s="560"/>
      <c r="AT29" s="560"/>
      <c r="AU29" s="560"/>
      <c r="AV29" s="560"/>
      <c r="AW29" s="561"/>
      <c r="AX29" s="94"/>
      <c r="AY29" s="94"/>
      <c r="AZ29" s="94"/>
    </row>
    <row r="30" spans="1:58" ht="40" customHeight="1">
      <c r="A30" s="94"/>
      <c r="B30" s="598"/>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62"/>
      <c r="AL30" s="562"/>
      <c r="AM30" s="562"/>
      <c r="AN30" s="562"/>
      <c r="AO30" s="562"/>
      <c r="AP30" s="562"/>
      <c r="AQ30" s="562"/>
      <c r="AR30" s="562"/>
      <c r="AS30" s="562"/>
      <c r="AT30" s="562"/>
      <c r="AU30" s="562"/>
      <c r="AV30" s="562"/>
      <c r="AW30" s="563"/>
      <c r="AX30" s="94"/>
      <c r="AY30" s="94"/>
      <c r="AZ30" s="94"/>
    </row>
    <row r="31" spans="1:58" ht="80" customHeight="1" thickBot="1">
      <c r="A31" s="94"/>
      <c r="B31" s="592" t="s">
        <v>453</v>
      </c>
      <c r="C31" s="593"/>
      <c r="D31" s="593"/>
      <c r="E31" s="593"/>
      <c r="F31" s="593"/>
      <c r="G31" s="593"/>
      <c r="H31" s="593"/>
      <c r="I31" s="593"/>
      <c r="J31" s="593"/>
      <c r="K31" s="593"/>
      <c r="L31" s="593"/>
      <c r="M31" s="593"/>
      <c r="N31" s="593"/>
      <c r="O31" s="593"/>
      <c r="P31" s="593"/>
      <c r="Q31" s="593"/>
      <c r="R31" s="593"/>
      <c r="S31" s="593"/>
      <c r="T31" s="594" t="s">
        <v>367</v>
      </c>
      <c r="U31" s="594"/>
      <c r="V31" s="594"/>
      <c r="W31" s="594"/>
      <c r="X31" s="594"/>
      <c r="Y31" s="594"/>
      <c r="Z31" s="594"/>
      <c r="AA31" s="594"/>
      <c r="AB31" s="594"/>
      <c r="AC31" s="594"/>
      <c r="AD31" s="594"/>
      <c r="AE31" s="594"/>
      <c r="AF31" s="594"/>
      <c r="AG31" s="594"/>
      <c r="AH31" s="594"/>
      <c r="AI31" s="594"/>
      <c r="AJ31" s="594"/>
      <c r="AK31" s="594"/>
      <c r="AL31" s="594"/>
      <c r="AM31" s="594"/>
      <c r="AN31" s="594"/>
      <c r="AO31" s="594"/>
      <c r="AP31" s="594"/>
      <c r="AQ31" s="594"/>
      <c r="AR31" s="594"/>
      <c r="AS31" s="594"/>
      <c r="AT31" s="594"/>
      <c r="AU31" s="594"/>
      <c r="AV31" s="594"/>
      <c r="AW31" s="595"/>
      <c r="AX31" s="94"/>
      <c r="AY31" s="94"/>
      <c r="AZ31" s="94"/>
    </row>
    <row r="32" spans="1:58" ht="21" customHeight="1" thickBot="1">
      <c r="A32" s="94"/>
      <c r="B32" s="525" t="s">
        <v>498</v>
      </c>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6"/>
      <c r="AH32" s="526"/>
      <c r="AI32" s="526"/>
      <c r="AJ32" s="526"/>
      <c r="AK32" s="526"/>
      <c r="AL32" s="526"/>
      <c r="AM32" s="526"/>
      <c r="AN32" s="526"/>
      <c r="AO32" s="526"/>
      <c r="AP32" s="526"/>
      <c r="AQ32" s="526"/>
      <c r="AR32" s="526"/>
      <c r="AS32" s="526"/>
      <c r="AT32" s="526"/>
      <c r="AU32" s="526"/>
      <c r="AV32" s="526"/>
      <c r="AW32" s="527"/>
      <c r="AX32" s="94"/>
      <c r="AY32" s="94"/>
      <c r="AZ32" s="94"/>
    </row>
    <row r="33" spans="1:52" ht="20" customHeight="1">
      <c r="A33" s="94"/>
      <c r="B33" s="573" t="s">
        <v>465</v>
      </c>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4"/>
      <c r="AL33" s="574"/>
      <c r="AM33" s="574"/>
      <c r="AN33" s="574"/>
      <c r="AO33" s="574"/>
      <c r="AP33" s="574"/>
      <c r="AQ33" s="574"/>
      <c r="AR33" s="574"/>
      <c r="AS33" s="574"/>
      <c r="AT33" s="574"/>
      <c r="AU33" s="574"/>
      <c r="AV33" s="574"/>
      <c r="AW33" s="575"/>
      <c r="AX33" s="94"/>
      <c r="AY33" s="94"/>
      <c r="AZ33" s="94"/>
    </row>
    <row r="34" spans="1:52" ht="32" customHeight="1">
      <c r="A34" s="94"/>
      <c r="B34" s="576" t="s">
        <v>451</v>
      </c>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8" t="s">
        <v>450</v>
      </c>
      <c r="AL34" s="579"/>
      <c r="AM34" s="579"/>
      <c r="AN34" s="579"/>
      <c r="AO34" s="579"/>
      <c r="AP34" s="579"/>
      <c r="AQ34" s="579"/>
      <c r="AR34" s="579"/>
      <c r="AS34" s="579"/>
      <c r="AT34" s="579"/>
      <c r="AU34" s="579"/>
      <c r="AV34" s="579"/>
      <c r="AW34" s="580"/>
      <c r="AX34" s="94"/>
      <c r="AY34" s="266"/>
      <c r="AZ34" s="94"/>
    </row>
    <row r="35" spans="1:52" ht="20" customHeight="1">
      <c r="A35" s="94"/>
      <c r="B35" s="616" t="s">
        <v>466</v>
      </c>
      <c r="C35" s="617"/>
      <c r="D35" s="617"/>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17"/>
      <c r="AJ35" s="617"/>
      <c r="AK35" s="617"/>
      <c r="AL35" s="617"/>
      <c r="AM35" s="617"/>
      <c r="AN35" s="617"/>
      <c r="AO35" s="617"/>
      <c r="AP35" s="617"/>
      <c r="AQ35" s="617"/>
      <c r="AR35" s="617"/>
      <c r="AS35" s="617"/>
      <c r="AT35" s="617"/>
      <c r="AU35" s="617"/>
      <c r="AV35" s="617"/>
      <c r="AW35" s="618"/>
      <c r="AX35" s="94"/>
      <c r="AY35" s="94"/>
      <c r="AZ35" s="94"/>
    </row>
    <row r="36" spans="1:52" ht="16" customHeight="1">
      <c r="A36" s="94"/>
      <c r="B36" s="533"/>
      <c r="C36" s="534"/>
      <c r="D36" s="535" t="s">
        <v>454</v>
      </c>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6"/>
      <c r="AX36" s="94"/>
      <c r="AY36" s="266"/>
      <c r="AZ36" s="94"/>
    </row>
    <row r="37" spans="1:52" ht="16" customHeight="1">
      <c r="A37" s="94"/>
      <c r="B37" s="533"/>
      <c r="C37" s="534"/>
      <c r="D37" s="535" t="s">
        <v>455</v>
      </c>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6"/>
      <c r="AX37" s="94"/>
      <c r="AY37" s="266"/>
      <c r="AZ37" s="94"/>
    </row>
    <row r="38" spans="1:52" ht="16" customHeight="1">
      <c r="A38" s="94"/>
      <c r="B38" s="533"/>
      <c r="C38" s="534"/>
      <c r="D38" s="535" t="s">
        <v>456</v>
      </c>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AV38" s="535"/>
      <c r="AW38" s="536"/>
      <c r="AX38" s="94"/>
      <c r="AY38" s="266"/>
      <c r="AZ38" s="94"/>
    </row>
    <row r="39" spans="1:52" ht="16" customHeight="1">
      <c r="A39" s="94"/>
      <c r="B39" s="533"/>
      <c r="C39" s="534"/>
      <c r="D39" s="535" t="s">
        <v>457</v>
      </c>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AV39" s="535"/>
      <c r="AW39" s="536"/>
      <c r="AX39" s="94"/>
      <c r="AY39" s="266"/>
      <c r="AZ39" s="94"/>
    </row>
    <row r="40" spans="1:52" ht="16" customHeight="1">
      <c r="A40" s="94"/>
      <c r="B40" s="533"/>
      <c r="C40" s="534"/>
      <c r="D40" s="535" t="s">
        <v>458</v>
      </c>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6"/>
      <c r="AX40" s="94"/>
      <c r="AY40" s="266"/>
      <c r="AZ40" s="94"/>
    </row>
    <row r="41" spans="1:52" ht="16" customHeight="1">
      <c r="A41" s="94"/>
      <c r="B41" s="533"/>
      <c r="C41" s="534"/>
      <c r="D41" s="535" t="s">
        <v>459</v>
      </c>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5"/>
      <c r="AO41" s="535"/>
      <c r="AP41" s="535"/>
      <c r="AQ41" s="535"/>
      <c r="AR41" s="535"/>
      <c r="AS41" s="535"/>
      <c r="AT41" s="535"/>
      <c r="AU41" s="535"/>
      <c r="AV41" s="535"/>
      <c r="AW41" s="536"/>
      <c r="AX41" s="94"/>
      <c r="AY41" s="266"/>
      <c r="AZ41" s="94"/>
    </row>
    <row r="42" spans="1:52" ht="16" customHeight="1">
      <c r="A42" s="94"/>
      <c r="B42" s="533"/>
      <c r="C42" s="534"/>
      <c r="D42" s="535" t="s">
        <v>460</v>
      </c>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O42" s="535"/>
      <c r="AP42" s="535"/>
      <c r="AQ42" s="535"/>
      <c r="AR42" s="535"/>
      <c r="AS42" s="535"/>
      <c r="AT42" s="535"/>
      <c r="AU42" s="535"/>
      <c r="AV42" s="535"/>
      <c r="AW42" s="536"/>
      <c r="AX42" s="94"/>
      <c r="AY42" s="266"/>
      <c r="AZ42" s="94"/>
    </row>
    <row r="43" spans="1:52" ht="16" customHeight="1">
      <c r="A43" s="94"/>
      <c r="B43" s="533"/>
      <c r="C43" s="534"/>
      <c r="D43" s="535" t="s">
        <v>461</v>
      </c>
      <c r="E43" s="535"/>
      <c r="F43" s="535"/>
      <c r="G43" s="535"/>
      <c r="H43" s="535"/>
      <c r="I43" s="535"/>
      <c r="J43" s="535"/>
      <c r="K43" s="535"/>
      <c r="L43" s="535"/>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O43" s="535"/>
      <c r="AP43" s="535"/>
      <c r="AQ43" s="535"/>
      <c r="AR43" s="535"/>
      <c r="AS43" s="535"/>
      <c r="AT43" s="535"/>
      <c r="AU43" s="535"/>
      <c r="AV43" s="535"/>
      <c r="AW43" s="536"/>
      <c r="AX43" s="94"/>
      <c r="AY43" s="266"/>
      <c r="AZ43" s="94"/>
    </row>
    <row r="44" spans="1:52" ht="16" customHeight="1">
      <c r="A44" s="94"/>
      <c r="B44" s="533"/>
      <c r="C44" s="534"/>
      <c r="D44" s="535" t="s">
        <v>462</v>
      </c>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5"/>
      <c r="AU44" s="535"/>
      <c r="AV44" s="535"/>
      <c r="AW44" s="536"/>
      <c r="AX44" s="94"/>
      <c r="AY44" s="266"/>
      <c r="AZ44" s="94"/>
    </row>
    <row r="45" spans="1:52" ht="16" customHeight="1">
      <c r="A45" s="94"/>
      <c r="B45" s="533"/>
      <c r="C45" s="534"/>
      <c r="D45" s="535" t="s">
        <v>463</v>
      </c>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6"/>
      <c r="AX45" s="94"/>
      <c r="AY45" s="266"/>
      <c r="AZ45" s="94"/>
    </row>
    <row r="46" spans="1:52" ht="16" customHeight="1">
      <c r="A46" s="94"/>
      <c r="B46" s="533"/>
      <c r="C46" s="534"/>
      <c r="D46" s="535" t="s">
        <v>464</v>
      </c>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O46" s="535"/>
      <c r="AP46" s="535"/>
      <c r="AQ46" s="535"/>
      <c r="AR46" s="535"/>
      <c r="AS46" s="535"/>
      <c r="AT46" s="535"/>
      <c r="AU46" s="535"/>
      <c r="AV46" s="535"/>
      <c r="AW46" s="536"/>
      <c r="AX46" s="94"/>
      <c r="AY46" s="266"/>
      <c r="AZ46" s="94"/>
    </row>
    <row r="47" spans="1:52" ht="20" customHeight="1">
      <c r="A47" s="94"/>
      <c r="B47" s="533"/>
      <c r="C47" s="534"/>
      <c r="D47" s="537"/>
      <c r="E47" s="537"/>
      <c r="F47" s="537"/>
      <c r="G47" s="537"/>
      <c r="H47" s="537"/>
      <c r="I47" s="537"/>
      <c r="J47" s="537"/>
      <c r="K47" s="537"/>
      <c r="L47" s="537"/>
      <c r="M47" s="537"/>
      <c r="N47" s="537"/>
      <c r="O47" s="537"/>
      <c r="P47" s="537"/>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7"/>
      <c r="AO47" s="537"/>
      <c r="AP47" s="537"/>
      <c r="AQ47" s="537"/>
      <c r="AR47" s="537"/>
      <c r="AS47" s="537"/>
      <c r="AT47" s="537"/>
      <c r="AU47" s="537"/>
      <c r="AV47" s="537"/>
      <c r="AW47" s="538"/>
      <c r="AX47" s="94"/>
      <c r="AY47" s="266"/>
      <c r="AZ47" s="94"/>
    </row>
    <row r="48" spans="1:52" ht="20" customHeight="1">
      <c r="A48" s="94"/>
      <c r="B48" s="530" t="s">
        <v>467</v>
      </c>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2"/>
      <c r="AX48" s="94"/>
      <c r="AY48" s="94"/>
      <c r="AZ48" s="94"/>
    </row>
    <row r="49" spans="1:52" ht="16" customHeight="1">
      <c r="A49" s="94"/>
      <c r="B49" s="542" t="s">
        <v>468</v>
      </c>
      <c r="C49" s="543"/>
      <c r="D49" s="543"/>
      <c r="E49" s="543"/>
      <c r="F49" s="543"/>
      <c r="G49" s="543"/>
      <c r="H49" s="543"/>
      <c r="I49" s="543"/>
      <c r="J49" s="543"/>
      <c r="K49" s="543"/>
      <c r="L49" s="543"/>
      <c r="M49" s="543"/>
      <c r="N49" s="543"/>
      <c r="O49" s="543"/>
      <c r="P49" s="543"/>
      <c r="Q49" s="543"/>
      <c r="R49" s="543"/>
      <c r="S49" s="543"/>
      <c r="T49" s="543"/>
      <c r="U49" s="543"/>
      <c r="V49" s="543"/>
      <c r="W49" s="543"/>
      <c r="X49" s="543"/>
      <c r="Y49" s="543"/>
      <c r="Z49" s="543"/>
      <c r="AA49" s="543"/>
      <c r="AB49" s="543"/>
      <c r="AC49" s="543"/>
      <c r="AD49" s="543"/>
      <c r="AE49" s="543"/>
      <c r="AF49" s="543"/>
      <c r="AG49" s="543"/>
      <c r="AH49" s="543"/>
      <c r="AI49" s="543"/>
      <c r="AJ49" s="543"/>
      <c r="AK49" s="543"/>
      <c r="AL49" s="543"/>
      <c r="AM49" s="543"/>
      <c r="AN49" s="543"/>
      <c r="AO49" s="543"/>
      <c r="AP49" s="543"/>
      <c r="AQ49" s="543"/>
      <c r="AR49" s="543"/>
      <c r="AS49" s="543"/>
      <c r="AT49" s="543"/>
      <c r="AU49" s="543"/>
      <c r="AV49" s="543"/>
      <c r="AW49" s="544"/>
      <c r="AX49" s="94"/>
      <c r="AY49" s="266"/>
      <c r="AZ49" s="94"/>
    </row>
    <row r="50" spans="1:52" ht="35" customHeight="1">
      <c r="A50" s="94"/>
      <c r="B50" s="539" t="s">
        <v>469</v>
      </c>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1"/>
      <c r="AX50" s="94"/>
      <c r="AY50" s="94"/>
      <c r="AZ50" s="94"/>
    </row>
    <row r="51" spans="1:52" ht="16" customHeight="1">
      <c r="B51" s="533"/>
      <c r="C51" s="534"/>
      <c r="D51" s="535" t="s">
        <v>470</v>
      </c>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5"/>
      <c r="AJ51" s="535"/>
      <c r="AK51" s="535"/>
      <c r="AL51" s="535"/>
      <c r="AM51" s="535"/>
      <c r="AN51" s="535"/>
      <c r="AO51" s="535"/>
      <c r="AP51" s="535"/>
      <c r="AQ51" s="535"/>
      <c r="AR51" s="535"/>
      <c r="AS51" s="535"/>
      <c r="AT51" s="535"/>
      <c r="AU51" s="535"/>
      <c r="AV51" s="535"/>
      <c r="AW51" s="536"/>
      <c r="AY51" s="366"/>
    </row>
    <row r="52" spans="1:52" ht="16" customHeight="1">
      <c r="B52" s="533"/>
      <c r="C52" s="534"/>
      <c r="D52" s="535" t="s">
        <v>471</v>
      </c>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6"/>
      <c r="AY52" s="366"/>
    </row>
    <row r="53" spans="1:52" ht="16" customHeight="1">
      <c r="B53" s="533"/>
      <c r="C53" s="534"/>
      <c r="D53" s="535" t="s">
        <v>472</v>
      </c>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6"/>
      <c r="AY53" s="366"/>
    </row>
    <row r="54" spans="1:52" ht="16" customHeight="1">
      <c r="B54" s="533"/>
      <c r="C54" s="534"/>
      <c r="D54" s="535" t="s">
        <v>473</v>
      </c>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6"/>
      <c r="AY54" s="366"/>
    </row>
    <row r="55" spans="1:52" ht="16" customHeight="1">
      <c r="B55" s="533"/>
      <c r="C55" s="534"/>
      <c r="D55" s="535" t="s">
        <v>474</v>
      </c>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6"/>
      <c r="AY55" s="366"/>
    </row>
    <row r="56" spans="1:52" ht="16" customHeight="1">
      <c r="B56" s="533"/>
      <c r="C56" s="534"/>
      <c r="D56" s="535" t="s">
        <v>475</v>
      </c>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6"/>
      <c r="AY56" s="366"/>
    </row>
    <row r="57" spans="1:52" ht="16" customHeight="1">
      <c r="B57" s="533"/>
      <c r="C57" s="534"/>
      <c r="D57" s="535" t="s">
        <v>476</v>
      </c>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6"/>
      <c r="AY57" s="366"/>
    </row>
    <row r="58" spans="1:52" ht="16" customHeight="1">
      <c r="B58" s="533"/>
      <c r="C58" s="534"/>
      <c r="D58" s="535" t="s">
        <v>477</v>
      </c>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535"/>
      <c r="AQ58" s="535"/>
      <c r="AR58" s="535"/>
      <c r="AS58" s="535"/>
      <c r="AT58" s="535"/>
      <c r="AU58" s="535"/>
      <c r="AV58" s="535"/>
      <c r="AW58" s="536"/>
      <c r="AY58" s="366"/>
    </row>
    <row r="59" spans="1:52" ht="16" customHeight="1">
      <c r="B59" s="533"/>
      <c r="C59" s="534"/>
      <c r="D59" s="535" t="s">
        <v>478</v>
      </c>
      <c r="E59" s="535"/>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35"/>
      <c r="AV59" s="535"/>
      <c r="AW59" s="536"/>
      <c r="AY59" s="366"/>
    </row>
    <row r="60" spans="1:52" ht="20" customHeight="1">
      <c r="B60" s="533"/>
      <c r="C60" s="534"/>
      <c r="D60" s="537"/>
      <c r="E60" s="537"/>
      <c r="F60" s="537"/>
      <c r="G60" s="537"/>
      <c r="H60" s="537"/>
      <c r="I60" s="537"/>
      <c r="J60" s="537"/>
      <c r="K60" s="537"/>
      <c r="L60" s="537"/>
      <c r="M60" s="537"/>
      <c r="N60" s="537"/>
      <c r="O60" s="537"/>
      <c r="P60" s="537"/>
      <c r="Q60" s="537"/>
      <c r="R60" s="537"/>
      <c r="S60" s="537"/>
      <c r="T60" s="537"/>
      <c r="U60" s="537"/>
      <c r="V60" s="537"/>
      <c r="W60" s="537"/>
      <c r="X60" s="537"/>
      <c r="Y60" s="537"/>
      <c r="Z60" s="537"/>
      <c r="AA60" s="537"/>
      <c r="AB60" s="537"/>
      <c r="AC60" s="537"/>
      <c r="AD60" s="537"/>
      <c r="AE60" s="537"/>
      <c r="AF60" s="537"/>
      <c r="AG60" s="537"/>
      <c r="AH60" s="537"/>
      <c r="AI60" s="537"/>
      <c r="AJ60" s="537"/>
      <c r="AK60" s="537"/>
      <c r="AL60" s="537"/>
      <c r="AM60" s="537"/>
      <c r="AN60" s="537"/>
      <c r="AO60" s="537"/>
      <c r="AP60" s="537"/>
      <c r="AQ60" s="537"/>
      <c r="AR60" s="537"/>
      <c r="AS60" s="537"/>
      <c r="AT60" s="537"/>
      <c r="AU60" s="537"/>
      <c r="AV60" s="537"/>
      <c r="AW60" s="538"/>
      <c r="AY60" s="366"/>
    </row>
    <row r="61" spans="1:52" ht="20" customHeight="1">
      <c r="A61" s="94"/>
      <c r="B61" s="530" t="s">
        <v>479</v>
      </c>
      <c r="C61" s="531"/>
      <c r="D61" s="531"/>
      <c r="E61" s="531"/>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1"/>
      <c r="AK61" s="531"/>
      <c r="AL61" s="531"/>
      <c r="AM61" s="531"/>
      <c r="AN61" s="531"/>
      <c r="AO61" s="531"/>
      <c r="AP61" s="531"/>
      <c r="AQ61" s="531"/>
      <c r="AR61" s="531"/>
      <c r="AS61" s="531"/>
      <c r="AT61" s="531"/>
      <c r="AU61" s="531"/>
      <c r="AV61" s="531"/>
      <c r="AW61" s="532"/>
      <c r="AX61" s="94"/>
      <c r="AY61" s="94"/>
      <c r="AZ61" s="94"/>
    </row>
    <row r="62" spans="1:52" ht="16" customHeight="1">
      <c r="B62" s="533"/>
      <c r="C62" s="534"/>
      <c r="D62" s="535" t="s">
        <v>480</v>
      </c>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35"/>
      <c r="AW62" s="536"/>
      <c r="AY62" s="366"/>
    </row>
    <row r="63" spans="1:52" ht="16" customHeight="1">
      <c r="B63" s="533"/>
      <c r="C63" s="534"/>
      <c r="D63" s="535" t="s">
        <v>481</v>
      </c>
      <c r="E63" s="535"/>
      <c r="F63" s="535"/>
      <c r="G63" s="535"/>
      <c r="H63" s="535"/>
      <c r="I63" s="535"/>
      <c r="J63" s="535"/>
      <c r="K63" s="535"/>
      <c r="L63" s="535"/>
      <c r="M63" s="535"/>
      <c r="N63" s="535"/>
      <c r="O63" s="535"/>
      <c r="P63" s="535"/>
      <c r="Q63" s="535"/>
      <c r="R63" s="535"/>
      <c r="S63" s="535"/>
      <c r="T63" s="535"/>
      <c r="U63" s="535"/>
      <c r="V63" s="535"/>
      <c r="W63" s="535"/>
      <c r="X63" s="535"/>
      <c r="Y63" s="535"/>
      <c r="Z63" s="535"/>
      <c r="AA63" s="535"/>
      <c r="AB63" s="535"/>
      <c r="AC63" s="535"/>
      <c r="AD63" s="535"/>
      <c r="AE63" s="535"/>
      <c r="AF63" s="535"/>
      <c r="AG63" s="535"/>
      <c r="AH63" s="535"/>
      <c r="AI63" s="535"/>
      <c r="AJ63" s="535"/>
      <c r="AK63" s="535"/>
      <c r="AL63" s="535"/>
      <c r="AM63" s="535"/>
      <c r="AN63" s="535"/>
      <c r="AO63" s="535"/>
      <c r="AP63" s="535"/>
      <c r="AQ63" s="535"/>
      <c r="AR63" s="535"/>
      <c r="AS63" s="535"/>
      <c r="AT63" s="535"/>
      <c r="AU63" s="535"/>
      <c r="AV63" s="535"/>
      <c r="AW63" s="536"/>
      <c r="AY63" s="366"/>
    </row>
    <row r="64" spans="1:52" ht="16" customHeight="1">
      <c r="B64" s="533"/>
      <c r="C64" s="534"/>
      <c r="D64" s="535" t="s">
        <v>482</v>
      </c>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5"/>
      <c r="AO64" s="535"/>
      <c r="AP64" s="535"/>
      <c r="AQ64" s="535"/>
      <c r="AR64" s="535"/>
      <c r="AS64" s="535"/>
      <c r="AT64" s="535"/>
      <c r="AU64" s="535"/>
      <c r="AV64" s="535"/>
      <c r="AW64" s="536"/>
      <c r="AY64" s="366"/>
    </row>
    <row r="65" spans="1:52" ht="16" customHeight="1">
      <c r="B65" s="533"/>
      <c r="C65" s="534"/>
      <c r="D65" s="535" t="s">
        <v>483</v>
      </c>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6"/>
      <c r="AY65" s="366"/>
    </row>
    <row r="66" spans="1:52" ht="16" customHeight="1">
      <c r="B66" s="533"/>
      <c r="C66" s="534"/>
      <c r="D66" s="535" t="s">
        <v>484</v>
      </c>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6"/>
      <c r="AY66" s="366"/>
    </row>
    <row r="67" spans="1:52" ht="16" customHeight="1">
      <c r="B67" s="533"/>
      <c r="C67" s="534"/>
      <c r="D67" s="535" t="s">
        <v>485</v>
      </c>
      <c r="E67" s="535"/>
      <c r="F67" s="535"/>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6"/>
      <c r="AY67" s="366"/>
    </row>
    <row r="68" spans="1:52" ht="16" customHeight="1">
      <c r="B68" s="533"/>
      <c r="C68" s="534"/>
      <c r="D68" s="535" t="s">
        <v>486</v>
      </c>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5"/>
      <c r="AU68" s="535"/>
      <c r="AV68" s="535"/>
      <c r="AW68" s="536"/>
      <c r="AY68" s="366"/>
    </row>
    <row r="69" spans="1:52" ht="16" customHeight="1">
      <c r="B69" s="533"/>
      <c r="C69" s="534"/>
      <c r="D69" s="535" t="s">
        <v>487</v>
      </c>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5"/>
      <c r="AC69" s="535"/>
      <c r="AD69" s="535"/>
      <c r="AE69" s="535"/>
      <c r="AF69" s="535"/>
      <c r="AG69" s="535"/>
      <c r="AH69" s="535"/>
      <c r="AI69" s="535"/>
      <c r="AJ69" s="535"/>
      <c r="AK69" s="535"/>
      <c r="AL69" s="535"/>
      <c r="AM69" s="535"/>
      <c r="AN69" s="535"/>
      <c r="AO69" s="535"/>
      <c r="AP69" s="535"/>
      <c r="AQ69" s="535"/>
      <c r="AR69" s="535"/>
      <c r="AS69" s="535"/>
      <c r="AT69" s="535"/>
      <c r="AU69" s="535"/>
      <c r="AV69" s="535"/>
      <c r="AW69" s="536"/>
      <c r="AY69" s="366"/>
    </row>
    <row r="70" spans="1:52" ht="16" customHeight="1">
      <c r="B70" s="533"/>
      <c r="C70" s="534"/>
      <c r="D70" s="535" t="s">
        <v>488</v>
      </c>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5"/>
      <c r="AC70" s="535"/>
      <c r="AD70" s="535"/>
      <c r="AE70" s="535"/>
      <c r="AF70" s="535"/>
      <c r="AG70" s="535"/>
      <c r="AH70" s="535"/>
      <c r="AI70" s="535"/>
      <c r="AJ70" s="535"/>
      <c r="AK70" s="535"/>
      <c r="AL70" s="535"/>
      <c r="AM70" s="535"/>
      <c r="AN70" s="535"/>
      <c r="AO70" s="535"/>
      <c r="AP70" s="535"/>
      <c r="AQ70" s="535"/>
      <c r="AR70" s="535"/>
      <c r="AS70" s="535"/>
      <c r="AT70" s="535"/>
      <c r="AU70" s="535"/>
      <c r="AV70" s="535"/>
      <c r="AW70" s="536"/>
      <c r="AY70" s="366"/>
    </row>
    <row r="71" spans="1:52" ht="16" customHeight="1">
      <c r="B71" s="533"/>
      <c r="C71" s="534"/>
      <c r="D71" s="535" t="s">
        <v>489</v>
      </c>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5"/>
      <c r="AC71" s="535"/>
      <c r="AD71" s="535"/>
      <c r="AE71" s="535"/>
      <c r="AF71" s="535"/>
      <c r="AG71" s="535"/>
      <c r="AH71" s="535"/>
      <c r="AI71" s="535"/>
      <c r="AJ71" s="535"/>
      <c r="AK71" s="535"/>
      <c r="AL71" s="535"/>
      <c r="AM71" s="535"/>
      <c r="AN71" s="535"/>
      <c r="AO71" s="535"/>
      <c r="AP71" s="535"/>
      <c r="AQ71" s="535"/>
      <c r="AR71" s="535"/>
      <c r="AS71" s="535"/>
      <c r="AT71" s="535"/>
      <c r="AU71" s="535"/>
      <c r="AV71" s="535"/>
      <c r="AW71" s="536"/>
      <c r="AY71" s="366"/>
    </row>
    <row r="72" spans="1:52" ht="16" customHeight="1">
      <c r="B72" s="533"/>
      <c r="C72" s="534"/>
      <c r="D72" s="535" t="s">
        <v>490</v>
      </c>
      <c r="E72" s="535"/>
      <c r="F72" s="535"/>
      <c r="G72" s="535"/>
      <c r="H72" s="535"/>
      <c r="I72" s="535"/>
      <c r="J72" s="535"/>
      <c r="K72" s="535"/>
      <c r="L72" s="535"/>
      <c r="M72" s="535"/>
      <c r="N72" s="535"/>
      <c r="O72" s="535"/>
      <c r="P72" s="535"/>
      <c r="Q72" s="535"/>
      <c r="R72" s="535"/>
      <c r="S72" s="535"/>
      <c r="T72" s="535"/>
      <c r="U72" s="535"/>
      <c r="V72" s="535"/>
      <c r="W72" s="535"/>
      <c r="X72" s="535"/>
      <c r="Y72" s="535"/>
      <c r="Z72" s="535"/>
      <c r="AA72" s="535"/>
      <c r="AB72" s="535"/>
      <c r="AC72" s="535"/>
      <c r="AD72" s="535"/>
      <c r="AE72" s="535"/>
      <c r="AF72" s="535"/>
      <c r="AG72" s="535"/>
      <c r="AH72" s="535"/>
      <c r="AI72" s="535"/>
      <c r="AJ72" s="535"/>
      <c r="AK72" s="535"/>
      <c r="AL72" s="535"/>
      <c r="AM72" s="535"/>
      <c r="AN72" s="535"/>
      <c r="AO72" s="535"/>
      <c r="AP72" s="535"/>
      <c r="AQ72" s="535"/>
      <c r="AR72" s="535"/>
      <c r="AS72" s="535"/>
      <c r="AT72" s="535"/>
      <c r="AU72" s="535"/>
      <c r="AV72" s="535"/>
      <c r="AW72" s="536"/>
      <c r="AY72" s="366"/>
    </row>
    <row r="73" spans="1:52" ht="16" customHeight="1">
      <c r="B73" s="533"/>
      <c r="C73" s="534"/>
      <c r="D73" s="535" t="s">
        <v>491</v>
      </c>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5"/>
      <c r="AC73" s="535"/>
      <c r="AD73" s="535"/>
      <c r="AE73" s="535"/>
      <c r="AF73" s="535"/>
      <c r="AG73" s="535"/>
      <c r="AH73" s="535"/>
      <c r="AI73" s="535"/>
      <c r="AJ73" s="535"/>
      <c r="AK73" s="535"/>
      <c r="AL73" s="535"/>
      <c r="AM73" s="535"/>
      <c r="AN73" s="535"/>
      <c r="AO73" s="535"/>
      <c r="AP73" s="535"/>
      <c r="AQ73" s="535"/>
      <c r="AR73" s="535"/>
      <c r="AS73" s="535"/>
      <c r="AT73" s="535"/>
      <c r="AU73" s="535"/>
      <c r="AV73" s="535"/>
      <c r="AW73" s="536"/>
      <c r="AY73" s="366"/>
    </row>
    <row r="74" spans="1:52" ht="16" customHeight="1">
      <c r="B74" s="533"/>
      <c r="C74" s="534"/>
      <c r="D74" s="535" t="s">
        <v>478</v>
      </c>
      <c r="E74" s="535"/>
      <c r="F74" s="535"/>
      <c r="G74" s="535"/>
      <c r="H74" s="535"/>
      <c r="I74" s="535"/>
      <c r="J74" s="535"/>
      <c r="K74" s="535"/>
      <c r="L74" s="535"/>
      <c r="M74" s="535"/>
      <c r="N74" s="535"/>
      <c r="O74" s="535"/>
      <c r="P74" s="535"/>
      <c r="Q74" s="535"/>
      <c r="R74" s="535"/>
      <c r="S74" s="535"/>
      <c r="T74" s="535"/>
      <c r="U74" s="535"/>
      <c r="V74" s="535"/>
      <c r="W74" s="535"/>
      <c r="X74" s="535"/>
      <c r="Y74" s="535"/>
      <c r="Z74" s="535"/>
      <c r="AA74" s="535"/>
      <c r="AB74" s="535"/>
      <c r="AC74" s="535"/>
      <c r="AD74" s="535"/>
      <c r="AE74" s="535"/>
      <c r="AF74" s="535"/>
      <c r="AG74" s="535"/>
      <c r="AH74" s="535"/>
      <c r="AI74" s="535"/>
      <c r="AJ74" s="535"/>
      <c r="AK74" s="535"/>
      <c r="AL74" s="535"/>
      <c r="AM74" s="535"/>
      <c r="AN74" s="535"/>
      <c r="AO74" s="535"/>
      <c r="AP74" s="535"/>
      <c r="AQ74" s="535"/>
      <c r="AR74" s="535"/>
      <c r="AS74" s="535"/>
      <c r="AT74" s="535"/>
      <c r="AU74" s="535"/>
      <c r="AV74" s="535"/>
      <c r="AW74" s="536"/>
      <c r="AY74" s="366"/>
    </row>
    <row r="75" spans="1:52" ht="20" customHeight="1" thickBot="1">
      <c r="B75" s="528"/>
      <c r="C75" s="529"/>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c r="AM75" s="523"/>
      <c r="AN75" s="523"/>
      <c r="AO75" s="523"/>
      <c r="AP75" s="523"/>
      <c r="AQ75" s="523"/>
      <c r="AR75" s="523"/>
      <c r="AS75" s="523"/>
      <c r="AT75" s="523"/>
      <c r="AU75" s="523"/>
      <c r="AV75" s="523"/>
      <c r="AW75" s="524"/>
      <c r="AY75" s="366"/>
    </row>
    <row r="76" spans="1:52" ht="21" customHeight="1" thickBot="1">
      <c r="A76" s="94"/>
      <c r="B76" s="525" t="s">
        <v>499</v>
      </c>
      <c r="C76" s="526"/>
      <c r="D76" s="526"/>
      <c r="E76" s="526"/>
      <c r="F76" s="526"/>
      <c r="G76" s="526"/>
      <c r="H76" s="526"/>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6"/>
      <c r="AI76" s="526"/>
      <c r="AJ76" s="526"/>
      <c r="AK76" s="526"/>
      <c r="AL76" s="526"/>
      <c r="AM76" s="526"/>
      <c r="AN76" s="526"/>
      <c r="AO76" s="526"/>
      <c r="AP76" s="526"/>
      <c r="AQ76" s="526"/>
      <c r="AR76" s="526"/>
      <c r="AS76" s="526"/>
      <c r="AT76" s="526"/>
      <c r="AU76" s="526"/>
      <c r="AV76" s="526"/>
      <c r="AW76" s="527"/>
      <c r="AX76" s="94"/>
      <c r="AY76" s="94"/>
      <c r="AZ76" s="94"/>
    </row>
    <row r="77" spans="1:52" ht="21" customHeight="1">
      <c r="A77" s="94"/>
      <c r="B77" s="530" t="s">
        <v>446</v>
      </c>
      <c r="C77" s="531"/>
      <c r="D77" s="53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1"/>
      <c r="AC77" s="531"/>
      <c r="AD77" s="531"/>
      <c r="AE77" s="531"/>
      <c r="AF77" s="531"/>
      <c r="AG77" s="531"/>
      <c r="AH77" s="531"/>
      <c r="AI77" s="531"/>
      <c r="AJ77" s="531"/>
      <c r="AK77" s="531"/>
      <c r="AL77" s="531"/>
      <c r="AM77" s="531"/>
      <c r="AN77" s="531"/>
      <c r="AO77" s="531"/>
      <c r="AP77" s="531"/>
      <c r="AQ77" s="531"/>
      <c r="AR77" s="531"/>
      <c r="AS77" s="531"/>
      <c r="AT77" s="531"/>
      <c r="AU77" s="531"/>
      <c r="AV77" s="531"/>
      <c r="AW77" s="532"/>
      <c r="AX77" s="94"/>
      <c r="AY77" s="94"/>
      <c r="AZ77" s="94"/>
    </row>
    <row r="78" spans="1:52" ht="100" customHeight="1">
      <c r="A78" s="94"/>
      <c r="B78" s="522"/>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4"/>
      <c r="AX78" s="94"/>
      <c r="AY78" s="266" t="s">
        <v>492</v>
      </c>
      <c r="AZ78" s="94"/>
    </row>
    <row r="79" spans="1:52" ht="21" customHeight="1">
      <c r="A79" s="94"/>
      <c r="B79" s="616" t="s">
        <v>447</v>
      </c>
      <c r="C79" s="617"/>
      <c r="D79" s="617"/>
      <c r="E79" s="617"/>
      <c r="F79" s="617"/>
      <c r="G79" s="617"/>
      <c r="H79" s="617"/>
      <c r="I79" s="617"/>
      <c r="J79" s="617"/>
      <c r="K79" s="617"/>
      <c r="L79" s="617"/>
      <c r="M79" s="617"/>
      <c r="N79" s="617"/>
      <c r="O79" s="617"/>
      <c r="P79" s="617"/>
      <c r="Q79" s="617"/>
      <c r="R79" s="617"/>
      <c r="S79" s="617"/>
      <c r="T79" s="617"/>
      <c r="U79" s="617"/>
      <c r="V79" s="617"/>
      <c r="W79" s="617"/>
      <c r="X79" s="617"/>
      <c r="Y79" s="617"/>
      <c r="Z79" s="617"/>
      <c r="AA79" s="617"/>
      <c r="AB79" s="617"/>
      <c r="AC79" s="617"/>
      <c r="AD79" s="617"/>
      <c r="AE79" s="617"/>
      <c r="AF79" s="617"/>
      <c r="AG79" s="617"/>
      <c r="AH79" s="617"/>
      <c r="AI79" s="617"/>
      <c r="AJ79" s="617"/>
      <c r="AK79" s="617"/>
      <c r="AL79" s="617"/>
      <c r="AM79" s="617"/>
      <c r="AN79" s="617"/>
      <c r="AO79" s="617"/>
      <c r="AP79" s="617"/>
      <c r="AQ79" s="617"/>
      <c r="AR79" s="617"/>
      <c r="AS79" s="617"/>
      <c r="AT79" s="617"/>
      <c r="AU79" s="617"/>
      <c r="AV79" s="617"/>
      <c r="AW79" s="618"/>
      <c r="AX79" s="94"/>
      <c r="AY79" s="94"/>
      <c r="AZ79" s="94"/>
    </row>
    <row r="80" spans="1:52" ht="100" customHeight="1">
      <c r="A80" s="94"/>
      <c r="B80" s="522"/>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3"/>
      <c r="AT80" s="523"/>
      <c r="AU80" s="523"/>
      <c r="AV80" s="523"/>
      <c r="AW80" s="524"/>
      <c r="AX80" s="94"/>
      <c r="AY80" s="266" t="s">
        <v>448</v>
      </c>
      <c r="AZ80" s="94"/>
    </row>
    <row r="81" spans="1:66" ht="21" customHeight="1">
      <c r="A81" s="94"/>
      <c r="B81" s="530" t="s">
        <v>449</v>
      </c>
      <c r="C81" s="531"/>
      <c r="D81" s="531"/>
      <c r="E81" s="531"/>
      <c r="F81" s="531"/>
      <c r="G81" s="531"/>
      <c r="H81" s="531"/>
      <c r="I81" s="531"/>
      <c r="J81" s="531"/>
      <c r="K81" s="531"/>
      <c r="L81" s="531"/>
      <c r="M81" s="531"/>
      <c r="N81" s="531"/>
      <c r="O81" s="531"/>
      <c r="P81" s="531"/>
      <c r="Q81" s="531"/>
      <c r="R81" s="531"/>
      <c r="S81" s="531"/>
      <c r="T81" s="531"/>
      <c r="U81" s="531"/>
      <c r="V81" s="531"/>
      <c r="W81" s="531"/>
      <c r="X81" s="531"/>
      <c r="Y81" s="531"/>
      <c r="Z81" s="531"/>
      <c r="AA81" s="531"/>
      <c r="AB81" s="531"/>
      <c r="AC81" s="531"/>
      <c r="AD81" s="531"/>
      <c r="AE81" s="531"/>
      <c r="AF81" s="531"/>
      <c r="AG81" s="531"/>
      <c r="AH81" s="531"/>
      <c r="AI81" s="531"/>
      <c r="AJ81" s="531"/>
      <c r="AK81" s="531"/>
      <c r="AL81" s="531"/>
      <c r="AM81" s="531"/>
      <c r="AN81" s="531"/>
      <c r="AO81" s="531"/>
      <c r="AP81" s="531"/>
      <c r="AQ81" s="531"/>
      <c r="AR81" s="531"/>
      <c r="AS81" s="531"/>
      <c r="AT81" s="531"/>
      <c r="AU81" s="531"/>
      <c r="AV81" s="531"/>
      <c r="AW81" s="532"/>
      <c r="AX81" s="94"/>
      <c r="AY81" s="94"/>
      <c r="AZ81" s="94"/>
    </row>
    <row r="82" spans="1:66" ht="100" customHeight="1" thickBot="1">
      <c r="A82" s="94"/>
      <c r="B82" s="522"/>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3"/>
      <c r="AT82" s="523"/>
      <c r="AU82" s="523"/>
      <c r="AV82" s="523"/>
      <c r="AW82" s="524"/>
      <c r="AX82" s="94"/>
      <c r="AY82" s="94"/>
      <c r="AZ82" s="94"/>
    </row>
    <row r="83" spans="1:66" ht="15" customHeight="1">
      <c r="A83" s="94"/>
      <c r="B83" s="619"/>
      <c r="C83" s="619"/>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619"/>
      <c r="AJ83" s="619"/>
      <c r="AK83" s="619"/>
      <c r="AL83" s="619"/>
      <c r="AM83" s="619"/>
      <c r="AN83" s="619"/>
      <c r="AO83" s="619"/>
      <c r="AP83" s="619"/>
      <c r="AQ83" s="619"/>
      <c r="AR83" s="619"/>
      <c r="AS83" s="619"/>
      <c r="AT83" s="619"/>
      <c r="AU83" s="619"/>
      <c r="AV83" s="619"/>
      <c r="AW83" s="619"/>
      <c r="AX83" s="94"/>
      <c r="AY83" s="94"/>
      <c r="AZ83" s="94"/>
    </row>
    <row r="84" spans="1:66" ht="15" customHeight="1" thickBot="1">
      <c r="A84" s="94"/>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94"/>
    </row>
    <row r="85" spans="1:66" ht="20.25" customHeight="1">
      <c r="A85" s="254"/>
      <c r="B85" s="620" t="s">
        <v>493</v>
      </c>
      <c r="C85" s="621"/>
      <c r="D85" s="621"/>
      <c r="E85" s="621"/>
      <c r="F85" s="621"/>
      <c r="G85" s="621"/>
      <c r="H85" s="621"/>
      <c r="I85" s="621"/>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c r="AL85" s="621"/>
      <c r="AM85" s="621"/>
      <c r="AN85" s="621"/>
      <c r="AO85" s="621"/>
      <c r="AP85" s="621"/>
      <c r="AQ85" s="621"/>
      <c r="AR85" s="621"/>
      <c r="AS85" s="621"/>
      <c r="AT85" s="621"/>
      <c r="AU85" s="621"/>
      <c r="AV85" s="621"/>
      <c r="AW85" s="622"/>
      <c r="AY85" s="626" t="s">
        <v>494</v>
      </c>
      <c r="AZ85" s="626"/>
      <c r="BA85" s="626"/>
      <c r="BB85" s="626"/>
      <c r="BC85" s="626"/>
      <c r="BD85" s="626"/>
      <c r="BE85" s="626"/>
      <c r="BF85" s="626"/>
      <c r="BG85" s="626"/>
      <c r="BH85" s="626"/>
      <c r="BI85" s="626"/>
      <c r="BJ85" s="626"/>
      <c r="BK85" s="626"/>
      <c r="BL85" s="626"/>
      <c r="BM85" s="626"/>
      <c r="BN85" s="626"/>
    </row>
    <row r="86" spans="1:66" ht="20" customHeight="1" thickBot="1">
      <c r="B86" s="623"/>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5"/>
      <c r="AY86" s="626"/>
      <c r="AZ86" s="626"/>
      <c r="BA86" s="626"/>
      <c r="BB86" s="626"/>
      <c r="BC86" s="626"/>
      <c r="BD86" s="626"/>
      <c r="BE86" s="626"/>
      <c r="BF86" s="626"/>
      <c r="BG86" s="626"/>
      <c r="BH86" s="626"/>
      <c r="BI86" s="626"/>
      <c r="BJ86" s="626"/>
      <c r="BK86" s="626"/>
      <c r="BL86" s="626"/>
      <c r="BM86" s="626"/>
      <c r="BN86" s="626"/>
    </row>
    <row r="87" spans="1:66" ht="30.7" customHeight="1">
      <c r="B87" s="627" t="s">
        <v>495</v>
      </c>
      <c r="C87" s="628"/>
      <c r="D87" s="628"/>
      <c r="E87" s="628"/>
      <c r="F87" s="628"/>
      <c r="G87" s="628"/>
      <c r="H87" s="628"/>
      <c r="I87" s="628"/>
      <c r="J87" s="628"/>
      <c r="K87" s="628"/>
      <c r="L87" s="628"/>
      <c r="M87" s="628"/>
      <c r="N87" s="628"/>
      <c r="O87" s="628"/>
      <c r="P87" s="628"/>
      <c r="Q87" s="628"/>
      <c r="R87" s="628"/>
      <c r="S87" s="628"/>
      <c r="T87" s="628"/>
      <c r="U87" s="628"/>
      <c r="V87" s="628"/>
      <c r="W87" s="628"/>
      <c r="X87" s="628"/>
      <c r="Y87" s="628"/>
      <c r="Z87" s="628"/>
      <c r="AA87" s="628"/>
      <c r="AB87" s="628"/>
      <c r="AC87" s="628"/>
      <c r="AD87" s="628"/>
      <c r="AE87" s="628"/>
      <c r="AF87" s="628"/>
      <c r="AG87" s="628"/>
      <c r="AH87" s="628"/>
      <c r="AI87" s="628"/>
      <c r="AJ87" s="628"/>
      <c r="AK87" s="628"/>
      <c r="AL87" s="628"/>
      <c r="AM87" s="628"/>
      <c r="AN87" s="628"/>
      <c r="AO87" s="628"/>
      <c r="AP87" s="628"/>
      <c r="AQ87" s="628"/>
      <c r="AR87" s="628"/>
      <c r="AS87" s="628"/>
      <c r="AT87" s="628"/>
      <c r="AU87" s="628"/>
      <c r="AV87" s="628"/>
      <c r="AW87" s="629"/>
      <c r="AY87" s="92"/>
      <c r="AZ87" s="91"/>
      <c r="BA87" s="91"/>
      <c r="BB87" s="91"/>
      <c r="BC87" s="91"/>
      <c r="BD87" s="91"/>
    </row>
    <row r="88" spans="1:66" ht="100" customHeight="1" thickBot="1">
      <c r="B88" s="630"/>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631"/>
      <c r="AD88" s="631"/>
      <c r="AE88" s="631"/>
      <c r="AF88" s="631"/>
      <c r="AG88" s="631"/>
      <c r="AH88" s="631"/>
      <c r="AI88" s="631"/>
      <c r="AJ88" s="631"/>
      <c r="AK88" s="631"/>
      <c r="AL88" s="631"/>
      <c r="AM88" s="631"/>
      <c r="AN88" s="631"/>
      <c r="AO88" s="631"/>
      <c r="AP88" s="631"/>
      <c r="AQ88" s="631"/>
      <c r="AR88" s="631"/>
      <c r="AS88" s="631"/>
      <c r="AT88" s="631"/>
      <c r="AU88" s="631"/>
      <c r="AV88" s="631"/>
      <c r="AW88" s="632"/>
      <c r="AY88" s="92"/>
      <c r="AZ88" s="91"/>
      <c r="BA88" s="91"/>
      <c r="BB88" s="91"/>
      <c r="BC88" s="91"/>
      <c r="BD88" s="91"/>
    </row>
    <row r="89" spans="1:66" ht="34.35" customHeight="1">
      <c r="B89" s="633" t="s">
        <v>334</v>
      </c>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260"/>
      <c r="AK89" s="260"/>
      <c r="AL89" s="261"/>
      <c r="AM89" s="261" t="s">
        <v>324</v>
      </c>
      <c r="AN89" s="260"/>
      <c r="AO89" s="260"/>
      <c r="AP89" s="260"/>
      <c r="AQ89" s="261"/>
      <c r="AR89" s="261" t="s">
        <v>325</v>
      </c>
      <c r="AS89" s="260"/>
      <c r="AT89" s="260"/>
      <c r="AU89" s="260"/>
      <c r="AV89" s="260"/>
      <c r="AW89" s="262"/>
      <c r="AY89" s="92"/>
      <c r="AZ89" s="91"/>
      <c r="BA89" s="91"/>
      <c r="BB89" s="91"/>
      <c r="BC89" s="91"/>
      <c r="BD89" s="91"/>
    </row>
    <row r="90" spans="1:66" ht="50" customHeight="1">
      <c r="A90" s="255"/>
      <c r="B90" s="635" t="s">
        <v>335</v>
      </c>
      <c r="C90" s="636"/>
      <c r="D90" s="636"/>
      <c r="E90" s="636"/>
      <c r="F90" s="636"/>
      <c r="G90" s="636"/>
      <c r="H90" s="636"/>
      <c r="I90" s="636"/>
      <c r="J90" s="636"/>
      <c r="K90" s="636"/>
      <c r="L90" s="636"/>
      <c r="M90" s="636"/>
      <c r="N90" s="636"/>
      <c r="O90" s="636"/>
      <c r="P90" s="636"/>
      <c r="Q90" s="636"/>
      <c r="R90" s="636"/>
      <c r="S90" s="636"/>
      <c r="T90" s="637"/>
      <c r="U90" s="637"/>
      <c r="V90" s="637"/>
      <c r="W90" s="637"/>
      <c r="X90" s="637"/>
      <c r="Y90" s="637"/>
      <c r="Z90" s="637"/>
      <c r="AA90" s="637"/>
      <c r="AB90" s="637"/>
      <c r="AC90" s="637"/>
      <c r="AD90" s="637"/>
      <c r="AE90" s="637"/>
      <c r="AF90" s="637"/>
      <c r="AG90" s="637"/>
      <c r="AH90" s="637"/>
      <c r="AI90" s="637"/>
      <c r="AJ90" s="637"/>
      <c r="AK90" s="637"/>
      <c r="AL90" s="637"/>
      <c r="AM90" s="637"/>
      <c r="AN90" s="637"/>
      <c r="AO90" s="637"/>
      <c r="AP90" s="637"/>
      <c r="AQ90" s="637"/>
      <c r="AR90" s="637"/>
      <c r="AS90" s="637"/>
      <c r="AT90" s="637"/>
      <c r="AU90" s="637"/>
      <c r="AV90" s="637"/>
      <c r="AW90" s="638"/>
      <c r="AX90" s="93"/>
    </row>
    <row r="91" spans="1:66" ht="50" customHeight="1">
      <c r="A91" s="255"/>
      <c r="B91" s="635" t="s">
        <v>496</v>
      </c>
      <c r="C91" s="636"/>
      <c r="D91" s="636"/>
      <c r="E91" s="636"/>
      <c r="F91" s="636"/>
      <c r="G91" s="636"/>
      <c r="H91" s="636"/>
      <c r="I91" s="636"/>
      <c r="J91" s="636"/>
      <c r="K91" s="636"/>
      <c r="L91" s="636"/>
      <c r="M91" s="636"/>
      <c r="N91" s="636"/>
      <c r="O91" s="636"/>
      <c r="P91" s="636"/>
      <c r="Q91" s="636"/>
      <c r="R91" s="636"/>
      <c r="S91" s="636"/>
      <c r="T91" s="637"/>
      <c r="U91" s="637"/>
      <c r="V91" s="637"/>
      <c r="W91" s="637"/>
      <c r="X91" s="637"/>
      <c r="Y91" s="637"/>
      <c r="Z91" s="637"/>
      <c r="AA91" s="637"/>
      <c r="AB91" s="637"/>
      <c r="AC91" s="637"/>
      <c r="AD91" s="637"/>
      <c r="AE91" s="637"/>
      <c r="AF91" s="637"/>
      <c r="AG91" s="637"/>
      <c r="AH91" s="637"/>
      <c r="AI91" s="637"/>
      <c r="AJ91" s="637"/>
      <c r="AK91" s="637"/>
      <c r="AL91" s="637"/>
      <c r="AM91" s="637"/>
      <c r="AN91" s="637"/>
      <c r="AO91" s="637"/>
      <c r="AP91" s="637"/>
      <c r="AQ91" s="637"/>
      <c r="AR91" s="637"/>
      <c r="AS91" s="637"/>
      <c r="AT91" s="637"/>
      <c r="AU91" s="637"/>
      <c r="AV91" s="637"/>
      <c r="AW91" s="638"/>
      <c r="AX91" s="93"/>
    </row>
    <row r="92" spans="1:66" ht="50" customHeight="1" thickBot="1">
      <c r="A92" s="255"/>
      <c r="B92" s="612" t="s">
        <v>497</v>
      </c>
      <c r="C92" s="613"/>
      <c r="D92" s="613"/>
      <c r="E92" s="613"/>
      <c r="F92" s="613"/>
      <c r="G92" s="613"/>
      <c r="H92" s="613"/>
      <c r="I92" s="613"/>
      <c r="J92" s="613"/>
      <c r="K92" s="613"/>
      <c r="L92" s="613"/>
      <c r="M92" s="613"/>
      <c r="N92" s="613"/>
      <c r="O92" s="613"/>
      <c r="P92" s="613"/>
      <c r="Q92" s="613"/>
      <c r="R92" s="613"/>
      <c r="S92" s="613"/>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5"/>
      <c r="AX92" s="93"/>
    </row>
    <row r="93" spans="1:66" ht="3.35" customHeight="1"/>
  </sheetData>
  <mergeCells count="143">
    <mergeCell ref="Z7:AH7"/>
    <mergeCell ref="AI7:AW7"/>
    <mergeCell ref="B9:AW9"/>
    <mergeCell ref="B10:AA10"/>
    <mergeCell ref="AB10:AN10"/>
    <mergeCell ref="AO10:AW10"/>
    <mergeCell ref="A3:AX3"/>
    <mergeCell ref="A4:AX4"/>
    <mergeCell ref="Z5:AH5"/>
    <mergeCell ref="AI5:AW5"/>
    <mergeCell ref="Z6:AH6"/>
    <mergeCell ref="AI6:AW6"/>
    <mergeCell ref="D15:AW15"/>
    <mergeCell ref="D16:AW16"/>
    <mergeCell ref="B17:AW17"/>
    <mergeCell ref="D18:K18"/>
    <mergeCell ref="L18:AW18"/>
    <mergeCell ref="B19:AW19"/>
    <mergeCell ref="B11:AA11"/>
    <mergeCell ref="AB11:AN11"/>
    <mergeCell ref="AO11:AW11"/>
    <mergeCell ref="B12:AW12"/>
    <mergeCell ref="B13:AW13"/>
    <mergeCell ref="D14:AW14"/>
    <mergeCell ref="D20:K20"/>
    <mergeCell ref="L20:AW20"/>
    <mergeCell ref="B21:AW21"/>
    <mergeCell ref="B22:H22"/>
    <mergeCell ref="B23:H24"/>
    <mergeCell ref="I23:L23"/>
    <mergeCell ref="M23:AW23"/>
    <mergeCell ref="I24:L24"/>
    <mergeCell ref="M24:AW24"/>
    <mergeCell ref="B29:AJ30"/>
    <mergeCell ref="AK29:AW30"/>
    <mergeCell ref="B31:S31"/>
    <mergeCell ref="T31:AW31"/>
    <mergeCell ref="B32:AW32"/>
    <mergeCell ref="B33:AW33"/>
    <mergeCell ref="B25:AW25"/>
    <mergeCell ref="B27:H28"/>
    <mergeCell ref="I27:L27"/>
    <mergeCell ref="M27:AW27"/>
    <mergeCell ref="I28:L28"/>
    <mergeCell ref="M28:AW28"/>
    <mergeCell ref="B38:C38"/>
    <mergeCell ref="D38:AW38"/>
    <mergeCell ref="B39:C39"/>
    <mergeCell ref="D39:AW39"/>
    <mergeCell ref="B40:C40"/>
    <mergeCell ref="D40:AW40"/>
    <mergeCell ref="B34:AJ34"/>
    <mergeCell ref="AK34:AW34"/>
    <mergeCell ref="B35:AW35"/>
    <mergeCell ref="B36:C36"/>
    <mergeCell ref="D36:AW36"/>
    <mergeCell ref="B37:C37"/>
    <mergeCell ref="D37:AW37"/>
    <mergeCell ref="B44:C44"/>
    <mergeCell ref="D44:AW44"/>
    <mergeCell ref="B45:C45"/>
    <mergeCell ref="D45:AW45"/>
    <mergeCell ref="B46:C46"/>
    <mergeCell ref="D46:AW46"/>
    <mergeCell ref="B41:C41"/>
    <mergeCell ref="D41:AW41"/>
    <mergeCell ref="B42:C42"/>
    <mergeCell ref="D42:AW42"/>
    <mergeCell ref="B43:C43"/>
    <mergeCell ref="D43:AW43"/>
    <mergeCell ref="B52:C52"/>
    <mergeCell ref="D52:AW52"/>
    <mergeCell ref="B53:C53"/>
    <mergeCell ref="D53:AW53"/>
    <mergeCell ref="B54:C54"/>
    <mergeCell ref="D54:AW54"/>
    <mergeCell ref="B47:C47"/>
    <mergeCell ref="D47:AW47"/>
    <mergeCell ref="B48:AW48"/>
    <mergeCell ref="B49:AW49"/>
    <mergeCell ref="B50:AW50"/>
    <mergeCell ref="B51:C51"/>
    <mergeCell ref="D51:AW51"/>
    <mergeCell ref="B58:C58"/>
    <mergeCell ref="D58:AW58"/>
    <mergeCell ref="B59:C59"/>
    <mergeCell ref="D59:AW59"/>
    <mergeCell ref="B60:C60"/>
    <mergeCell ref="D60:AW60"/>
    <mergeCell ref="B55:C55"/>
    <mergeCell ref="D55:AW55"/>
    <mergeCell ref="B56:C56"/>
    <mergeCell ref="D56:AW56"/>
    <mergeCell ref="B57:C57"/>
    <mergeCell ref="D57:AW57"/>
    <mergeCell ref="B65:C65"/>
    <mergeCell ref="D65:AW65"/>
    <mergeCell ref="B66:C66"/>
    <mergeCell ref="D66:AW66"/>
    <mergeCell ref="B67:C67"/>
    <mergeCell ref="D67:AW67"/>
    <mergeCell ref="B61:AW61"/>
    <mergeCell ref="B62:C62"/>
    <mergeCell ref="D62:AW62"/>
    <mergeCell ref="B63:C63"/>
    <mergeCell ref="D63:AW63"/>
    <mergeCell ref="B64:C64"/>
    <mergeCell ref="D64:AW64"/>
    <mergeCell ref="B71:C71"/>
    <mergeCell ref="D71:AW71"/>
    <mergeCell ref="B72:C72"/>
    <mergeCell ref="D72:AW72"/>
    <mergeCell ref="B73:C73"/>
    <mergeCell ref="D73:AW73"/>
    <mergeCell ref="B68:C68"/>
    <mergeCell ref="D68:AW68"/>
    <mergeCell ref="B69:C69"/>
    <mergeCell ref="D69:AW69"/>
    <mergeCell ref="B70:C70"/>
    <mergeCell ref="D70:AW70"/>
    <mergeCell ref="B78:AW78"/>
    <mergeCell ref="B79:AW79"/>
    <mergeCell ref="B80:AW80"/>
    <mergeCell ref="B81:AW81"/>
    <mergeCell ref="B82:AW82"/>
    <mergeCell ref="B83:AW83"/>
    <mergeCell ref="B74:C74"/>
    <mergeCell ref="D74:AW74"/>
    <mergeCell ref="B75:C75"/>
    <mergeCell ref="D75:AW75"/>
    <mergeCell ref="B76:AW76"/>
    <mergeCell ref="B77:AW77"/>
    <mergeCell ref="B91:S91"/>
    <mergeCell ref="T91:AW91"/>
    <mergeCell ref="B92:S92"/>
    <mergeCell ref="T92:AW92"/>
    <mergeCell ref="B85:AW86"/>
    <mergeCell ref="AY85:BN86"/>
    <mergeCell ref="B87:AW87"/>
    <mergeCell ref="B88:AW88"/>
    <mergeCell ref="B89:AI89"/>
    <mergeCell ref="B90:S90"/>
    <mergeCell ref="T90:AW90"/>
  </mergeCells>
  <phoneticPr fontId="6"/>
  <dataValidations count="1">
    <dataValidation imeMode="hiragana" allowBlank="1" showInputMessage="1" showErrorMessage="1" sqref="B78:AW78 AK34 AB11:AN11 B11 B34 D36:D47 B36:B47 B49 B51:B60 B82:AW82 B80:AW80 B62:B75" xr:uid="{5BDC70DC-6871-4B70-97FF-576D60B71EDC}"/>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75"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36</xdr:col>
                    <xdr:colOff>114300</xdr:colOff>
                    <xdr:row>88</xdr:row>
                    <xdr:rowOff>80433</xdr:rowOff>
                  </from>
                  <to>
                    <xdr:col>38</xdr:col>
                    <xdr:colOff>59267</xdr:colOff>
                    <xdr:row>88</xdr:row>
                    <xdr:rowOff>351367</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41</xdr:col>
                    <xdr:colOff>80433</xdr:colOff>
                    <xdr:row>88</xdr:row>
                    <xdr:rowOff>76200</xdr:rowOff>
                  </from>
                  <to>
                    <xdr:col>43</xdr:col>
                    <xdr:colOff>8467</xdr:colOff>
                    <xdr:row>88</xdr:row>
                    <xdr:rowOff>372533</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36</xdr:col>
                    <xdr:colOff>25400</xdr:colOff>
                    <xdr:row>33</xdr:row>
                    <xdr:rowOff>105833</xdr:rowOff>
                  </from>
                  <to>
                    <xdr:col>37</xdr:col>
                    <xdr:colOff>97367</xdr:colOff>
                    <xdr:row>33</xdr:row>
                    <xdr:rowOff>351367</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41</xdr:col>
                    <xdr:colOff>67733</xdr:colOff>
                    <xdr:row>33</xdr:row>
                    <xdr:rowOff>80433</xdr:rowOff>
                  </from>
                  <to>
                    <xdr:col>43</xdr:col>
                    <xdr:colOff>8467</xdr:colOff>
                    <xdr:row>33</xdr:row>
                    <xdr:rowOff>364067</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1</xdr:col>
                    <xdr:colOff>97367</xdr:colOff>
                    <xdr:row>40</xdr:row>
                    <xdr:rowOff>186267</xdr:rowOff>
                  </from>
                  <to>
                    <xdr:col>3</xdr:col>
                    <xdr:colOff>21167</xdr:colOff>
                    <xdr:row>42</xdr:row>
                    <xdr:rowOff>38100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1</xdr:col>
                    <xdr:colOff>101600</xdr:colOff>
                    <xdr:row>41</xdr:row>
                    <xdr:rowOff>186267</xdr:rowOff>
                  </from>
                  <to>
                    <xdr:col>3</xdr:col>
                    <xdr:colOff>21167</xdr:colOff>
                    <xdr:row>43</xdr:row>
                    <xdr:rowOff>38100</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1</xdr:col>
                    <xdr:colOff>101600</xdr:colOff>
                    <xdr:row>42</xdr:row>
                    <xdr:rowOff>186267</xdr:rowOff>
                  </from>
                  <to>
                    <xdr:col>3</xdr:col>
                    <xdr:colOff>29633</xdr:colOff>
                    <xdr:row>44</xdr:row>
                    <xdr:rowOff>38100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1</xdr:col>
                    <xdr:colOff>105833</xdr:colOff>
                    <xdr:row>43</xdr:row>
                    <xdr:rowOff>186267</xdr:rowOff>
                  </from>
                  <to>
                    <xdr:col>3</xdr:col>
                    <xdr:colOff>29633</xdr:colOff>
                    <xdr:row>45</xdr:row>
                    <xdr:rowOff>38100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1</xdr:col>
                    <xdr:colOff>101600</xdr:colOff>
                    <xdr:row>44</xdr:row>
                    <xdr:rowOff>190500</xdr:rowOff>
                  </from>
                  <to>
                    <xdr:col>3</xdr:col>
                    <xdr:colOff>29633</xdr:colOff>
                    <xdr:row>46</xdr:row>
                    <xdr:rowOff>46567</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1</xdr:col>
                    <xdr:colOff>93133</xdr:colOff>
                    <xdr:row>34</xdr:row>
                    <xdr:rowOff>245533</xdr:rowOff>
                  </from>
                  <to>
                    <xdr:col>3</xdr:col>
                    <xdr:colOff>76200</xdr:colOff>
                    <xdr:row>36</xdr:row>
                    <xdr:rowOff>38100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1</xdr:col>
                    <xdr:colOff>93133</xdr:colOff>
                    <xdr:row>35</xdr:row>
                    <xdr:rowOff>186267</xdr:rowOff>
                  </from>
                  <to>
                    <xdr:col>3</xdr:col>
                    <xdr:colOff>21167</xdr:colOff>
                    <xdr:row>37</xdr:row>
                    <xdr:rowOff>38100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1</xdr:col>
                    <xdr:colOff>93133</xdr:colOff>
                    <xdr:row>36</xdr:row>
                    <xdr:rowOff>198967</xdr:rowOff>
                  </from>
                  <to>
                    <xdr:col>3</xdr:col>
                    <xdr:colOff>21167</xdr:colOff>
                    <xdr:row>38</xdr:row>
                    <xdr:rowOff>46567</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1</xdr:col>
                    <xdr:colOff>93133</xdr:colOff>
                    <xdr:row>37</xdr:row>
                    <xdr:rowOff>203200</xdr:rowOff>
                  </from>
                  <to>
                    <xdr:col>3</xdr:col>
                    <xdr:colOff>21167</xdr:colOff>
                    <xdr:row>39</xdr:row>
                    <xdr:rowOff>46567</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1</xdr:col>
                    <xdr:colOff>97367</xdr:colOff>
                    <xdr:row>38</xdr:row>
                    <xdr:rowOff>186267</xdr:rowOff>
                  </from>
                  <to>
                    <xdr:col>3</xdr:col>
                    <xdr:colOff>21167</xdr:colOff>
                    <xdr:row>40</xdr:row>
                    <xdr:rowOff>38100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1</xdr:col>
                    <xdr:colOff>97367</xdr:colOff>
                    <xdr:row>39</xdr:row>
                    <xdr:rowOff>182033</xdr:rowOff>
                  </from>
                  <to>
                    <xdr:col>3</xdr:col>
                    <xdr:colOff>21167</xdr:colOff>
                    <xdr:row>41</xdr:row>
                    <xdr:rowOff>38100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1</xdr:col>
                    <xdr:colOff>76200</xdr:colOff>
                    <xdr:row>47</xdr:row>
                    <xdr:rowOff>232833</xdr:rowOff>
                  </from>
                  <to>
                    <xdr:col>3</xdr:col>
                    <xdr:colOff>0</xdr:colOff>
                    <xdr:row>49</xdr:row>
                    <xdr:rowOff>8467</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8</xdr:col>
                    <xdr:colOff>76200</xdr:colOff>
                    <xdr:row>47</xdr:row>
                    <xdr:rowOff>237067</xdr:rowOff>
                  </from>
                  <to>
                    <xdr:col>10</xdr:col>
                    <xdr:colOff>0</xdr:colOff>
                    <xdr:row>49</xdr:row>
                    <xdr:rowOff>21167</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16</xdr:col>
                    <xdr:colOff>139700</xdr:colOff>
                    <xdr:row>47</xdr:row>
                    <xdr:rowOff>237067</xdr:rowOff>
                  </from>
                  <to>
                    <xdr:col>18</xdr:col>
                    <xdr:colOff>67733</xdr:colOff>
                    <xdr:row>49</xdr:row>
                    <xdr:rowOff>21167</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25</xdr:col>
                    <xdr:colOff>55033</xdr:colOff>
                    <xdr:row>47</xdr:row>
                    <xdr:rowOff>224367</xdr:rowOff>
                  </from>
                  <to>
                    <xdr:col>26</xdr:col>
                    <xdr:colOff>122767</xdr:colOff>
                    <xdr:row>49</xdr:row>
                    <xdr:rowOff>8467</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34</xdr:col>
                    <xdr:colOff>59267</xdr:colOff>
                    <xdr:row>47</xdr:row>
                    <xdr:rowOff>241300</xdr:rowOff>
                  </from>
                  <to>
                    <xdr:col>35</xdr:col>
                    <xdr:colOff>122767</xdr:colOff>
                    <xdr:row>49</xdr:row>
                    <xdr:rowOff>21167</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41</xdr:col>
                    <xdr:colOff>29633</xdr:colOff>
                    <xdr:row>47</xdr:row>
                    <xdr:rowOff>245533</xdr:rowOff>
                  </from>
                  <to>
                    <xdr:col>42</xdr:col>
                    <xdr:colOff>97367</xdr:colOff>
                    <xdr:row>49</xdr:row>
                    <xdr:rowOff>29633</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1</xdr:col>
                    <xdr:colOff>97367</xdr:colOff>
                    <xdr:row>55</xdr:row>
                    <xdr:rowOff>186267</xdr:rowOff>
                  </from>
                  <to>
                    <xdr:col>3</xdr:col>
                    <xdr:colOff>21167</xdr:colOff>
                    <xdr:row>57</xdr:row>
                    <xdr:rowOff>38100</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1</xdr:col>
                    <xdr:colOff>101600</xdr:colOff>
                    <xdr:row>56</xdr:row>
                    <xdr:rowOff>186267</xdr:rowOff>
                  </from>
                  <to>
                    <xdr:col>3</xdr:col>
                    <xdr:colOff>21167</xdr:colOff>
                    <xdr:row>58</xdr:row>
                    <xdr:rowOff>29633</xdr:rowOff>
                  </to>
                </anchor>
              </controlPr>
            </control>
          </mc:Choice>
        </mc:AlternateContent>
        <mc:AlternateContent xmlns:mc="http://schemas.openxmlformats.org/markup-compatibility/2006">
          <mc:Choice Requires="x14">
            <control shapeId="38947" r:id="rId38" name="Check Box 35">
              <controlPr defaultSize="0" autoFill="0" autoLine="0" autoPict="0">
                <anchor moveWithCells="1">
                  <from>
                    <xdr:col>1</xdr:col>
                    <xdr:colOff>101600</xdr:colOff>
                    <xdr:row>57</xdr:row>
                    <xdr:rowOff>186267</xdr:rowOff>
                  </from>
                  <to>
                    <xdr:col>3</xdr:col>
                    <xdr:colOff>38100</xdr:colOff>
                    <xdr:row>59</xdr:row>
                    <xdr:rowOff>38100</xdr:rowOff>
                  </to>
                </anchor>
              </controlPr>
            </control>
          </mc:Choice>
        </mc:AlternateContent>
        <mc:AlternateContent xmlns:mc="http://schemas.openxmlformats.org/markup-compatibility/2006">
          <mc:Choice Requires="x14">
            <control shapeId="38948" r:id="rId39" name="Check Box 36">
              <controlPr defaultSize="0" autoFill="0" autoLine="0" autoPict="0">
                <anchor moveWithCells="1">
                  <from>
                    <xdr:col>1</xdr:col>
                    <xdr:colOff>97367</xdr:colOff>
                    <xdr:row>49</xdr:row>
                    <xdr:rowOff>440267</xdr:rowOff>
                  </from>
                  <to>
                    <xdr:col>3</xdr:col>
                    <xdr:colOff>76200</xdr:colOff>
                    <xdr:row>51</xdr:row>
                    <xdr:rowOff>38100</xdr:rowOff>
                  </to>
                </anchor>
              </controlPr>
            </control>
          </mc:Choice>
        </mc:AlternateContent>
        <mc:AlternateContent xmlns:mc="http://schemas.openxmlformats.org/markup-compatibility/2006">
          <mc:Choice Requires="x14">
            <control shapeId="38949" r:id="rId40" name="Check Box 37">
              <controlPr defaultSize="0" autoFill="0" autoLine="0" autoPict="0">
                <anchor moveWithCells="1">
                  <from>
                    <xdr:col>1</xdr:col>
                    <xdr:colOff>93133</xdr:colOff>
                    <xdr:row>50</xdr:row>
                    <xdr:rowOff>186267</xdr:rowOff>
                  </from>
                  <to>
                    <xdr:col>3</xdr:col>
                    <xdr:colOff>21167</xdr:colOff>
                    <xdr:row>52</xdr:row>
                    <xdr:rowOff>38100</xdr:rowOff>
                  </to>
                </anchor>
              </controlPr>
            </control>
          </mc:Choice>
        </mc:AlternateContent>
        <mc:AlternateContent xmlns:mc="http://schemas.openxmlformats.org/markup-compatibility/2006">
          <mc:Choice Requires="x14">
            <control shapeId="38950" r:id="rId41" name="Check Box 38">
              <controlPr defaultSize="0" autoFill="0" autoLine="0" autoPict="0">
                <anchor moveWithCells="1">
                  <from>
                    <xdr:col>1</xdr:col>
                    <xdr:colOff>93133</xdr:colOff>
                    <xdr:row>51</xdr:row>
                    <xdr:rowOff>198967</xdr:rowOff>
                  </from>
                  <to>
                    <xdr:col>3</xdr:col>
                    <xdr:colOff>21167</xdr:colOff>
                    <xdr:row>53</xdr:row>
                    <xdr:rowOff>38100</xdr:rowOff>
                  </to>
                </anchor>
              </controlPr>
            </control>
          </mc:Choice>
        </mc:AlternateContent>
        <mc:AlternateContent xmlns:mc="http://schemas.openxmlformats.org/markup-compatibility/2006">
          <mc:Choice Requires="x14">
            <control shapeId="38951" r:id="rId42" name="Check Box 39">
              <controlPr defaultSize="0" autoFill="0" autoLine="0" autoPict="0">
                <anchor moveWithCells="1">
                  <from>
                    <xdr:col>1</xdr:col>
                    <xdr:colOff>93133</xdr:colOff>
                    <xdr:row>52</xdr:row>
                    <xdr:rowOff>203200</xdr:rowOff>
                  </from>
                  <to>
                    <xdr:col>3</xdr:col>
                    <xdr:colOff>21167</xdr:colOff>
                    <xdr:row>54</xdr:row>
                    <xdr:rowOff>38100</xdr:rowOff>
                  </to>
                </anchor>
              </controlPr>
            </control>
          </mc:Choice>
        </mc:AlternateContent>
        <mc:AlternateContent xmlns:mc="http://schemas.openxmlformats.org/markup-compatibility/2006">
          <mc:Choice Requires="x14">
            <control shapeId="38952" r:id="rId43" name="Check Box 40">
              <controlPr defaultSize="0" autoFill="0" autoLine="0" autoPict="0">
                <anchor moveWithCells="1">
                  <from>
                    <xdr:col>1</xdr:col>
                    <xdr:colOff>97367</xdr:colOff>
                    <xdr:row>53</xdr:row>
                    <xdr:rowOff>186267</xdr:rowOff>
                  </from>
                  <to>
                    <xdr:col>3</xdr:col>
                    <xdr:colOff>21167</xdr:colOff>
                    <xdr:row>55</xdr:row>
                    <xdr:rowOff>38100</xdr:rowOff>
                  </to>
                </anchor>
              </controlPr>
            </control>
          </mc:Choice>
        </mc:AlternateContent>
        <mc:AlternateContent xmlns:mc="http://schemas.openxmlformats.org/markup-compatibility/2006">
          <mc:Choice Requires="x14">
            <control shapeId="38953" r:id="rId44" name="Check Box 41">
              <controlPr defaultSize="0" autoFill="0" autoLine="0" autoPict="0">
                <anchor moveWithCells="1">
                  <from>
                    <xdr:col>1</xdr:col>
                    <xdr:colOff>97367</xdr:colOff>
                    <xdr:row>54</xdr:row>
                    <xdr:rowOff>182033</xdr:rowOff>
                  </from>
                  <to>
                    <xdr:col>3</xdr:col>
                    <xdr:colOff>21167</xdr:colOff>
                    <xdr:row>56</xdr:row>
                    <xdr:rowOff>29633</xdr:rowOff>
                  </to>
                </anchor>
              </controlPr>
            </control>
          </mc:Choice>
        </mc:AlternateContent>
        <mc:AlternateContent xmlns:mc="http://schemas.openxmlformats.org/markup-compatibility/2006">
          <mc:Choice Requires="x14">
            <control shapeId="38954" r:id="rId45" name="Check Box 42">
              <controlPr defaultSize="0" autoFill="0" autoLine="0" autoPict="0">
                <anchor moveWithCells="1">
                  <from>
                    <xdr:col>1</xdr:col>
                    <xdr:colOff>97367</xdr:colOff>
                    <xdr:row>66</xdr:row>
                    <xdr:rowOff>186267</xdr:rowOff>
                  </from>
                  <to>
                    <xdr:col>3</xdr:col>
                    <xdr:colOff>29633</xdr:colOff>
                    <xdr:row>68</xdr:row>
                    <xdr:rowOff>38100</xdr:rowOff>
                  </to>
                </anchor>
              </controlPr>
            </control>
          </mc:Choice>
        </mc:AlternateContent>
        <mc:AlternateContent xmlns:mc="http://schemas.openxmlformats.org/markup-compatibility/2006">
          <mc:Choice Requires="x14">
            <control shapeId="38955" r:id="rId46" name="Check Box 43">
              <controlPr defaultSize="0" autoFill="0" autoLine="0" autoPict="0">
                <anchor moveWithCells="1">
                  <from>
                    <xdr:col>1</xdr:col>
                    <xdr:colOff>101600</xdr:colOff>
                    <xdr:row>67</xdr:row>
                    <xdr:rowOff>186267</xdr:rowOff>
                  </from>
                  <to>
                    <xdr:col>3</xdr:col>
                    <xdr:colOff>29633</xdr:colOff>
                    <xdr:row>69</xdr:row>
                    <xdr:rowOff>29633</xdr:rowOff>
                  </to>
                </anchor>
              </controlPr>
            </control>
          </mc:Choice>
        </mc:AlternateContent>
        <mc:AlternateContent xmlns:mc="http://schemas.openxmlformats.org/markup-compatibility/2006">
          <mc:Choice Requires="x14">
            <control shapeId="38956" r:id="rId47" name="Check Box 44">
              <controlPr defaultSize="0" autoFill="0" autoLine="0" autoPict="0">
                <anchor moveWithCells="1">
                  <from>
                    <xdr:col>1</xdr:col>
                    <xdr:colOff>101600</xdr:colOff>
                    <xdr:row>68</xdr:row>
                    <xdr:rowOff>186267</xdr:rowOff>
                  </from>
                  <to>
                    <xdr:col>3</xdr:col>
                    <xdr:colOff>38100</xdr:colOff>
                    <xdr:row>70</xdr:row>
                    <xdr:rowOff>38100</xdr:rowOff>
                  </to>
                </anchor>
              </controlPr>
            </control>
          </mc:Choice>
        </mc:AlternateContent>
        <mc:AlternateContent xmlns:mc="http://schemas.openxmlformats.org/markup-compatibility/2006">
          <mc:Choice Requires="x14">
            <control shapeId="38957" r:id="rId48" name="Check Box 45">
              <controlPr defaultSize="0" autoFill="0" autoLine="0" autoPict="0">
                <anchor moveWithCells="1">
                  <from>
                    <xdr:col>1</xdr:col>
                    <xdr:colOff>105833</xdr:colOff>
                    <xdr:row>69</xdr:row>
                    <xdr:rowOff>186267</xdr:rowOff>
                  </from>
                  <to>
                    <xdr:col>3</xdr:col>
                    <xdr:colOff>38100</xdr:colOff>
                    <xdr:row>71</xdr:row>
                    <xdr:rowOff>29633</xdr:rowOff>
                  </to>
                </anchor>
              </controlPr>
            </control>
          </mc:Choice>
        </mc:AlternateContent>
        <mc:AlternateContent xmlns:mc="http://schemas.openxmlformats.org/markup-compatibility/2006">
          <mc:Choice Requires="x14">
            <control shapeId="38958" r:id="rId49" name="Check Box 46">
              <controlPr defaultSize="0" autoFill="0" autoLine="0" autoPict="0">
                <anchor moveWithCells="1">
                  <from>
                    <xdr:col>1</xdr:col>
                    <xdr:colOff>101600</xdr:colOff>
                    <xdr:row>70</xdr:row>
                    <xdr:rowOff>190500</xdr:rowOff>
                  </from>
                  <to>
                    <xdr:col>3</xdr:col>
                    <xdr:colOff>38100</xdr:colOff>
                    <xdr:row>72</xdr:row>
                    <xdr:rowOff>38100</xdr:rowOff>
                  </to>
                </anchor>
              </controlPr>
            </control>
          </mc:Choice>
        </mc:AlternateContent>
        <mc:AlternateContent xmlns:mc="http://schemas.openxmlformats.org/markup-compatibility/2006">
          <mc:Choice Requires="x14">
            <control shapeId="38959" r:id="rId50" name="Check Box 47">
              <controlPr defaultSize="0" autoFill="0" autoLine="0" autoPict="0">
                <anchor moveWithCells="1">
                  <from>
                    <xdr:col>1</xdr:col>
                    <xdr:colOff>93133</xdr:colOff>
                    <xdr:row>60</xdr:row>
                    <xdr:rowOff>245533</xdr:rowOff>
                  </from>
                  <to>
                    <xdr:col>3</xdr:col>
                    <xdr:colOff>76200</xdr:colOff>
                    <xdr:row>62</xdr:row>
                    <xdr:rowOff>38100</xdr:rowOff>
                  </to>
                </anchor>
              </controlPr>
            </control>
          </mc:Choice>
        </mc:AlternateContent>
        <mc:AlternateContent xmlns:mc="http://schemas.openxmlformats.org/markup-compatibility/2006">
          <mc:Choice Requires="x14">
            <control shapeId="38960" r:id="rId51" name="Check Box 48">
              <controlPr defaultSize="0" autoFill="0" autoLine="0" autoPict="0">
                <anchor moveWithCells="1">
                  <from>
                    <xdr:col>1</xdr:col>
                    <xdr:colOff>93133</xdr:colOff>
                    <xdr:row>61</xdr:row>
                    <xdr:rowOff>186267</xdr:rowOff>
                  </from>
                  <to>
                    <xdr:col>3</xdr:col>
                    <xdr:colOff>29633</xdr:colOff>
                    <xdr:row>63</xdr:row>
                    <xdr:rowOff>38100</xdr:rowOff>
                  </to>
                </anchor>
              </controlPr>
            </control>
          </mc:Choice>
        </mc:AlternateContent>
        <mc:AlternateContent xmlns:mc="http://schemas.openxmlformats.org/markup-compatibility/2006">
          <mc:Choice Requires="x14">
            <control shapeId="38961" r:id="rId52" name="Check Box 49">
              <controlPr defaultSize="0" autoFill="0" autoLine="0" autoPict="0">
                <anchor moveWithCells="1">
                  <from>
                    <xdr:col>1</xdr:col>
                    <xdr:colOff>93133</xdr:colOff>
                    <xdr:row>62</xdr:row>
                    <xdr:rowOff>198967</xdr:rowOff>
                  </from>
                  <to>
                    <xdr:col>3</xdr:col>
                    <xdr:colOff>21167</xdr:colOff>
                    <xdr:row>64</xdr:row>
                    <xdr:rowOff>38100</xdr:rowOff>
                  </to>
                </anchor>
              </controlPr>
            </control>
          </mc:Choice>
        </mc:AlternateContent>
        <mc:AlternateContent xmlns:mc="http://schemas.openxmlformats.org/markup-compatibility/2006">
          <mc:Choice Requires="x14">
            <control shapeId="38962" r:id="rId53" name="Check Box 50">
              <controlPr defaultSize="0" autoFill="0" autoLine="0" autoPict="0">
                <anchor moveWithCells="1">
                  <from>
                    <xdr:col>1</xdr:col>
                    <xdr:colOff>93133</xdr:colOff>
                    <xdr:row>63</xdr:row>
                    <xdr:rowOff>203200</xdr:rowOff>
                  </from>
                  <to>
                    <xdr:col>3</xdr:col>
                    <xdr:colOff>21167</xdr:colOff>
                    <xdr:row>65</xdr:row>
                    <xdr:rowOff>38100</xdr:rowOff>
                  </to>
                </anchor>
              </controlPr>
            </control>
          </mc:Choice>
        </mc:AlternateContent>
        <mc:AlternateContent xmlns:mc="http://schemas.openxmlformats.org/markup-compatibility/2006">
          <mc:Choice Requires="x14">
            <control shapeId="38963" r:id="rId54" name="Check Box 51">
              <controlPr defaultSize="0" autoFill="0" autoLine="0" autoPict="0">
                <anchor moveWithCells="1">
                  <from>
                    <xdr:col>1</xdr:col>
                    <xdr:colOff>97367</xdr:colOff>
                    <xdr:row>64</xdr:row>
                    <xdr:rowOff>186267</xdr:rowOff>
                  </from>
                  <to>
                    <xdr:col>3</xdr:col>
                    <xdr:colOff>29633</xdr:colOff>
                    <xdr:row>66</xdr:row>
                    <xdr:rowOff>38100</xdr:rowOff>
                  </to>
                </anchor>
              </controlPr>
            </control>
          </mc:Choice>
        </mc:AlternateContent>
        <mc:AlternateContent xmlns:mc="http://schemas.openxmlformats.org/markup-compatibility/2006">
          <mc:Choice Requires="x14">
            <control shapeId="38964" r:id="rId55" name="Check Box 52">
              <controlPr defaultSize="0" autoFill="0" autoLine="0" autoPict="0">
                <anchor moveWithCells="1">
                  <from>
                    <xdr:col>1</xdr:col>
                    <xdr:colOff>97367</xdr:colOff>
                    <xdr:row>65</xdr:row>
                    <xdr:rowOff>182033</xdr:rowOff>
                  </from>
                  <to>
                    <xdr:col>3</xdr:col>
                    <xdr:colOff>29633</xdr:colOff>
                    <xdr:row>67</xdr:row>
                    <xdr:rowOff>29633</xdr:rowOff>
                  </to>
                </anchor>
              </controlPr>
            </control>
          </mc:Choice>
        </mc:AlternateContent>
        <mc:AlternateContent xmlns:mc="http://schemas.openxmlformats.org/markup-compatibility/2006">
          <mc:Choice Requires="x14">
            <control shapeId="38965" r:id="rId56" name="Check Box 53">
              <controlPr defaultSize="0" autoFill="0" autoLine="0" autoPict="0">
                <anchor moveWithCells="1">
                  <from>
                    <xdr:col>1</xdr:col>
                    <xdr:colOff>101600</xdr:colOff>
                    <xdr:row>71</xdr:row>
                    <xdr:rowOff>186267</xdr:rowOff>
                  </from>
                  <to>
                    <xdr:col>3</xdr:col>
                    <xdr:colOff>38100</xdr:colOff>
                    <xdr:row>73</xdr:row>
                    <xdr:rowOff>38100</xdr:rowOff>
                  </to>
                </anchor>
              </controlPr>
            </control>
          </mc:Choice>
        </mc:AlternateContent>
        <mc:AlternateContent xmlns:mc="http://schemas.openxmlformats.org/markup-compatibility/2006">
          <mc:Choice Requires="x14">
            <control shapeId="38966" r:id="rId57" name="Check Box 54">
              <controlPr defaultSize="0" autoFill="0" autoLine="0" autoPict="0">
                <anchor moveWithCells="1">
                  <from>
                    <xdr:col>1</xdr:col>
                    <xdr:colOff>105833</xdr:colOff>
                    <xdr:row>72</xdr:row>
                    <xdr:rowOff>186267</xdr:rowOff>
                  </from>
                  <to>
                    <xdr:col>3</xdr:col>
                    <xdr:colOff>38100</xdr:colOff>
                    <xdr:row>74</xdr:row>
                    <xdr:rowOff>29633</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EC06-4686-4DC8-988B-1F5B2CC4127E}">
  <sheetPr>
    <tabColor theme="7" tint="0.59999389629810485"/>
    <pageSetUpPr fitToPage="1"/>
  </sheetPr>
  <dimension ref="A1:Y60"/>
  <sheetViews>
    <sheetView showGridLines="0" view="pageBreakPreview" zoomScale="40" zoomScaleNormal="70" zoomScaleSheetLayoutView="40" workbookViewId="0">
      <selection activeCell="AG25" sqref="AG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86" t="s">
        <v>391</v>
      </c>
      <c r="B1" s="486"/>
      <c r="C1" s="486"/>
    </row>
    <row r="2" spans="1:24" ht="10" customHeight="1">
      <c r="A2" s="286"/>
      <c r="B2" s="286"/>
      <c r="C2" s="286"/>
    </row>
    <row r="3" spans="1:24" ht="84" customHeight="1">
      <c r="A3" s="476" t="s">
        <v>438</v>
      </c>
      <c r="B3" s="476"/>
      <c r="C3" s="476"/>
      <c r="D3" s="476"/>
      <c r="E3" s="476"/>
      <c r="F3" s="476"/>
      <c r="G3" s="476"/>
      <c r="H3" s="476"/>
      <c r="I3" s="476"/>
      <c r="J3" s="476"/>
      <c r="K3" s="476"/>
      <c r="L3" s="476"/>
      <c r="M3" s="476"/>
      <c r="N3" s="476"/>
      <c r="O3" s="476"/>
      <c r="P3" s="476"/>
      <c r="Q3" s="476"/>
      <c r="R3" s="476"/>
      <c r="S3" s="476"/>
      <c r="T3" s="476"/>
      <c r="U3" s="476"/>
      <c r="V3" s="476"/>
      <c r="W3" s="476"/>
      <c r="X3" s="476"/>
    </row>
    <row r="4" spans="1:24" ht="25" customHeight="1" thickBot="1"/>
    <row r="5" spans="1:24" ht="18.75" customHeight="1" thickTop="1">
      <c r="A5" s="251"/>
      <c r="B5" s="251"/>
      <c r="C5" s="252"/>
      <c r="D5" s="250"/>
      <c r="E5" s="250"/>
      <c r="F5" s="249"/>
      <c r="G5" s="249"/>
      <c r="H5" s="426" t="s">
        <v>329</v>
      </c>
      <c r="I5" s="427"/>
      <c r="J5" s="428" t="s">
        <v>328</v>
      </c>
      <c r="K5" s="458"/>
      <c r="L5" s="420" t="s">
        <v>294</v>
      </c>
      <c r="M5" s="423" t="s">
        <v>74</v>
      </c>
      <c r="N5" s="420" t="s">
        <v>295</v>
      </c>
      <c r="O5" s="455"/>
      <c r="P5" s="420" t="s">
        <v>251</v>
      </c>
      <c r="Q5" s="423" t="s">
        <v>376</v>
      </c>
      <c r="R5" s="420" t="s">
        <v>296</v>
      </c>
      <c r="S5" s="455"/>
      <c r="T5" s="420" t="s">
        <v>297</v>
      </c>
      <c r="U5" s="423" t="s">
        <v>74</v>
      </c>
      <c r="V5" s="420" t="s">
        <v>304</v>
      </c>
      <c r="W5" s="423" t="s">
        <v>305</v>
      </c>
    </row>
    <row r="6" spans="1:24" ht="12" customHeight="1">
      <c r="A6" s="251"/>
      <c r="B6" s="251"/>
      <c r="C6" s="252"/>
      <c r="D6" s="250"/>
      <c r="E6" s="250"/>
      <c r="F6" s="249"/>
      <c r="G6" s="249"/>
      <c r="H6" s="426"/>
      <c r="I6" s="427"/>
      <c r="J6" s="429"/>
      <c r="K6" s="459"/>
      <c r="L6" s="421"/>
      <c r="M6" s="424"/>
      <c r="N6" s="421"/>
      <c r="O6" s="456"/>
      <c r="P6" s="421"/>
      <c r="Q6" s="424"/>
      <c r="R6" s="421"/>
      <c r="S6" s="456"/>
      <c r="T6" s="421"/>
      <c r="U6" s="424"/>
      <c r="V6" s="421"/>
      <c r="W6" s="424"/>
    </row>
    <row r="7" spans="1:24" ht="11.25" customHeight="1" thickBot="1">
      <c r="A7" s="251"/>
      <c r="B7" s="251"/>
      <c r="C7" s="252"/>
      <c r="D7" s="250"/>
      <c r="E7" s="250"/>
      <c r="F7" s="249"/>
      <c r="G7" s="249"/>
      <c r="H7" s="426"/>
      <c r="I7" s="427"/>
      <c r="J7" s="430"/>
      <c r="K7" s="460"/>
      <c r="L7" s="422"/>
      <c r="M7" s="425"/>
      <c r="N7" s="422"/>
      <c r="O7" s="457"/>
      <c r="P7" s="422"/>
      <c r="Q7" s="425"/>
      <c r="R7" s="422"/>
      <c r="S7" s="457"/>
      <c r="T7" s="422"/>
      <c r="U7" s="425"/>
      <c r="V7" s="422"/>
      <c r="W7" s="425"/>
    </row>
    <row r="8" spans="1:24" ht="25" customHeight="1"/>
    <row r="9" spans="1:24" ht="32">
      <c r="A9" s="65" t="s">
        <v>197</v>
      </c>
      <c r="B9" s="11"/>
      <c r="C9" s="64"/>
    </row>
    <row r="10" spans="1:24" ht="33" customHeight="1" thickBot="1">
      <c r="A10" s="65"/>
      <c r="B10" s="11"/>
      <c r="C10" s="64"/>
      <c r="W10" s="12" t="s">
        <v>326</v>
      </c>
    </row>
    <row r="11" spans="1:24" ht="45" customHeight="1" thickBot="1">
      <c r="B11" s="390" t="s">
        <v>424</v>
      </c>
      <c r="C11" s="391"/>
      <c r="D11" s="391"/>
      <c r="E11" s="391"/>
      <c r="F11" s="391"/>
      <c r="G11" s="391"/>
      <c r="H11" s="391"/>
      <c r="I11" s="391"/>
      <c r="J11" s="391"/>
      <c r="K11" s="391"/>
      <c r="L11" s="399" t="s">
        <v>425</v>
      </c>
      <c r="M11" s="400"/>
      <c r="N11" s="400"/>
      <c r="O11" s="400"/>
      <c r="P11" s="400"/>
      <c r="Q11" s="400"/>
      <c r="R11" s="400"/>
      <c r="S11" s="401"/>
      <c r="T11" s="402" t="s">
        <v>378</v>
      </c>
      <c r="U11" s="402" t="s">
        <v>379</v>
      </c>
      <c r="V11" s="389" t="s">
        <v>380</v>
      </c>
      <c r="W11" s="389" t="s">
        <v>421</v>
      </c>
    </row>
    <row r="12" spans="1:24" ht="45" customHeight="1" thickBot="1">
      <c r="B12" s="392" t="s">
        <v>422</v>
      </c>
      <c r="C12" s="392"/>
      <c r="D12" s="392" t="s">
        <v>299</v>
      </c>
      <c r="E12" s="392" t="s">
        <v>408</v>
      </c>
      <c r="F12" s="397" t="s">
        <v>410</v>
      </c>
      <c r="G12" s="397" t="s">
        <v>409</v>
      </c>
      <c r="H12" s="397" t="s">
        <v>411</v>
      </c>
      <c r="I12" s="392" t="s">
        <v>412</v>
      </c>
      <c r="J12" s="392" t="s">
        <v>286</v>
      </c>
      <c r="K12" s="392" t="s">
        <v>414</v>
      </c>
      <c r="L12" s="397" t="s">
        <v>413</v>
      </c>
      <c r="M12" s="397" t="s">
        <v>409</v>
      </c>
      <c r="N12" s="397" t="s">
        <v>411</v>
      </c>
      <c r="O12" s="392" t="s">
        <v>415</v>
      </c>
      <c r="P12" s="393" t="s">
        <v>416</v>
      </c>
      <c r="Q12" s="394"/>
      <c r="R12" s="395"/>
      <c r="S12" s="396" t="s">
        <v>420</v>
      </c>
      <c r="T12" s="402"/>
      <c r="U12" s="402"/>
      <c r="V12" s="389"/>
      <c r="W12" s="389"/>
    </row>
    <row r="13" spans="1:24" ht="45" customHeight="1" thickBot="1">
      <c r="B13" s="392"/>
      <c r="C13" s="392"/>
      <c r="D13" s="392"/>
      <c r="E13" s="392"/>
      <c r="F13" s="398"/>
      <c r="G13" s="398"/>
      <c r="H13" s="398"/>
      <c r="I13" s="392"/>
      <c r="J13" s="392"/>
      <c r="K13" s="392"/>
      <c r="L13" s="398"/>
      <c r="M13" s="398"/>
      <c r="N13" s="398"/>
      <c r="O13" s="392"/>
      <c r="P13" s="295" t="s">
        <v>418</v>
      </c>
      <c r="Q13" s="296" t="s">
        <v>287</v>
      </c>
      <c r="R13" s="297" t="s">
        <v>419</v>
      </c>
      <c r="S13" s="396"/>
      <c r="T13" s="402"/>
      <c r="U13" s="402"/>
      <c r="V13" s="389"/>
      <c r="W13" s="389"/>
    </row>
    <row r="14" spans="1:24" ht="40" customHeight="1" thickBot="1">
      <c r="B14" s="215" t="s">
        <v>290</v>
      </c>
      <c r="C14" s="216"/>
      <c r="D14" s="217"/>
      <c r="E14" s="217"/>
      <c r="F14" s="217"/>
      <c r="G14" s="217"/>
      <c r="H14" s="217"/>
      <c r="I14" s="217"/>
      <c r="J14" s="217"/>
      <c r="K14" s="217"/>
      <c r="L14" s="217"/>
      <c r="M14" s="217"/>
      <c r="N14" s="217"/>
      <c r="O14" s="217"/>
      <c r="P14" s="218"/>
      <c r="Q14" s="219"/>
      <c r="R14" s="220"/>
      <c r="S14" s="217"/>
      <c r="T14" s="217"/>
      <c r="U14" s="217"/>
      <c r="V14" s="217"/>
      <c r="W14" s="221"/>
    </row>
    <row r="15" spans="1:24" ht="40" customHeight="1">
      <c r="B15" s="222"/>
      <c r="C15" s="202" t="s">
        <v>204</v>
      </c>
      <c r="D15" s="57" t="s">
        <v>194</v>
      </c>
      <c r="E15" s="38"/>
      <c r="F15" s="177" t="s">
        <v>315</v>
      </c>
      <c r="G15" s="177" t="s">
        <v>315</v>
      </c>
      <c r="H15" s="177" t="s">
        <v>316</v>
      </c>
      <c r="I15" s="178"/>
      <c r="J15" s="145"/>
      <c r="K15" s="179">
        <f>I15*J15</f>
        <v>0</v>
      </c>
      <c r="L15" s="177" t="s">
        <v>315</v>
      </c>
      <c r="M15" s="177" t="s">
        <v>315</v>
      </c>
      <c r="N15" s="177" t="s">
        <v>316</v>
      </c>
      <c r="O15" s="180"/>
      <c r="P15" s="181"/>
      <c r="Q15" s="182"/>
      <c r="R15" s="183">
        <f>P15*Q15</f>
        <v>0</v>
      </c>
      <c r="S15" s="146">
        <f>O15+R15</f>
        <v>0</v>
      </c>
      <c r="T15" s="184">
        <f>K15+S15</f>
        <v>0</v>
      </c>
      <c r="U15" s="137">
        <f>ROUNDDOWN(T15/5*4,-3)</f>
        <v>0</v>
      </c>
      <c r="V15" s="185" t="str">
        <f>IF(C15="（テクノロジーの種類をプルダウンから選択）","0",
IF(C15="介護業務支援（介護ソフト、インカムを除く）",300000,
IF(OR(C15="移乗支援（装着、非装着）",C15="入浴支援",C15="介護業務支援（インカム）"),J15*1000000,
J15*300000)))</f>
        <v>0</v>
      </c>
      <c r="W15" s="186">
        <f>MIN(U15:V15)</f>
        <v>0</v>
      </c>
    </row>
    <row r="16" spans="1:24" ht="40" customHeight="1">
      <c r="B16" s="223"/>
      <c r="C16" s="203" t="s">
        <v>204</v>
      </c>
      <c r="D16" s="57" t="s">
        <v>194</v>
      </c>
      <c r="E16" s="44"/>
      <c r="F16" s="177" t="s">
        <v>315</v>
      </c>
      <c r="G16" s="177" t="s">
        <v>315</v>
      </c>
      <c r="H16" s="177" t="s">
        <v>316</v>
      </c>
      <c r="I16" s="161"/>
      <c r="J16" s="136"/>
      <c r="K16" s="133">
        <f>I16*J16</f>
        <v>0</v>
      </c>
      <c r="L16" s="177" t="s">
        <v>315</v>
      </c>
      <c r="M16" s="177" t="s">
        <v>315</v>
      </c>
      <c r="N16" s="177" t="s">
        <v>316</v>
      </c>
      <c r="O16" s="116"/>
      <c r="P16" s="112"/>
      <c r="Q16" s="113"/>
      <c r="R16" s="134">
        <f>P16*Q16</f>
        <v>0</v>
      </c>
      <c r="S16" s="135">
        <f>O16+R16</f>
        <v>0</v>
      </c>
      <c r="T16" s="162">
        <f>K16+S16</f>
        <v>0</v>
      </c>
      <c r="U16" s="129">
        <f>ROUNDDOWN(T16/5*4,-3)</f>
        <v>0</v>
      </c>
      <c r="V16" s="130" t="str">
        <f>IF(C16="（テクノロジーの種類をプルダウンから選択）","0",
IF(C16="介護業務支援（介護ソフト、インカムを除く）",300000,
IF(OR(C16="移乗支援（装着、非装着）",C16="入浴支援",C16="介護業務支援（インカム）"),J16*1000000,
J16*300000)))</f>
        <v>0</v>
      </c>
      <c r="W16" s="131">
        <f>MIN(U16:V16)</f>
        <v>0</v>
      </c>
    </row>
    <row r="17" spans="2:25" ht="40" customHeight="1">
      <c r="B17" s="223"/>
      <c r="C17" s="203" t="s">
        <v>204</v>
      </c>
      <c r="D17" s="58" t="s">
        <v>194</v>
      </c>
      <c r="E17" s="44"/>
      <c r="F17" s="177" t="s">
        <v>315</v>
      </c>
      <c r="G17" s="177" t="s">
        <v>315</v>
      </c>
      <c r="H17" s="177" t="s">
        <v>316</v>
      </c>
      <c r="I17" s="161"/>
      <c r="J17" s="136"/>
      <c r="K17" s="133">
        <f>I17*J17</f>
        <v>0</v>
      </c>
      <c r="L17" s="177" t="s">
        <v>315</v>
      </c>
      <c r="M17" s="177" t="s">
        <v>315</v>
      </c>
      <c r="N17" s="177" t="s">
        <v>316</v>
      </c>
      <c r="O17" s="116"/>
      <c r="P17" s="112"/>
      <c r="Q17" s="113"/>
      <c r="R17" s="134">
        <f>P17*Q17</f>
        <v>0</v>
      </c>
      <c r="S17" s="135">
        <f>O17+R17</f>
        <v>0</v>
      </c>
      <c r="T17" s="162">
        <f>K17+S17</f>
        <v>0</v>
      </c>
      <c r="U17" s="129">
        <f>ROUNDDOWN(T17/5*4,-3)</f>
        <v>0</v>
      </c>
      <c r="V17" s="132" t="str">
        <f>IF(C17="（テクノロジーの種類をプルダウンから選択）","0",
IF(C17="介護業務支援（介護ソフト、インカムを除く）",300000,
IF(OR(C17="移乗支援（装着、非装着）",C17="入浴支援",C17="介護業務支援（インカム）"),J17*1000000,
J17*300000)))</f>
        <v>0</v>
      </c>
      <c r="W17" s="131">
        <f>MIN(U17:V17)</f>
        <v>0</v>
      </c>
    </row>
    <row r="18" spans="2:25" ht="40" customHeight="1">
      <c r="B18" s="223"/>
      <c r="C18" s="203" t="s">
        <v>204</v>
      </c>
      <c r="D18" s="58" t="s">
        <v>194</v>
      </c>
      <c r="E18" s="44"/>
      <c r="F18" s="177" t="s">
        <v>315</v>
      </c>
      <c r="G18" s="177" t="s">
        <v>315</v>
      </c>
      <c r="H18" s="177" t="s">
        <v>316</v>
      </c>
      <c r="I18" s="161"/>
      <c r="J18" s="136"/>
      <c r="K18" s="133">
        <f>I18*J18</f>
        <v>0</v>
      </c>
      <c r="L18" s="177" t="s">
        <v>315</v>
      </c>
      <c r="M18" s="177" t="s">
        <v>315</v>
      </c>
      <c r="N18" s="177" t="s">
        <v>316</v>
      </c>
      <c r="O18" s="116"/>
      <c r="P18" s="112"/>
      <c r="Q18" s="113"/>
      <c r="R18" s="134">
        <f>P18*Q18</f>
        <v>0</v>
      </c>
      <c r="S18" s="135">
        <f>O18+R18</f>
        <v>0</v>
      </c>
      <c r="T18" s="162">
        <f>K18+S18</f>
        <v>0</v>
      </c>
      <c r="U18" s="129">
        <f>ROUNDDOWN(T18/5*4,-3)</f>
        <v>0</v>
      </c>
      <c r="V18" s="130" t="str">
        <f>IF(C18="（テクノロジーの種類をプルダウンから選択）","0",
IF(C18="介護業務支援（介護ソフト、インカムを除く）",300000,
IF(OR(C18="移乗支援（装着、非装着）",C18="入浴支援",C18="介護業務支援（インカム）"),J18*1000000,
J18*300000)))</f>
        <v>0</v>
      </c>
      <c r="W18" s="131">
        <f>MIN(U18:V18)</f>
        <v>0</v>
      </c>
    </row>
    <row r="19" spans="2:25" ht="40" customHeight="1" thickBot="1">
      <c r="B19" s="223"/>
      <c r="C19" s="204" t="s">
        <v>204</v>
      </c>
      <c r="D19" s="58" t="s">
        <v>195</v>
      </c>
      <c r="E19" s="44"/>
      <c r="F19" s="177" t="s">
        <v>315</v>
      </c>
      <c r="G19" s="177" t="s">
        <v>315</v>
      </c>
      <c r="H19" s="177" t="s">
        <v>316</v>
      </c>
      <c r="I19" s="161"/>
      <c r="J19" s="136"/>
      <c r="K19" s="133">
        <f>I19*J19</f>
        <v>0</v>
      </c>
      <c r="L19" s="177" t="s">
        <v>315</v>
      </c>
      <c r="M19" s="177" t="s">
        <v>315</v>
      </c>
      <c r="N19" s="177" t="s">
        <v>316</v>
      </c>
      <c r="O19" s="116"/>
      <c r="P19" s="112"/>
      <c r="Q19" s="113"/>
      <c r="R19" s="134">
        <f>P19*Q19</f>
        <v>0</v>
      </c>
      <c r="S19" s="135">
        <f>O19+R19</f>
        <v>0</v>
      </c>
      <c r="T19" s="163">
        <f>K19+S19</f>
        <v>0</v>
      </c>
      <c r="U19" s="129">
        <f>ROUNDDOWN(T19/5*4,-3)</f>
        <v>0</v>
      </c>
      <c r="V19" s="130" t="str">
        <f>IF(C19="（テクノロジーの種類をプルダウンから選択）","0",
IF(C19="介護業務支援（介護ソフト、インカムを除く）",300000,
IF(OR(C19="移乗支援（装着、非装着）",C19="入浴支援",C19="介護業務支援（インカム）"),J19*1000000,
J19*300000)))</f>
        <v>0</v>
      </c>
      <c r="W19" s="131">
        <f>MIN(U19:V19)</f>
        <v>0</v>
      </c>
    </row>
    <row r="20" spans="2:25" ht="40" customHeight="1" thickBot="1">
      <c r="B20" s="224" t="s">
        <v>291</v>
      </c>
      <c r="C20" s="227"/>
      <c r="D20" s="228"/>
      <c r="E20" s="228"/>
      <c r="F20" s="228"/>
      <c r="G20" s="228"/>
      <c r="H20" s="228"/>
      <c r="I20" s="228"/>
      <c r="J20" s="26"/>
      <c r="K20" s="229"/>
      <c r="L20" s="228"/>
      <c r="M20" s="228"/>
      <c r="N20" s="228"/>
      <c r="O20" s="229"/>
      <c r="P20" s="229"/>
      <c r="Q20" s="229"/>
      <c r="R20" s="229"/>
      <c r="S20" s="229"/>
      <c r="T20" s="229"/>
      <c r="U20" s="217"/>
      <c r="V20" s="230"/>
      <c r="W20" s="231"/>
    </row>
    <row r="21" spans="2:25" ht="40" customHeight="1">
      <c r="B21" s="225"/>
      <c r="C21" s="205" t="s">
        <v>85</v>
      </c>
      <c r="D21" s="405" t="s">
        <v>195</v>
      </c>
      <c r="E21" s="431"/>
      <c r="F21" s="440" t="s">
        <v>317</v>
      </c>
      <c r="G21" s="440" t="s">
        <v>317</v>
      </c>
      <c r="H21" s="440" t="s">
        <v>318</v>
      </c>
      <c r="I21" s="411" t="s">
        <v>86</v>
      </c>
      <c r="J21" s="461"/>
      <c r="K21" s="473"/>
      <c r="L21" s="440" t="s">
        <v>317</v>
      </c>
      <c r="M21" s="440" t="s">
        <v>317</v>
      </c>
      <c r="N21" s="440" t="s">
        <v>318</v>
      </c>
      <c r="O21" s="434"/>
      <c r="P21" s="467"/>
      <c r="Q21" s="470"/>
      <c r="R21" s="504">
        <f>P21*Q21</f>
        <v>0</v>
      </c>
      <c r="S21" s="464">
        <f>O21+R21</f>
        <v>0</v>
      </c>
      <c r="T21" s="501">
        <f>K21+S21</f>
        <v>0</v>
      </c>
      <c r="U21" s="443">
        <f>ROUNDDOWN(T21/5*4,0)</f>
        <v>0</v>
      </c>
      <c r="V21" s="443"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77">
        <f>MIN(U21:V21)</f>
        <v>0</v>
      </c>
      <c r="Y21" s="14"/>
    </row>
    <row r="22" spans="2:25" ht="40" customHeight="1">
      <c r="B22" s="403"/>
      <c r="C22" s="206" t="s">
        <v>74</v>
      </c>
      <c r="D22" s="406"/>
      <c r="E22" s="432"/>
      <c r="F22" s="441"/>
      <c r="G22" s="441"/>
      <c r="H22" s="441"/>
      <c r="I22" s="414"/>
      <c r="J22" s="462"/>
      <c r="K22" s="474"/>
      <c r="L22" s="441"/>
      <c r="M22" s="441"/>
      <c r="N22" s="441"/>
      <c r="O22" s="435"/>
      <c r="P22" s="468"/>
      <c r="Q22" s="471"/>
      <c r="R22" s="505"/>
      <c r="S22" s="465"/>
      <c r="T22" s="502">
        <f t="shared" ref="T22:T28" si="0">K22+S22</f>
        <v>0</v>
      </c>
      <c r="U22" s="444"/>
      <c r="V22" s="444"/>
      <c r="W22" s="478"/>
    </row>
    <row r="23" spans="2:25" ht="40" customHeight="1">
      <c r="B23" s="403"/>
      <c r="C23" s="207" t="s">
        <v>289</v>
      </c>
      <c r="D23" s="406"/>
      <c r="E23" s="432"/>
      <c r="F23" s="441"/>
      <c r="G23" s="441"/>
      <c r="H23" s="441"/>
      <c r="I23" s="414"/>
      <c r="J23" s="462"/>
      <c r="K23" s="474"/>
      <c r="L23" s="441"/>
      <c r="M23" s="441"/>
      <c r="N23" s="441"/>
      <c r="O23" s="435"/>
      <c r="P23" s="468"/>
      <c r="Q23" s="471"/>
      <c r="R23" s="505"/>
      <c r="S23" s="465"/>
      <c r="T23" s="502"/>
      <c r="U23" s="444"/>
      <c r="V23" s="444"/>
      <c r="W23" s="478"/>
    </row>
    <row r="24" spans="2:25" ht="40" customHeight="1" thickBot="1">
      <c r="B24" s="404"/>
      <c r="C24" s="208" t="s">
        <v>88</v>
      </c>
      <c r="D24" s="407"/>
      <c r="E24" s="433"/>
      <c r="F24" s="442"/>
      <c r="G24" s="442"/>
      <c r="H24" s="442"/>
      <c r="I24" s="417"/>
      <c r="J24" s="463"/>
      <c r="K24" s="475"/>
      <c r="L24" s="442"/>
      <c r="M24" s="442"/>
      <c r="N24" s="442"/>
      <c r="O24" s="436"/>
      <c r="P24" s="469"/>
      <c r="Q24" s="472"/>
      <c r="R24" s="506"/>
      <c r="S24" s="466"/>
      <c r="T24" s="503">
        <f t="shared" si="0"/>
        <v>0</v>
      </c>
      <c r="U24" s="445"/>
      <c r="V24" s="445"/>
      <c r="W24" s="479"/>
    </row>
    <row r="25" spans="2:25" ht="40" customHeight="1" thickBot="1">
      <c r="B25" s="226" t="s">
        <v>285</v>
      </c>
      <c r="C25" s="232"/>
      <c r="D25" s="14"/>
      <c r="E25" s="14"/>
      <c r="F25" s="14"/>
      <c r="G25" s="14"/>
      <c r="H25" s="14"/>
      <c r="I25" s="14"/>
      <c r="K25" s="30"/>
      <c r="L25" s="14"/>
      <c r="M25" s="14"/>
      <c r="N25" s="14"/>
      <c r="O25" s="30"/>
      <c r="P25" s="30"/>
      <c r="Q25" s="30"/>
      <c r="R25" s="30"/>
      <c r="S25" s="30"/>
      <c r="T25" s="229"/>
      <c r="U25" s="52"/>
      <c r="V25" s="233"/>
      <c r="W25" s="234"/>
    </row>
    <row r="26" spans="2:25" ht="40" customHeight="1">
      <c r="B26" s="225"/>
      <c r="C26" s="205" t="s">
        <v>85</v>
      </c>
      <c r="D26" s="408" t="s">
        <v>86</v>
      </c>
      <c r="E26" s="431"/>
      <c r="F26" s="437" t="s">
        <v>317</v>
      </c>
      <c r="G26" s="437" t="s">
        <v>317</v>
      </c>
      <c r="H26" s="437" t="s">
        <v>318</v>
      </c>
      <c r="I26" s="411" t="s">
        <v>86</v>
      </c>
      <c r="J26" s="461"/>
      <c r="K26" s="434"/>
      <c r="L26" s="437" t="s">
        <v>317</v>
      </c>
      <c r="M26" s="437" t="s">
        <v>317</v>
      </c>
      <c r="N26" s="437" t="s">
        <v>318</v>
      </c>
      <c r="O26" s="411" t="s">
        <v>89</v>
      </c>
      <c r="P26" s="412"/>
      <c r="Q26" s="412"/>
      <c r="R26" s="412"/>
      <c r="S26" s="413"/>
      <c r="T26" s="501">
        <f>K26</f>
        <v>0</v>
      </c>
      <c r="U26" s="443">
        <f>ROUNDDOWN(T26/5*4,0)</f>
        <v>0</v>
      </c>
      <c r="V26" s="443"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77">
        <f>MIN(U26:V26)</f>
        <v>0</v>
      </c>
      <c r="Y26" s="14"/>
    </row>
    <row r="27" spans="2:25" ht="40" customHeight="1">
      <c r="B27" s="403"/>
      <c r="C27" s="206" t="s">
        <v>87</v>
      </c>
      <c r="D27" s="409"/>
      <c r="E27" s="432"/>
      <c r="F27" s="438"/>
      <c r="G27" s="438"/>
      <c r="H27" s="438"/>
      <c r="I27" s="414"/>
      <c r="J27" s="462"/>
      <c r="K27" s="435"/>
      <c r="L27" s="438"/>
      <c r="M27" s="438"/>
      <c r="N27" s="438"/>
      <c r="O27" s="414"/>
      <c r="P27" s="415"/>
      <c r="Q27" s="415"/>
      <c r="R27" s="415"/>
      <c r="S27" s="416"/>
      <c r="T27" s="502">
        <f t="shared" si="0"/>
        <v>0</v>
      </c>
      <c r="U27" s="444"/>
      <c r="V27" s="444"/>
      <c r="W27" s="478"/>
    </row>
    <row r="28" spans="2:25" ht="40" customHeight="1" thickBot="1">
      <c r="B28" s="404"/>
      <c r="C28" s="208" t="s">
        <v>88</v>
      </c>
      <c r="D28" s="410"/>
      <c r="E28" s="433"/>
      <c r="F28" s="439"/>
      <c r="G28" s="439"/>
      <c r="H28" s="439"/>
      <c r="I28" s="417"/>
      <c r="J28" s="463"/>
      <c r="K28" s="436"/>
      <c r="L28" s="439"/>
      <c r="M28" s="439"/>
      <c r="N28" s="439"/>
      <c r="O28" s="417"/>
      <c r="P28" s="418"/>
      <c r="Q28" s="418"/>
      <c r="R28" s="418"/>
      <c r="S28" s="419"/>
      <c r="T28" s="503">
        <f t="shared" si="0"/>
        <v>0</v>
      </c>
      <c r="U28" s="445"/>
      <c r="V28" s="445"/>
      <c r="W28" s="479"/>
    </row>
    <row r="29" spans="2:25" ht="40" customHeight="1" thickBot="1">
      <c r="B29" s="224" t="s">
        <v>293</v>
      </c>
      <c r="C29" s="235"/>
      <c r="D29" s="236"/>
      <c r="E29" s="236"/>
      <c r="F29" s="236"/>
      <c r="G29" s="236"/>
      <c r="H29" s="236"/>
      <c r="I29" s="236"/>
      <c r="J29" s="237"/>
      <c r="K29" s="238"/>
      <c r="L29" s="236"/>
      <c r="M29" s="236"/>
      <c r="N29" s="236"/>
      <c r="O29" s="238"/>
      <c r="P29" s="238"/>
      <c r="Q29" s="238"/>
      <c r="R29" s="238"/>
      <c r="S29" s="238"/>
      <c r="T29" s="238"/>
      <c r="U29" s="239"/>
      <c r="V29" s="237"/>
      <c r="W29" s="240"/>
    </row>
    <row r="30" spans="2:25" ht="50" customHeight="1">
      <c r="B30" s="223"/>
      <c r="C30" s="209" t="s">
        <v>189</v>
      </c>
      <c r="D30" s="187" t="s">
        <v>86</v>
      </c>
      <c r="E30" s="197"/>
      <c r="F30" s="194" t="s">
        <v>317</v>
      </c>
      <c r="G30" s="194" t="s">
        <v>317</v>
      </c>
      <c r="H30" s="194" t="s">
        <v>318</v>
      </c>
      <c r="I30" s="188"/>
      <c r="J30" s="189"/>
      <c r="K30" s="190">
        <f>I30*J30</f>
        <v>0</v>
      </c>
      <c r="L30" s="194" t="s">
        <v>317</v>
      </c>
      <c r="M30" s="194" t="s">
        <v>317</v>
      </c>
      <c r="N30" s="194" t="s">
        <v>318</v>
      </c>
      <c r="O30" s="510" t="s">
        <v>89</v>
      </c>
      <c r="P30" s="511"/>
      <c r="Q30" s="511"/>
      <c r="R30" s="511"/>
      <c r="S30" s="512"/>
      <c r="T30" s="164">
        <f>K30</f>
        <v>0</v>
      </c>
      <c r="U30" s="191">
        <f>ROUNDDOWN(T30/5*4,-3)</f>
        <v>0</v>
      </c>
      <c r="V30" s="192">
        <f>J30*1000000</f>
        <v>0</v>
      </c>
      <c r="W30" s="138">
        <f>MIN(U30:V30)</f>
        <v>0</v>
      </c>
    </row>
    <row r="31" spans="2:25" ht="50" customHeight="1">
      <c r="B31" s="223"/>
      <c r="C31" s="210" t="s">
        <v>189</v>
      </c>
      <c r="D31" s="159" t="s">
        <v>86</v>
      </c>
      <c r="E31" s="198"/>
      <c r="F31" s="160" t="s">
        <v>317</v>
      </c>
      <c r="G31" s="160" t="s">
        <v>317</v>
      </c>
      <c r="H31" s="160" t="s">
        <v>318</v>
      </c>
      <c r="I31" s="117"/>
      <c r="J31" s="136"/>
      <c r="K31" s="135">
        <f>I31*J31</f>
        <v>0</v>
      </c>
      <c r="L31" s="160" t="s">
        <v>317</v>
      </c>
      <c r="M31" s="160" t="s">
        <v>317</v>
      </c>
      <c r="N31" s="160" t="s">
        <v>318</v>
      </c>
      <c r="O31" s="513" t="s">
        <v>89</v>
      </c>
      <c r="P31" s="514"/>
      <c r="Q31" s="514"/>
      <c r="R31" s="514"/>
      <c r="S31" s="515"/>
      <c r="T31" s="162">
        <f>K31</f>
        <v>0</v>
      </c>
      <c r="U31" s="129">
        <f>ROUNDDOWN(T31/5*4,-3)</f>
        <v>0</v>
      </c>
      <c r="V31" s="139">
        <f>J31*1000000</f>
        <v>0</v>
      </c>
      <c r="W31" s="140">
        <f>MIN(U31:V31)</f>
        <v>0</v>
      </c>
    </row>
    <row r="32" spans="2:25" ht="50" customHeight="1">
      <c r="B32" s="223"/>
      <c r="C32" s="210" t="s">
        <v>189</v>
      </c>
      <c r="D32" s="159" t="s">
        <v>86</v>
      </c>
      <c r="E32" s="198"/>
      <c r="F32" s="160" t="s">
        <v>317</v>
      </c>
      <c r="G32" s="160" t="s">
        <v>317</v>
      </c>
      <c r="H32" s="160" t="s">
        <v>318</v>
      </c>
      <c r="I32" s="117"/>
      <c r="J32" s="136"/>
      <c r="K32" s="135">
        <f>I32*J32</f>
        <v>0</v>
      </c>
      <c r="L32" s="160" t="s">
        <v>317</v>
      </c>
      <c r="M32" s="160" t="s">
        <v>317</v>
      </c>
      <c r="N32" s="160" t="s">
        <v>318</v>
      </c>
      <c r="O32" s="513" t="s">
        <v>89</v>
      </c>
      <c r="P32" s="514"/>
      <c r="Q32" s="514"/>
      <c r="R32" s="514"/>
      <c r="S32" s="515"/>
      <c r="T32" s="162">
        <f>K32</f>
        <v>0</v>
      </c>
      <c r="U32" s="129">
        <f>ROUNDDOWN(T32/5*4,-3)</f>
        <v>0</v>
      </c>
      <c r="V32" s="139">
        <f>J32*1000000</f>
        <v>0</v>
      </c>
      <c r="W32" s="140">
        <f>MIN(U32:V32)</f>
        <v>0</v>
      </c>
    </row>
    <row r="33" spans="1:23" ht="50" customHeight="1">
      <c r="B33" s="223"/>
      <c r="C33" s="210" t="s">
        <v>189</v>
      </c>
      <c r="D33" s="159" t="s">
        <v>86</v>
      </c>
      <c r="E33" s="198"/>
      <c r="F33" s="160" t="s">
        <v>317</v>
      </c>
      <c r="G33" s="160" t="s">
        <v>317</v>
      </c>
      <c r="H33" s="160" t="s">
        <v>318</v>
      </c>
      <c r="I33" s="117"/>
      <c r="J33" s="136"/>
      <c r="K33" s="135">
        <f>I33*J33</f>
        <v>0</v>
      </c>
      <c r="L33" s="160" t="s">
        <v>317</v>
      </c>
      <c r="M33" s="160" t="s">
        <v>317</v>
      </c>
      <c r="N33" s="160" t="s">
        <v>318</v>
      </c>
      <c r="O33" s="513" t="s">
        <v>89</v>
      </c>
      <c r="P33" s="514"/>
      <c r="Q33" s="514"/>
      <c r="R33" s="514"/>
      <c r="S33" s="515"/>
      <c r="T33" s="162">
        <f>K33</f>
        <v>0</v>
      </c>
      <c r="U33" s="129">
        <f>ROUNDDOWN(T33/5*4,-3)</f>
        <v>0</v>
      </c>
      <c r="V33" s="139">
        <f>J33*1000000</f>
        <v>0</v>
      </c>
      <c r="W33" s="140">
        <f>MIN(U33:V33)</f>
        <v>0</v>
      </c>
    </row>
    <row r="34" spans="1:23" ht="50" customHeight="1" thickBot="1">
      <c r="B34" s="223"/>
      <c r="C34" s="211" t="s">
        <v>189</v>
      </c>
      <c r="D34" s="159" t="s">
        <v>86</v>
      </c>
      <c r="E34" s="198"/>
      <c r="F34" s="160" t="s">
        <v>317</v>
      </c>
      <c r="G34" s="160" t="s">
        <v>317</v>
      </c>
      <c r="H34" s="160" t="s">
        <v>318</v>
      </c>
      <c r="I34" s="117"/>
      <c r="J34" s="136"/>
      <c r="K34" s="135">
        <f>I34*J34</f>
        <v>0</v>
      </c>
      <c r="L34" s="160" t="s">
        <v>317</v>
      </c>
      <c r="M34" s="160" t="s">
        <v>317</v>
      </c>
      <c r="N34" s="160" t="s">
        <v>318</v>
      </c>
      <c r="O34" s="513" t="s">
        <v>89</v>
      </c>
      <c r="P34" s="514"/>
      <c r="Q34" s="514"/>
      <c r="R34" s="514"/>
      <c r="S34" s="515"/>
      <c r="T34" s="163">
        <f>K34</f>
        <v>0</v>
      </c>
      <c r="U34" s="129">
        <f>ROUNDDOWN(T34/5*4,-3)</f>
        <v>0</v>
      </c>
      <c r="V34" s="139">
        <f>J34*1000000</f>
        <v>0</v>
      </c>
      <c r="W34" s="140">
        <f>MIN(U34:V34)</f>
        <v>0</v>
      </c>
    </row>
    <row r="35" spans="1:23" ht="40" customHeight="1" thickTop="1" thickBot="1">
      <c r="B35" s="25" t="s">
        <v>91</v>
      </c>
      <c r="C35" s="26"/>
      <c r="D35" s="26"/>
      <c r="E35" s="26"/>
      <c r="F35" s="26"/>
      <c r="G35" s="26"/>
      <c r="H35" s="26"/>
      <c r="I35" s="26"/>
      <c r="J35" s="26"/>
      <c r="K35" s="143"/>
      <c r="L35" s="26"/>
      <c r="M35" s="26"/>
      <c r="N35" s="26"/>
      <c r="O35" s="143"/>
      <c r="P35" s="143"/>
      <c r="Q35" s="143"/>
      <c r="R35" s="143"/>
      <c r="S35" s="144"/>
      <c r="T35" s="141">
        <f>SUM(T30:T34,T26,T21,T15:T19)</f>
        <v>0</v>
      </c>
      <c r="U35" s="141">
        <f>SUM(U30:U34,U26,U21,U15:U19)</f>
        <v>0</v>
      </c>
      <c r="V35" s="165">
        <f>SUM(V30:V34,V26,V21,V15:V19)</f>
        <v>0</v>
      </c>
      <c r="W35" s="142">
        <f>ROUNDDOWN((SUBTOTAL(9,W15:W19,W21,W26,W30:W34)),-3)</f>
        <v>0</v>
      </c>
    </row>
    <row r="36" spans="1:23" ht="50" customHeight="1">
      <c r="W36" s="15"/>
    </row>
    <row r="37" spans="1:23" ht="50" customHeight="1">
      <c r="W37" s="15"/>
    </row>
    <row r="38" spans="1:23" ht="27.7" customHeight="1">
      <c r="A38" s="65" t="s">
        <v>201</v>
      </c>
      <c r="B38" s="11"/>
      <c r="C38" s="16"/>
      <c r="D38" s="16"/>
    </row>
    <row r="39" spans="1:23" ht="33" customHeight="1" thickBot="1">
      <c r="A39" s="65"/>
      <c r="B39" s="11"/>
      <c r="C39" s="16"/>
      <c r="D39" s="16"/>
      <c r="W39" s="12" t="s">
        <v>327</v>
      </c>
    </row>
    <row r="40" spans="1:23" ht="50" customHeight="1" thickBot="1">
      <c r="B40" s="518" t="s">
        <v>426</v>
      </c>
      <c r="C40" s="519"/>
      <c r="D40" s="519"/>
      <c r="E40" s="519"/>
      <c r="F40" s="519"/>
      <c r="G40" s="519"/>
      <c r="H40" s="519"/>
      <c r="I40" s="519"/>
      <c r="J40" s="519"/>
      <c r="K40" s="520"/>
      <c r="L40" s="399" t="s">
        <v>427</v>
      </c>
      <c r="M40" s="400"/>
      <c r="N40" s="400"/>
      <c r="O40" s="400"/>
      <c r="P40" s="400"/>
      <c r="Q40" s="400"/>
      <c r="R40" s="400"/>
      <c r="S40" s="400"/>
      <c r="T40" s="480" t="s">
        <v>378</v>
      </c>
      <c r="U40" s="480" t="s">
        <v>379</v>
      </c>
      <c r="V40" s="483" t="s">
        <v>380</v>
      </c>
      <c r="W40" s="483" t="s">
        <v>430</v>
      </c>
    </row>
    <row r="41" spans="1:23" ht="45" customHeight="1">
      <c r="B41" s="487" t="s">
        <v>422</v>
      </c>
      <c r="C41" s="488"/>
      <c r="D41" s="491" t="s">
        <v>299</v>
      </c>
      <c r="E41" s="491" t="s">
        <v>423</v>
      </c>
      <c r="F41" s="491" t="s">
        <v>410</v>
      </c>
      <c r="G41" s="491" t="s">
        <v>409</v>
      </c>
      <c r="H41" s="491" t="s">
        <v>411</v>
      </c>
      <c r="I41" s="493" t="s">
        <v>418</v>
      </c>
      <c r="J41" s="491" t="s">
        <v>286</v>
      </c>
      <c r="K41" s="493" t="s">
        <v>414</v>
      </c>
      <c r="L41" s="499" t="s">
        <v>413</v>
      </c>
      <c r="M41" s="491" t="s">
        <v>409</v>
      </c>
      <c r="N41" s="491" t="s">
        <v>411</v>
      </c>
      <c r="O41" s="493" t="s">
        <v>428</v>
      </c>
      <c r="P41" s="497" t="s">
        <v>288</v>
      </c>
      <c r="Q41" s="394"/>
      <c r="R41" s="498"/>
      <c r="S41" s="495" t="s">
        <v>429</v>
      </c>
      <c r="T41" s="481"/>
      <c r="U41" s="481"/>
      <c r="V41" s="484"/>
      <c r="W41" s="484"/>
    </row>
    <row r="42" spans="1:23" ht="45" customHeight="1" thickBot="1">
      <c r="B42" s="489"/>
      <c r="C42" s="490"/>
      <c r="D42" s="492"/>
      <c r="E42" s="492"/>
      <c r="F42" s="492"/>
      <c r="G42" s="492"/>
      <c r="H42" s="492"/>
      <c r="I42" s="494"/>
      <c r="J42" s="492"/>
      <c r="K42" s="494"/>
      <c r="L42" s="500"/>
      <c r="M42" s="492"/>
      <c r="N42" s="492"/>
      <c r="O42" s="494"/>
      <c r="P42" s="300" t="s">
        <v>417</v>
      </c>
      <c r="Q42" s="296" t="s">
        <v>287</v>
      </c>
      <c r="R42" s="301" t="s">
        <v>419</v>
      </c>
      <c r="S42" s="496"/>
      <c r="T42" s="482"/>
      <c r="U42" s="482"/>
      <c r="V42" s="485"/>
      <c r="W42" s="485"/>
    </row>
    <row r="43" spans="1:23" ht="40" customHeight="1">
      <c r="B43" s="646" t="s">
        <v>199</v>
      </c>
      <c r="C43" s="647"/>
      <c r="D43" s="119" t="s">
        <v>195</v>
      </c>
      <c r="E43" s="199"/>
      <c r="F43" s="195" t="s">
        <v>317</v>
      </c>
      <c r="G43" s="195" t="s">
        <v>317</v>
      </c>
      <c r="H43" s="195" t="s">
        <v>318</v>
      </c>
      <c r="I43" s="648" t="s">
        <v>92</v>
      </c>
      <c r="J43" s="649"/>
      <c r="K43" s="118"/>
      <c r="L43" s="195" t="s">
        <v>317</v>
      </c>
      <c r="M43" s="195" t="s">
        <v>317</v>
      </c>
      <c r="N43" s="195" t="s">
        <v>318</v>
      </c>
      <c r="O43" s="118"/>
      <c r="P43" s="121"/>
      <c r="Q43" s="122"/>
      <c r="R43" s="153">
        <f>P43*Q43</f>
        <v>0</v>
      </c>
      <c r="S43" s="154">
        <f>O43+R43</f>
        <v>0</v>
      </c>
      <c r="T43" s="17"/>
      <c r="U43" s="17"/>
      <c r="V43" s="18"/>
      <c r="W43" s="19"/>
    </row>
    <row r="44" spans="1:23" ht="40" customHeight="1">
      <c r="B44" s="241" t="s">
        <v>198</v>
      </c>
      <c r="C44" s="242"/>
      <c r="D44" s="243"/>
      <c r="E44" s="243"/>
      <c r="F44" s="244"/>
      <c r="G44" s="244"/>
      <c r="H44" s="244"/>
      <c r="I44" s="243"/>
      <c r="J44" s="243"/>
      <c r="K44" s="243"/>
      <c r="L44" s="244"/>
      <c r="M44" s="244"/>
      <c r="N44" s="244"/>
      <c r="O44" s="243"/>
      <c r="P44" s="243"/>
      <c r="Q44" s="243"/>
      <c r="R44" s="243"/>
      <c r="S44" s="243"/>
      <c r="T44" s="245"/>
      <c r="U44" s="246"/>
      <c r="V44" s="246"/>
      <c r="W44" s="247"/>
    </row>
    <row r="45" spans="1:23" ht="40" customHeight="1">
      <c r="B45" s="248"/>
      <c r="C45" s="212" t="s">
        <v>93</v>
      </c>
      <c r="D45" s="59" t="s">
        <v>195</v>
      </c>
      <c r="E45" s="200"/>
      <c r="F45" s="196" t="s">
        <v>317</v>
      </c>
      <c r="G45" s="196" t="s">
        <v>317</v>
      </c>
      <c r="H45" s="196" t="s">
        <v>318</v>
      </c>
      <c r="I45" s="120"/>
      <c r="J45" s="120"/>
      <c r="K45" s="147">
        <f>I45*J45</f>
        <v>0</v>
      </c>
      <c r="L45" s="196" t="s">
        <v>317</v>
      </c>
      <c r="M45" s="196" t="s">
        <v>317</v>
      </c>
      <c r="N45" s="196" t="s">
        <v>318</v>
      </c>
      <c r="O45" s="120"/>
      <c r="P45" s="123"/>
      <c r="Q45" s="124"/>
      <c r="R45" s="149">
        <f>P45*Q45</f>
        <v>0</v>
      </c>
      <c r="S45" s="151">
        <f>O45+R45</f>
        <v>0</v>
      </c>
      <c r="T45" s="20"/>
      <c r="U45" s="20"/>
      <c r="V45" s="21"/>
      <c r="W45" s="22"/>
    </row>
    <row r="46" spans="1:23" ht="40" customHeight="1">
      <c r="B46" s="248"/>
      <c r="C46" s="213" t="s">
        <v>93</v>
      </c>
      <c r="D46" s="59" t="s">
        <v>194</v>
      </c>
      <c r="E46" s="200"/>
      <c r="F46" s="196" t="s">
        <v>317</v>
      </c>
      <c r="G46" s="196" t="s">
        <v>317</v>
      </c>
      <c r="H46" s="196" t="s">
        <v>318</v>
      </c>
      <c r="I46" s="23"/>
      <c r="J46" s="23"/>
      <c r="K46" s="148">
        <f>I46*J46</f>
        <v>0</v>
      </c>
      <c r="L46" s="196" t="s">
        <v>317</v>
      </c>
      <c r="M46" s="196" t="s">
        <v>317</v>
      </c>
      <c r="N46" s="196" t="s">
        <v>318</v>
      </c>
      <c r="O46" s="23"/>
      <c r="P46" s="125"/>
      <c r="Q46" s="126"/>
      <c r="R46" s="150">
        <f>P46*Q46</f>
        <v>0</v>
      </c>
      <c r="S46" s="151">
        <f>O46+R46</f>
        <v>0</v>
      </c>
      <c r="T46" s="20"/>
      <c r="U46" s="20"/>
      <c r="V46" s="21"/>
      <c r="W46" s="22"/>
    </row>
    <row r="47" spans="1:23" ht="40" customHeight="1">
      <c r="B47" s="248"/>
      <c r="C47" s="213" t="s">
        <v>93</v>
      </c>
      <c r="D47" s="59" t="s">
        <v>194</v>
      </c>
      <c r="E47" s="200"/>
      <c r="F47" s="196" t="s">
        <v>317</v>
      </c>
      <c r="G47" s="196" t="s">
        <v>317</v>
      </c>
      <c r="H47" s="196" t="s">
        <v>318</v>
      </c>
      <c r="I47" s="24"/>
      <c r="J47" s="23"/>
      <c r="K47" s="148">
        <f>I47*J47</f>
        <v>0</v>
      </c>
      <c r="L47" s="196" t="s">
        <v>317</v>
      </c>
      <c r="M47" s="196" t="s">
        <v>317</v>
      </c>
      <c r="N47" s="196" t="s">
        <v>318</v>
      </c>
      <c r="O47" s="23"/>
      <c r="P47" s="125"/>
      <c r="Q47" s="126"/>
      <c r="R47" s="150">
        <f>P47*Q47</f>
        <v>0</v>
      </c>
      <c r="S47" s="151">
        <f>O47+R47</f>
        <v>0</v>
      </c>
      <c r="T47" s="20"/>
      <c r="U47" s="20"/>
      <c r="V47" s="21"/>
      <c r="W47" s="22"/>
    </row>
    <row r="48" spans="1:23" ht="40" customHeight="1">
      <c r="B48" s="248"/>
      <c r="C48" s="213" t="s">
        <v>93</v>
      </c>
      <c r="D48" s="59" t="s">
        <v>194</v>
      </c>
      <c r="E48" s="200"/>
      <c r="F48" s="196" t="s">
        <v>317</v>
      </c>
      <c r="G48" s="196" t="s">
        <v>317</v>
      </c>
      <c r="H48" s="196" t="s">
        <v>318</v>
      </c>
      <c r="I48" s="23"/>
      <c r="J48" s="23"/>
      <c r="K48" s="148">
        <f>I48*J48</f>
        <v>0</v>
      </c>
      <c r="L48" s="196" t="s">
        <v>317</v>
      </c>
      <c r="M48" s="196" t="s">
        <v>317</v>
      </c>
      <c r="N48" s="196" t="s">
        <v>318</v>
      </c>
      <c r="O48" s="23"/>
      <c r="P48" s="125"/>
      <c r="Q48" s="126"/>
      <c r="R48" s="150">
        <f>P48*Q48</f>
        <v>0</v>
      </c>
      <c r="S48" s="151">
        <f>O48+R48</f>
        <v>0</v>
      </c>
      <c r="T48" s="20"/>
      <c r="U48" s="20"/>
      <c r="V48" s="21"/>
      <c r="W48" s="22"/>
    </row>
    <row r="49" spans="1:23" ht="40" customHeight="1" thickBot="1">
      <c r="B49" s="248"/>
      <c r="C49" s="214" t="s">
        <v>93</v>
      </c>
      <c r="D49" s="166" t="s">
        <v>194</v>
      </c>
      <c r="E49" s="201"/>
      <c r="F49" s="193" t="s">
        <v>317</v>
      </c>
      <c r="G49" s="193" t="s">
        <v>317</v>
      </c>
      <c r="H49" s="193" t="s">
        <v>318</v>
      </c>
      <c r="I49" s="167"/>
      <c r="J49" s="167"/>
      <c r="K49" s="168">
        <f>I49*J49</f>
        <v>0</v>
      </c>
      <c r="L49" s="193" t="s">
        <v>317</v>
      </c>
      <c r="M49" s="193" t="s">
        <v>317</v>
      </c>
      <c r="N49" s="193" t="s">
        <v>318</v>
      </c>
      <c r="O49" s="167"/>
      <c r="P49" s="169"/>
      <c r="Q49" s="170"/>
      <c r="R49" s="171">
        <f>P49*Q49</f>
        <v>0</v>
      </c>
      <c r="S49" s="152">
        <f>O49+R49</f>
        <v>0</v>
      </c>
      <c r="T49" s="172"/>
      <c r="U49" s="172"/>
      <c r="V49" s="173"/>
      <c r="W49" s="22"/>
    </row>
    <row r="50" spans="1:23" ht="40" customHeight="1" thickTop="1" thickBot="1">
      <c r="B50" s="25" t="s">
        <v>91</v>
      </c>
      <c r="C50" s="26"/>
      <c r="D50" s="26"/>
      <c r="E50" s="174"/>
      <c r="F50" s="174"/>
      <c r="G50" s="174"/>
      <c r="H50" s="174"/>
      <c r="I50" s="174"/>
      <c r="J50" s="27"/>
      <c r="K50" s="54">
        <f>SUBTOTAL(9,K43,K45:K49)</f>
        <v>0</v>
      </c>
      <c r="L50" s="174"/>
      <c r="M50" s="174"/>
      <c r="N50" s="174"/>
      <c r="O50" s="175"/>
      <c r="P50" s="357"/>
      <c r="Q50" s="358"/>
      <c r="R50" s="359"/>
      <c r="S50" s="54">
        <f>S43+SUM(S45:S49)</f>
        <v>0</v>
      </c>
      <c r="T50" s="54">
        <f>K50+S50</f>
        <v>0</v>
      </c>
      <c r="U50" s="54">
        <f>ROUNDDOWN(T50/5*4,-3)</f>
        <v>0</v>
      </c>
      <c r="V50" s="176">
        <f>10000000</f>
        <v>10000000</v>
      </c>
      <c r="W50" s="53">
        <f>MIN(U50:V50)</f>
        <v>0</v>
      </c>
    </row>
    <row r="53" spans="1:23" ht="27.7" customHeight="1" thickBot="1">
      <c r="A53" s="65"/>
      <c r="B53" s="11"/>
      <c r="C53" s="16"/>
      <c r="D53" s="16"/>
    </row>
    <row r="54" spans="1:23" ht="37.950000000000003" customHeight="1" thickTop="1" thickBot="1">
      <c r="S54" s="451" t="s">
        <v>383</v>
      </c>
      <c r="T54" s="452"/>
      <c r="U54" s="66"/>
      <c r="V54" s="451" t="s">
        <v>176</v>
      </c>
      <c r="W54" s="452"/>
    </row>
    <row r="55" spans="1:23" ht="67.5" customHeight="1" thickTop="1" thickBot="1">
      <c r="B55" s="516"/>
      <c r="C55" s="516"/>
      <c r="D55" s="108"/>
      <c r="E55" s="108"/>
      <c r="F55" s="108"/>
      <c r="G55" s="108"/>
      <c r="H55" s="108"/>
      <c r="I55" s="108"/>
      <c r="J55" s="109"/>
      <c r="K55" s="110"/>
      <c r="L55" s="108"/>
      <c r="M55" s="108"/>
      <c r="N55" s="108"/>
      <c r="O55" s="110"/>
      <c r="P55" s="110"/>
      <c r="Q55" s="110"/>
      <c r="R55" s="110"/>
      <c r="S55" s="453" t="s">
        <v>282</v>
      </c>
      <c r="T55" s="454"/>
      <c r="V55" s="453" t="s">
        <v>282</v>
      </c>
      <c r="W55" s="454"/>
    </row>
    <row r="56" spans="1:23" ht="25.2" customHeight="1" thickTop="1">
      <c r="B56" s="28"/>
      <c r="C56" s="28"/>
      <c r="D56" s="509"/>
      <c r="E56" s="517"/>
      <c r="F56" s="52"/>
      <c r="G56" s="52"/>
      <c r="H56" s="52"/>
      <c r="I56" s="52"/>
      <c r="J56" s="517"/>
      <c r="K56" s="521"/>
      <c r="L56" s="52"/>
      <c r="M56" s="52"/>
      <c r="N56" s="52"/>
      <c r="O56" s="111"/>
      <c r="P56" s="111"/>
      <c r="Q56" s="111"/>
      <c r="R56" s="111"/>
      <c r="S56" s="650">
        <f>T35+T50</f>
        <v>0</v>
      </c>
      <c r="T56" s="651"/>
      <c r="V56" s="446">
        <f>W35+W50</f>
        <v>0</v>
      </c>
      <c r="W56" s="447"/>
    </row>
    <row r="57" spans="1:23" ht="25.2" customHeight="1">
      <c r="B57" s="28"/>
      <c r="C57" s="28"/>
      <c r="D57" s="509"/>
      <c r="E57" s="517"/>
      <c r="F57" s="52"/>
      <c r="G57" s="52"/>
      <c r="H57" s="52"/>
      <c r="I57" s="52"/>
      <c r="J57" s="517"/>
      <c r="K57" s="521"/>
      <c r="L57" s="52"/>
      <c r="M57" s="52"/>
      <c r="N57" s="52"/>
      <c r="O57" s="111"/>
      <c r="P57" s="111"/>
      <c r="Q57" s="111"/>
      <c r="R57" s="111"/>
      <c r="S57" s="446"/>
      <c r="T57" s="652"/>
      <c r="V57" s="448"/>
      <c r="W57" s="447"/>
    </row>
    <row r="58" spans="1:23" ht="25.2" customHeight="1">
      <c r="B58" s="28"/>
      <c r="C58" s="28"/>
      <c r="D58" s="509"/>
      <c r="E58" s="517"/>
      <c r="F58" s="52"/>
      <c r="G58" s="52"/>
      <c r="H58" s="52"/>
      <c r="I58" s="52"/>
      <c r="J58" s="517"/>
      <c r="K58" s="521"/>
      <c r="L58" s="52"/>
      <c r="M58" s="52"/>
      <c r="N58" s="52"/>
      <c r="O58" s="111"/>
      <c r="P58" s="111"/>
      <c r="Q58" s="111"/>
      <c r="R58" s="111"/>
      <c r="S58" s="446"/>
      <c r="T58" s="652"/>
      <c r="V58" s="448"/>
      <c r="W58" s="447"/>
    </row>
    <row r="59" spans="1:23" ht="31.5" customHeight="1" thickBot="1">
      <c r="S59" s="653"/>
      <c r="T59" s="654"/>
      <c r="V59" s="449"/>
      <c r="W59" s="450"/>
    </row>
    <row r="60" spans="1:23" ht="15.35" thickTop="1"/>
  </sheetData>
  <mergeCells count="113">
    <mergeCell ref="V56:W59"/>
    <mergeCell ref="D56:D58"/>
    <mergeCell ref="E56:E58"/>
    <mergeCell ref="J56:J58"/>
    <mergeCell ref="K56:K58"/>
    <mergeCell ref="P41:R41"/>
    <mergeCell ref="S41:S42"/>
    <mergeCell ref="S54:T54"/>
    <mergeCell ref="S55:T55"/>
    <mergeCell ref="S56:T59"/>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O34:S34"/>
    <mergeCell ref="B40:K40"/>
    <mergeCell ref="L40:S40"/>
    <mergeCell ref="T40:T42"/>
    <mergeCell ref="U40:U42"/>
    <mergeCell ref="V40:V42"/>
    <mergeCell ref="L41:L42"/>
    <mergeCell ref="M41:M42"/>
    <mergeCell ref="N41:N42"/>
    <mergeCell ref="O41:O42"/>
    <mergeCell ref="W26:W28"/>
    <mergeCell ref="B27:B28"/>
    <mergeCell ref="O30:S30"/>
    <mergeCell ref="O31:S31"/>
    <mergeCell ref="O32:S32"/>
    <mergeCell ref="O33:S33"/>
    <mergeCell ref="M26:M28"/>
    <mergeCell ref="N26:N28"/>
    <mergeCell ref="O26:S28"/>
    <mergeCell ref="T26:T28"/>
    <mergeCell ref="U26:U28"/>
    <mergeCell ref="V26:V28"/>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F21:F24"/>
    <mergeCell ref="G21:G24"/>
    <mergeCell ref="H21:H24"/>
    <mergeCell ref="I21:J24"/>
    <mergeCell ref="L12:L13"/>
    <mergeCell ref="M12:M13"/>
    <mergeCell ref="N12:N13"/>
    <mergeCell ref="O12:O13"/>
    <mergeCell ref="P12:R12"/>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A1:C1"/>
    <mergeCell ref="A3:X3"/>
    <mergeCell ref="H5:I7"/>
    <mergeCell ref="J5:J7"/>
    <mergeCell ref="K5:K7"/>
    <mergeCell ref="L5:L7"/>
    <mergeCell ref="M5:M7"/>
    <mergeCell ref="N5:N7"/>
    <mergeCell ref="O5:O7"/>
    <mergeCell ref="P5:P7"/>
  </mergeCells>
  <phoneticPr fontId="6"/>
  <conditionalFormatting sqref="C22">
    <cfRule type="expression" dxfId="9" priority="3">
      <formula>$C$21="職員数に応じて必要なライセンス数が変動しないもの"</formula>
    </cfRule>
  </conditionalFormatting>
  <conditionalFormatting sqref="C27">
    <cfRule type="expression" dxfId="8" priority="2">
      <formula>$C$21="職員数に応じて必要なライセンス数が変動しないもの"</formula>
    </cfRule>
  </conditionalFormatting>
  <conditionalFormatting sqref="S21:S24">
    <cfRule type="expression" dxfId="7" priority="1">
      <formula>$C$23="×"</formula>
    </cfRule>
  </conditionalFormatting>
  <dataValidations count="2">
    <dataValidation type="whole" operator="greaterThanOrEqual" allowBlank="1" showInputMessage="1" showErrorMessage="1" sqref="J56:J58" xr:uid="{38488A5D-0C8E-45FB-8047-9EC5CD56351F}">
      <formula1>1</formula1>
    </dataValidation>
    <dataValidation type="whole" allowBlank="1" showInputMessage="1" showErrorMessage="1" sqref="J15:J19 J30:J34" xr:uid="{2FE515C0-0357-44E4-9C59-C10BCDAF9756}">
      <formula1>1</formula1>
      <formula2>1000</formula2>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64262205-B5A9-4C4E-9161-D90DF62CD63B}">
          <x14:formula1>
            <xm:f>さわらないでください。!$L$3:$L$56</xm:f>
          </x14:formula1>
          <xm:sqref>M5:M7</xm:sqref>
        </x14:dataValidation>
        <x14:dataValidation type="list" allowBlank="1" showInputMessage="1" showErrorMessage="1" xr:uid="{7AE25D4F-53E8-4E05-B742-8ABC7D716674}">
          <x14:formula1>
            <xm:f>さわらないでください。!$G$3:$G$4</xm:f>
          </x14:formula1>
          <xm:sqref>C24 C28</xm:sqref>
        </x14:dataValidation>
        <x14:dataValidation type="list" allowBlank="1" showInputMessage="1" showErrorMessage="1" xr:uid="{E3361434-9DBF-4596-A7CF-B3DB55391D66}">
          <x14:formula1>
            <xm:f>さわらないでください。!$F$3:$F$7</xm:f>
          </x14:formula1>
          <xm:sqref>C27 C22 U5</xm:sqref>
        </x14:dataValidation>
        <x14:dataValidation type="list" allowBlank="1" showInputMessage="1" showErrorMessage="1" xr:uid="{C0AB366E-F971-4902-9C7A-81D3D2BAA8CF}">
          <x14:formula1>
            <xm:f>さわらないでください。!$E$3:$E$5</xm:f>
          </x14:formula1>
          <xm:sqref>C21 C26</xm:sqref>
        </x14:dataValidation>
        <x14:dataValidation type="list" allowBlank="1" showInputMessage="1" showErrorMessage="1" xr:uid="{96D82981-BB75-48E4-B3B3-9489D29630B9}">
          <x14:formula1>
            <xm:f>さわらないでください。!$C$3:$C$14</xm:f>
          </x14:formula1>
          <xm:sqref>C15:C19</xm:sqref>
        </x14:dataValidation>
        <x14:dataValidation type="list" allowBlank="1" showInputMessage="1" showErrorMessage="1" xr:uid="{B5F0BEE1-3BDD-40BA-82EA-AA1510E4BB25}">
          <x14:formula1>
            <xm:f>さわらないでください。!$O$3:$O$6</xm:f>
          </x14:formula1>
          <xm:sqref>B43:C43</xm:sqref>
        </x14:dataValidation>
        <x14:dataValidation type="list" allowBlank="1" showInputMessage="1" showErrorMessage="1" xr:uid="{6B5DFCA2-4BDE-4B57-B1C3-A9EBB0B8BE1E}">
          <x14:formula1>
            <xm:f>さわらないでください。!$D$3:$D$15</xm:f>
          </x14:formula1>
          <xm:sqref>C45:C49</xm:sqref>
        </x14:dataValidation>
        <x14:dataValidation type="list" allowBlank="1" showInputMessage="1" showErrorMessage="1" xr:uid="{D891B70A-343F-42B8-AD43-F173D7756514}">
          <x14:formula1>
            <xm:f>さわらないでください。!$P$3:$P$33</xm:f>
          </x14:formula1>
          <xm:sqref>Q5:Q7</xm:sqref>
        </x14:dataValidation>
        <x14:dataValidation type="list" allowBlank="1" showInputMessage="1" showErrorMessage="1" xr:uid="{40BC3E40-BDA6-4E2B-BA27-B9D420C74CDF}">
          <x14:formula1>
            <xm:f>さわらないでください。!$E$11:$E$13</xm:f>
          </x14:formula1>
          <xm:sqref>C23</xm:sqref>
        </x14:dataValidation>
        <x14:dataValidation type="list" allowBlank="1" showInputMessage="1" showErrorMessage="1" xr:uid="{2DABA1AB-C934-4ECF-9AB9-1F125C53C5EF}">
          <x14:formula1>
            <xm:f>さわらないでください。!$D$17:$D$23</xm:f>
          </x14:formula1>
          <xm:sqref>C30:C34</xm:sqref>
        </x14:dataValidation>
        <x14:dataValidation type="list" allowBlank="1" showInputMessage="1" showErrorMessage="1" xr:uid="{5D7A60DA-8CDD-4477-BE5F-A0A109175791}">
          <x14:formula1>
            <xm:f>さわらないでください。!$G$10:$G$12</xm:f>
          </x14:formula1>
          <xm:sqref>W5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20</vt:i4>
      </vt:variant>
    </vt:vector>
  </HeadingPairs>
  <TitlesOfParts>
    <vt:vector size="38" baseType="lpstr">
      <vt:lpstr>別記第4号（実績報告書）</vt:lpstr>
      <vt:lpstr>所要額精算調書 総表</vt:lpstr>
      <vt:lpstr>所要額精算調書 個票①（事業所名）</vt:lpstr>
      <vt:lpstr>導入実績①（事業所名）</vt:lpstr>
      <vt:lpstr>【参考】所要額調書個票の入力手順</vt:lpstr>
      <vt:lpstr>★付帯経費計算表★</vt:lpstr>
      <vt:lpstr>所要額精算調書 個票②（事業所名）</vt:lpstr>
      <vt:lpstr>導入実績②（事業所名）</vt:lpstr>
      <vt:lpstr>所要額精算調書 個票③（事業所名）</vt:lpstr>
      <vt:lpstr>導入実績③（事業所名）</vt:lpstr>
      <vt:lpstr>所要額精算調書 個票④（事業所名）</vt:lpstr>
      <vt:lpstr>導入実績④（事業所名）</vt:lpstr>
      <vt:lpstr>所要額精算調書 個票⑤（事業所名）</vt:lpstr>
      <vt:lpstr>導入実績⑤（事業所名）</vt:lpstr>
      <vt:lpstr>←５事業所以上作成する場合は両シートを追加</vt:lpstr>
      <vt:lpstr>収支決算書</vt:lpstr>
      <vt:lpstr>さわらないでください。</vt:lpstr>
      <vt:lpstr>Sheet1</vt:lpstr>
      <vt:lpstr>【参考】所要額調書個票の入力手順!Print_Area</vt:lpstr>
      <vt:lpstr>★付帯経費計算表★!Print_Area</vt:lpstr>
      <vt:lpstr>収支決算書!Print_Area</vt:lpstr>
      <vt:lpstr>'所要額精算調書 個票①（事業所名）'!Print_Area</vt:lpstr>
      <vt:lpstr>'所要額精算調書 個票②（事業所名）'!Print_Area</vt:lpstr>
      <vt:lpstr>'所要額精算調書 個票③（事業所名）'!Print_Area</vt:lpstr>
      <vt:lpstr>'所要額精算調書 個票④（事業所名）'!Print_Area</vt:lpstr>
      <vt:lpstr>'所要額精算調書 個票⑤（事業所名）'!Print_Area</vt:lpstr>
      <vt:lpstr>'所要額精算調書 総表'!Print_Area</vt:lpstr>
      <vt:lpstr>'導入実績①（事業所名）'!Print_Area</vt:lpstr>
      <vt:lpstr>'導入実績②（事業所名）'!Print_Area</vt:lpstr>
      <vt:lpstr>'導入実績③（事業所名）'!Print_Area</vt:lpstr>
      <vt:lpstr>'導入実績④（事業所名）'!Print_Area</vt:lpstr>
      <vt:lpstr>'導入実績⑤（事業所名）'!Print_Area</vt:lpstr>
      <vt:lpstr>'別記第4号（実績報告書）'!Print_Area</vt:lpstr>
      <vt:lpstr>'導入実績①（事業所名）'!Print_Titles</vt:lpstr>
      <vt:lpstr>'導入実績②（事業所名）'!Print_Titles</vt:lpstr>
      <vt:lpstr>'導入実績③（事業所名）'!Print_Titles</vt:lpstr>
      <vt:lpstr>'導入実績④（事業所名）'!Print_Titles</vt:lpstr>
      <vt:lpstr>'導入実績⑤（事業所名）'!Print_Titles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新潟県</cp:lastModifiedBy>
  <cp:lastPrinted>2026-07-08T02:12:05Z</cp:lastPrinted>
  <dcterms:created xsi:type="dcterms:W3CDTF">2004-06-10T09:24:42Z</dcterms:created>
  <dcterms:modified xsi:type="dcterms:W3CDTF">2026-07-08T02:12:51Z</dcterms:modified>
</cp:coreProperties>
</file>