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0.97.33.24\share\R7\生産振興課\02農産園芸課\04＿生産環境係\01＿県認証\00_要綱要領\３魚沼様式\"/>
    </mc:Choice>
  </mc:AlternateContent>
  <xr:revisionPtr revIDLastSave="0" documentId="8_{BAECD96C-2A05-4680-9CCD-6D56352A8535}" xr6:coauthVersionLast="47" xr6:coauthVersionMax="47" xr10:uidLastSave="{00000000-0000-0000-0000-000000000000}"/>
  <bookViews>
    <workbookView xWindow="-108" yWindow="-108" windowWidth="23256" windowHeight="12456" tabRatio="924" xr2:uid="{3D3C3D03-3C3C-4602-9CC1-C8E0347E8800}"/>
  </bookViews>
  <sheets>
    <sheet name="第１号" sheetId="14" r:id="rId1"/>
    <sheet name="別紙１" sheetId="19" r:id="rId2"/>
    <sheet name="別紙２" sheetId="20" r:id="rId3"/>
    <sheet name="別紙３" sheetId="21" r:id="rId4"/>
    <sheet name="別紙４" sheetId="22" r:id="rId5"/>
    <sheet name="農薬リスト" sheetId="26" state="hidden" r:id="rId6"/>
    <sheet name="別紙５" sheetId="23" r:id="rId7"/>
    <sheet name="別紙６" sheetId="24" r:id="rId8"/>
    <sheet name="第３号（マーク作成時使用）" sheetId="30" r:id="rId9"/>
    <sheet name="第４号（実績報告時使用）" sheetId="29" r:id="rId10"/>
    <sheet name="別紙７（実績報告時使用）" sheetId="27" r:id="rId11"/>
    <sheet name="第３号の２（マーク数の変更時使用）" sheetId="32" r:id="rId12"/>
    <sheet name="第６号（認証後の変更に使用）" sheetId="31" r:id="rId13"/>
  </sheets>
  <definedNames>
    <definedName name="_xlnm.Print_Area" localSheetId="0">第１号!$B$2:$AE$55</definedName>
    <definedName name="_xlnm.Print_Area" localSheetId="8">'第３号（マーク作成時使用）'!$B$2:$AC$51</definedName>
    <definedName name="_xlnm.Print_Area" localSheetId="11">'第３号の２（マーク数の変更時使用）'!$B$2:$AE$35</definedName>
    <definedName name="_xlnm.Print_Area" localSheetId="9">'第４号（実績報告時使用）'!$B$2:$AD$34</definedName>
    <definedName name="_xlnm.Print_Area" localSheetId="12">'第６号（認証後の変更に使用）'!$B$2:$AE$49</definedName>
    <definedName name="_xlnm.Print_Area" localSheetId="1">別紙１!$B$2:$AH$89</definedName>
    <definedName name="_xlnm.Print_Area" localSheetId="2">別紙２!$B$2:$AH$44</definedName>
    <definedName name="_xlnm.Print_Area" localSheetId="3">別紙３!$B$2:$AH$63</definedName>
    <definedName name="_xlnm.Print_Area" localSheetId="4">別紙４!$B$2:$AJ$68</definedName>
    <definedName name="_xlnm.Print_Area" localSheetId="6">別紙５!$B$1:$Y$42</definedName>
    <definedName name="_xlnm.Print_Area" localSheetId="7">別紙６!$B$2:$AG$50</definedName>
    <definedName name="_xlnm.Print_Area" localSheetId="10">'別紙７（実績報告時使用）'!$B$2:$AD$18</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3" i="24" l="1"/>
  <c r="AH26" i="24"/>
  <c r="AH29" i="24"/>
  <c r="AH32" i="24"/>
  <c r="AH35" i="24"/>
  <c r="AH38" i="24"/>
  <c r="AH41" i="24"/>
  <c r="AH44" i="24"/>
  <c r="AH47" i="24"/>
  <c r="AH20" i="24"/>
  <c r="O28" i="30"/>
  <c r="R28" i="30"/>
  <c r="U28" i="30"/>
  <c r="O37" i="30"/>
  <c r="R37" i="30"/>
  <c r="U37" i="30"/>
  <c r="AM24" i="29"/>
  <c r="B11" i="27"/>
  <c r="U11" i="27"/>
  <c r="Y20" i="29" s="1"/>
  <c r="AB11" i="27"/>
  <c r="U12" i="27"/>
  <c r="Y21" i="29" s="1"/>
  <c r="AB12" i="27"/>
  <c r="U13" i="27"/>
  <c r="Y22" i="29" s="1"/>
  <c r="AB13" i="27"/>
  <c r="AD63" i="22" l="1"/>
  <c r="U60" i="22"/>
  <c r="O60" i="22"/>
  <c r="U59" i="22"/>
  <c r="O59" i="22"/>
  <c r="E59" i="22"/>
  <c r="U58" i="22"/>
  <c r="O58" i="22"/>
  <c r="U57" i="22"/>
  <c r="O57" i="22"/>
  <c r="E57" i="22"/>
  <c r="U56" i="22"/>
  <c r="O56" i="22"/>
  <c r="U55" i="22"/>
  <c r="O55" i="22"/>
  <c r="E55" i="22"/>
  <c r="U54" i="22"/>
  <c r="O54" i="22"/>
  <c r="U53" i="22"/>
  <c r="O53" i="22"/>
  <c r="E53" i="22"/>
  <c r="U52" i="22"/>
  <c r="O52" i="22"/>
  <c r="U51" i="22"/>
  <c r="O51" i="22"/>
  <c r="E51" i="22"/>
  <c r="U50" i="22"/>
  <c r="O50" i="22"/>
  <c r="U49" i="22"/>
  <c r="O49" i="22"/>
  <c r="E49" i="22"/>
  <c r="U48" i="22"/>
  <c r="O48" i="22"/>
  <c r="U47" i="22"/>
  <c r="O47" i="22"/>
  <c r="E47" i="22"/>
  <c r="U46" i="22"/>
  <c r="O46" i="22"/>
  <c r="U45" i="22"/>
  <c r="O45" i="22"/>
  <c r="E45" i="22"/>
  <c r="U44" i="22"/>
  <c r="O44" i="22"/>
  <c r="U43" i="22"/>
  <c r="O43" i="22"/>
  <c r="E43" i="22"/>
  <c r="C62" i="22" l="1"/>
  <c r="P51" i="24"/>
  <c r="AN14" i="22"/>
  <c r="AN13" i="22"/>
  <c r="V41" i="23"/>
  <c r="R51" i="24"/>
  <c r="T51" i="24"/>
  <c r="V51" i="24"/>
  <c r="X51" i="24"/>
  <c r="Z51" i="24"/>
  <c r="AB51" i="24"/>
  <c r="AD51" i="24"/>
  <c r="L51" i="24"/>
  <c r="T26" i="23"/>
  <c r="Z14" i="23"/>
  <c r="T38" i="23"/>
  <c r="T37" i="23"/>
  <c r="T36" i="23"/>
  <c r="T35" i="23"/>
  <c r="T34" i="23"/>
  <c r="T33" i="23"/>
  <c r="T32" i="23"/>
  <c r="T31" i="23"/>
  <c r="T30" i="23"/>
  <c r="T29" i="23"/>
  <c r="T28" i="23"/>
  <c r="T27" i="23"/>
  <c r="T25" i="23"/>
  <c r="AF20" i="24"/>
  <c r="Q40" i="14" l="1"/>
  <c r="V7" i="19"/>
  <c r="B10" i="19"/>
  <c r="I6" i="21"/>
  <c r="B7" i="24"/>
  <c r="U40" i="14"/>
  <c r="B7" i="23" l="1"/>
  <c r="AC38" i="22"/>
  <c r="C37" i="22" s="1"/>
  <c r="S6" i="22" l="1"/>
  <c r="G6" i="22"/>
  <c r="M4" i="22"/>
  <c r="V7" i="20"/>
  <c r="B10" i="20"/>
  <c r="AF23" i="24" l="1"/>
  <c r="AF26" i="24"/>
  <c r="AF29" i="24"/>
  <c r="AF32" i="24"/>
  <c r="AF35" i="24"/>
  <c r="AF38" i="24"/>
  <c r="AF41" i="24"/>
  <c r="AF44" i="24"/>
  <c r="AF47" i="24"/>
  <c r="V39" i="23"/>
  <c r="AL14" i="23" s="1"/>
  <c r="V40" i="23"/>
  <c r="U39" i="14" s="1"/>
  <c r="P39" i="23"/>
  <c r="W60" i="21"/>
  <c r="AF51" i="24" l="1"/>
  <c r="P38" i="14"/>
  <c r="AF14" i="23"/>
  <c r="U3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9" authorId="0" shapeId="0" xr:uid="{EE9F549D-B4F0-41C9-9BAE-81654AF9A8BF}">
      <text>
        <r>
          <rPr>
            <sz val="13"/>
            <color indexed="81"/>
            <rFont val="MS P ゴシック"/>
            <family val="3"/>
            <charset val="128"/>
          </rPr>
          <t>　青色のセルを入力してください。
　灰色のセルは、青色セルの値（他のシート含む）から自動で入力されます。
※セルやシートを追加した場合は、適宜、灰色セルを編集して使用してください。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C67" authorId="0" shapeId="0" xr:uid="{22C5F5DA-F05D-4ABF-85C2-7BC72637BD94}">
      <text>
        <r>
          <rPr>
            <b/>
            <sz val="12"/>
            <color indexed="81"/>
            <rFont val="MS P ゴシック"/>
            <family val="3"/>
            <charset val="128"/>
          </rPr>
          <t>実績報告時に記入してください。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C31" authorId="0" shapeId="0" xr:uid="{24AB3890-4217-4608-99DD-5C00EF3DD5BF}">
      <text>
        <r>
          <rPr>
            <b/>
            <sz val="12"/>
            <color indexed="81"/>
            <rFont val="MS P ゴシック"/>
            <family val="3"/>
            <charset val="128"/>
          </rPr>
          <t>実績報告時に記入してください。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G16" authorId="0" shapeId="0" xr:uid="{8309CC91-1EAF-4196-85E6-4FCDE5F9CB35}">
      <text>
        <r>
          <rPr>
            <b/>
            <sz val="12"/>
            <color indexed="81"/>
            <rFont val="MS P ゴシック"/>
            <family val="3"/>
            <charset val="128"/>
          </rPr>
          <t>◆化学合成由来の窒素成分を含まない肥料や土壌改良資材は原則記載しません。
例）ケイ酸質資材、堆肥など
　ただし、販売や流通の促進のために当該資材の記載を必要とする場合にはこの限りではありません。</t>
        </r>
      </text>
    </comment>
    <comment ref="AF17" authorId="0" shapeId="0" xr:uid="{B7686A6B-7213-40F1-A465-E45809DE307D}">
      <text>
        <r>
          <rPr>
            <b/>
            <sz val="12"/>
            <color indexed="81"/>
            <rFont val="MS P ゴシック"/>
            <family val="3"/>
            <charset val="128"/>
          </rPr>
          <t>液肥や培土などで使用量を体積で計測している場合は、比重に留意して計算を行ってください。
例　●●液肥２号（化学由来窒素10%、5L＝6kg）を0.2L/10a施用
正　0.2L/10a×6kg/5L×0.1=0.024kg/10a
誤　0.2L/10a×0.1=0.020kg/10a
※「正」では体積に比重1.2（6kg/5L）を乗じて重量に換算しています。</t>
        </r>
      </text>
    </comment>
    <comment ref="G40" authorId="0" shapeId="0" xr:uid="{92414207-CE88-4B42-AB28-B6D7FCD341EE}">
      <text>
        <r>
          <rPr>
            <b/>
            <sz val="12"/>
            <color indexed="81"/>
            <rFont val="MS P ゴシック"/>
            <family val="3"/>
            <charset val="128"/>
          </rPr>
          <t>◆節減対象農薬以外は原則記載しません。
　ただし、販売や流通の促進のために記載を必要とする場合にはこの限りではありません。</t>
        </r>
      </text>
    </comment>
    <comment ref="G43" authorId="0" shapeId="0" xr:uid="{0058E3B5-4612-4AA9-97D7-2FA828C395CA}">
      <text>
        <r>
          <rPr>
            <sz val="12"/>
            <color indexed="81"/>
            <rFont val="MS P ゴシック"/>
            <family val="3"/>
            <charset val="128"/>
          </rPr>
          <t>農薬名を入力すると候補リストから選択できます。（候補によらず入力することもできます。）リストにある農薬名を入力すると、使用目的、成分名が自動で入力されます。農薬の候補リストは令和7年12月17日時点で稲・水稲で登録のあったもので作成していますが、</t>
        </r>
        <r>
          <rPr>
            <b/>
            <sz val="12"/>
            <color indexed="81"/>
            <rFont val="MS P ゴシック"/>
            <family val="3"/>
            <charset val="128"/>
          </rPr>
          <t xml:space="preserve">あくまでも入力を支援する機能であるため、申請者及び確認責任者は農薬の登録内容を確認してください。
</t>
        </r>
        <r>
          <rPr>
            <sz val="12"/>
            <color indexed="81"/>
            <rFont val="MS P ゴシック"/>
            <family val="3"/>
            <charset val="128"/>
          </rPr>
          <t xml:space="preserve">
例　農薬名に「アトトリ」を入力すると、「アトトリ１キロ粒剤」「アトトリ豆つぶ２５０」・・・などの候補から選択できます。選択したら、成分名に「ﾋﾟﾘﾐｽﾙﾌｧﾝ｣、使用目的に「除草」が自動で入力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23" authorId="0" shapeId="0" xr:uid="{2EF909DF-CA71-4AF9-8E4C-69CF4E63B60D}">
      <text>
        <r>
          <rPr>
            <b/>
            <sz val="12"/>
            <color indexed="81"/>
            <rFont val="MS P ゴシック"/>
            <family val="3"/>
            <charset val="128"/>
          </rPr>
          <t>不特定多数への販売等で具体的な出荷先が記載できない場合は、「一般消費者」「小売店」などと記載してください。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16" authorId="0" shapeId="0" xr:uid="{6E7E5910-9953-4217-8FC3-CEFC03F97CB2}">
      <text>
        <r>
          <rPr>
            <b/>
            <sz val="12"/>
            <color indexed="81"/>
            <rFont val="MS P ゴシック"/>
            <family val="3"/>
            <charset val="128"/>
          </rPr>
          <t>自ら栽培した玄米を精米する場合は、－（ハイフン）を記載する。</t>
        </r>
      </text>
    </comment>
    <comment ref="R18" authorId="0" shapeId="0" xr:uid="{F4808701-A4D0-4525-B6A2-10D3D4BDBAE2}">
      <text>
        <r>
          <rPr>
            <b/>
            <sz val="12"/>
            <color indexed="81"/>
            <rFont val="MS P ゴシック"/>
            <family val="3"/>
            <charset val="128"/>
          </rPr>
          <t>15kgや0.54kgなど、包装量目は実際の計画に合わせて単位を変更する。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10" authorId="0" shapeId="0" xr:uid="{F8C9F3CA-651C-4D29-9925-36F48C52F02D}">
      <text>
        <r>
          <rPr>
            <sz val="12"/>
            <color indexed="81"/>
            <rFont val="MS P ゴシック"/>
            <family val="3"/>
            <charset val="128"/>
          </rPr>
          <t>　青色のセルを入力してください。
　灰色のセルは、青色セルの値（他のシート含む）から自動で入力されます。
※変更等がある場合は、適宜、灰色セルを編集して使用してください。</t>
        </r>
      </text>
    </comment>
    <comment ref="C20" authorId="0" shapeId="0" xr:uid="{B53A6D55-8147-4E48-AB1C-94DA10B0DD43}">
      <text>
        <r>
          <rPr>
            <b/>
            <sz val="12"/>
            <color indexed="81"/>
            <rFont val="MS P ゴシック"/>
            <family val="3"/>
            <charset val="128"/>
          </rPr>
          <t xml:space="preserve">J26で始まる認証番号を入力してください。
</t>
        </r>
      </text>
    </comment>
  </commentList>
</comments>
</file>

<file path=xl/sharedStrings.xml><?xml version="1.0" encoding="utf-8"?>
<sst xmlns="http://schemas.openxmlformats.org/spreadsheetml/2006/main" count="6257" uniqueCount="1926">
  <si>
    <t>令和</t>
    <phoneticPr fontId="3"/>
  </si>
  <si>
    <t>年</t>
    <rPh sb="0" eb="1">
      <t>ネン</t>
    </rPh>
    <phoneticPr fontId="3"/>
  </si>
  <si>
    <t>月</t>
    <rPh sb="0" eb="1">
      <t>ツキ</t>
    </rPh>
    <phoneticPr fontId="3"/>
  </si>
  <si>
    <t>日</t>
    <rPh sb="0" eb="1">
      <t>ヒ</t>
    </rPh>
    <phoneticPr fontId="3"/>
  </si>
  <si>
    <t>（代表者氏名）</t>
    <rPh sb="1" eb="4">
      <t>ダイヒョウシャ</t>
    </rPh>
    <rPh sb="4" eb="6">
      <t>シメイ</t>
    </rPh>
    <phoneticPr fontId="3"/>
  </si>
  <si>
    <t>メールアドレス</t>
    <phoneticPr fontId="3"/>
  </si>
  <si>
    <t>　新潟県特別栽培農産物認証要綱第７の１の規定に基づき、関係書類を添えて申請します。 
　なお、同要綱第４の(2)に規定する栽培方法等の情報開示に同意するとともに、認証を受けるに当たっては、同要綱及び新潟県特別栽培農産物認証要領を遵守します。
　また、同要綱第４の(4)に規定する暴力団又は暴力団員ではなく、また、これらの者と社会的に非難されるような関係はないことを誓約します。</t>
    <phoneticPr fontId="3"/>
  </si>
  <si>
    <t>記</t>
    <rPh sb="0" eb="1">
      <t>キ</t>
    </rPh>
    <phoneticPr fontId="3"/>
  </si>
  <si>
    <t>（FAX番号）</t>
    <rPh sb="4" eb="6">
      <t>バンゴウ</t>
    </rPh>
    <phoneticPr fontId="3"/>
  </si>
  <si>
    <t>注</t>
    <phoneticPr fontId="3"/>
  </si>
  <si>
    <t>２）</t>
    <phoneticPr fontId="3"/>
  </si>
  <si>
    <t>新潟県特別栽培農産物　認証申請書</t>
    <phoneticPr fontId="3"/>
  </si>
  <si>
    <t>令和</t>
    <rPh sb="0" eb="2">
      <t>レイワ</t>
    </rPh>
    <phoneticPr fontId="3"/>
  </si>
  <si>
    <t>申請者</t>
    <rPh sb="0" eb="3">
      <t>シンセイシャ</t>
    </rPh>
    <phoneticPr fontId="3"/>
  </si>
  <si>
    <t>１　申請に係る関係者</t>
    <rPh sb="5" eb="6">
      <t>カカ</t>
    </rPh>
    <rPh sb="7" eb="10">
      <t>カンケイシャ</t>
    </rPh>
    <phoneticPr fontId="3"/>
  </si>
  <si>
    <t>氏　名</t>
    <rPh sb="0" eb="3">
      <t>ふりがな</t>
    </rPh>
    <phoneticPr fontId="3" type="Hiragana" alignment="distributed"/>
  </si>
  <si>
    <t>住　所</t>
    <rPh sb="0" eb="1">
      <t>じゅう</t>
    </rPh>
    <rPh sb="2" eb="3">
      <t>しょ</t>
    </rPh>
    <phoneticPr fontId="3" type="Hiragana" alignment="distributed"/>
  </si>
  <si>
    <t>電話番号</t>
    <rPh sb="0" eb="2">
      <t>でんわ</t>
    </rPh>
    <rPh sb="2" eb="4">
      <t>ばんごう</t>
    </rPh>
    <phoneticPr fontId="3" type="Hiragana" alignment="distributed"/>
  </si>
  <si>
    <t>栽培責任者</t>
    <rPh sb="0" eb="2">
      <t>さいばい</t>
    </rPh>
    <rPh sb="2" eb="5">
      <t>せきにんしゃ</t>
    </rPh>
    <phoneticPr fontId="3" type="Hiragana" alignment="distributed"/>
  </si>
  <si>
    <t>確認責任者</t>
    <rPh sb="0" eb="2">
      <t>かくにん</t>
    </rPh>
    <rPh sb="2" eb="5">
      <t>せきにんしゃ</t>
    </rPh>
    <phoneticPr fontId="3" type="Hiragana" alignment="distributed"/>
  </si>
  <si>
    <t>２　申請する農産物等の概要</t>
    <phoneticPr fontId="3"/>
  </si>
  <si>
    <t>農産物名</t>
    <rPh sb="0" eb="3">
      <t>ノウサンブツ</t>
    </rPh>
    <rPh sb="3" eb="4">
      <t>メイ</t>
    </rPh>
    <phoneticPr fontId="3"/>
  </si>
  <si>
    <t>玄米</t>
    <rPh sb="0" eb="1">
      <t>げんま</t>
    </rPh>
    <phoneticPr fontId="3" type="Hiragana"/>
  </si>
  <si>
    <t>大</t>
    <rPh sb="0" eb="1">
      <t>だい</t>
    </rPh>
    <phoneticPr fontId="3" type="Hiragana" alignment="distributed"/>
  </si>
  <si>
    <t>精米</t>
    <rPh sb="0" eb="2">
      <t>せいま</t>
    </rPh>
    <phoneticPr fontId="3" type="Hiragana"/>
  </si>
  <si>
    <t>中</t>
    <rPh sb="0" eb="1">
      <t>ちゅう</t>
    </rPh>
    <phoneticPr fontId="3" type="Hiragana" alignment="distributed"/>
  </si>
  <si>
    <t>他</t>
    <rPh sb="0" eb="1">
      <t>ほk</t>
    </rPh>
    <phoneticPr fontId="3" type="Hiragana"/>
  </si>
  <si>
    <t>小</t>
    <phoneticPr fontId="3" type="Hiragana" alignment="distributed"/>
  </si>
  <si>
    <t>(</t>
    <phoneticPr fontId="3"/>
  </si>
  <si>
    <t>)</t>
    <phoneticPr fontId="3"/>
  </si>
  <si>
    <t>１）　</t>
    <phoneticPr fontId="3"/>
  </si>
  <si>
    <t>精米責任者及び精米確認者は、申請が精米を認証対象とする時のみ記入する。</t>
    <phoneticPr fontId="3" type="Hiragana" alignment="distributed"/>
  </si>
  <si>
    <t>３）　</t>
    <phoneticPr fontId="3"/>
  </si>
  <si>
    <t>「出荷予定量」欄は、米においては「玄米」「精米」の別に記入する。</t>
    <phoneticPr fontId="3" type="Hiragana" alignment="distributed"/>
  </si>
  <si>
    <t>４）　</t>
    <phoneticPr fontId="3"/>
  </si>
  <si>
    <t>添付書類</t>
    <rPh sb="0" eb="2">
      <t>テンプ</t>
    </rPh>
    <rPh sb="2" eb="4">
      <t>ショルイ</t>
    </rPh>
    <phoneticPr fontId="3"/>
  </si>
  <si>
    <t>認証番号</t>
    <rPh sb="0" eb="2">
      <t>ニンショウ</t>
    </rPh>
    <rPh sb="2" eb="4">
      <t>バンゴウ</t>
    </rPh>
    <phoneticPr fontId="3"/>
  </si>
  <si>
    <t>チェック</t>
    <phoneticPr fontId="3"/>
  </si>
  <si>
    <t>申請書類</t>
    <rPh sb="0" eb="4">
      <t>シンセイショルイ</t>
    </rPh>
    <phoneticPr fontId="3"/>
  </si>
  <si>
    <t>対象者</t>
    <rPh sb="0" eb="3">
      <t>タイショウシャ</t>
    </rPh>
    <phoneticPr fontId="3"/>
  </si>
  <si>
    <t>全員</t>
    <rPh sb="0" eb="2">
      <t>ゼンイン</t>
    </rPh>
    <phoneticPr fontId="3"/>
  </si>
  <si>
    <t>別紙１　　確認責任者チェック表</t>
    <rPh sb="0" eb="2">
      <t>ベッシ</t>
    </rPh>
    <rPh sb="5" eb="10">
      <t>１</t>
    </rPh>
    <phoneticPr fontId="3"/>
  </si>
  <si>
    <t>別紙２　　精米確認者チェック表</t>
    <rPh sb="0" eb="2">
      <t>ベッシ</t>
    </rPh>
    <rPh sb="5" eb="10">
      <t>２</t>
    </rPh>
    <phoneticPr fontId="3"/>
  </si>
  <si>
    <t>別紙３　　ほ場一覧</t>
    <rPh sb="5" eb="7">
      <t>イチラn</t>
    </rPh>
    <phoneticPr fontId="3"/>
  </si>
  <si>
    <t>別紙４　　県認証栽培管理記録</t>
    <rPh sb="0" eb="2">
      <t>ベッシ</t>
    </rPh>
    <rPh sb="5" eb="8">
      <t>ケンニンショウ</t>
    </rPh>
    <rPh sb="8" eb="9">
      <t>kベッシ</t>
    </rPh>
    <phoneticPr fontId="3"/>
  </si>
  <si>
    <t>☑</t>
    <phoneticPr fontId="1"/>
  </si>
  <si>
    <t>合計</t>
    <rPh sb="0" eb="2">
      <t>ゴウケイ</t>
    </rPh>
    <phoneticPr fontId="3"/>
  </si>
  <si>
    <t>―</t>
    <phoneticPr fontId="3"/>
  </si>
  <si>
    <t>構成生産者名及び構成生産者住所は、申請が団体の時のみ記入する。行が不足する場合は、適宜行を追加すること。</t>
    <phoneticPr fontId="3" type="Hiragana" alignment="distributed"/>
  </si>
  <si>
    <t>□</t>
    <rPh sb="0" eb="1">
      <t>チェックシカク</t>
    </rPh>
    <phoneticPr fontId="1"/>
  </si>
  <si>
    <t>３）</t>
    <phoneticPr fontId="3"/>
  </si>
  <si>
    <t>精米を認証対象とする者</t>
    <rPh sb="0" eb="2">
      <t>セイマイ</t>
    </rPh>
    <rPh sb="3" eb="5">
      <t>ニンショウ</t>
    </rPh>
    <rPh sb="5" eb="7">
      <t>タイショウ</t>
    </rPh>
    <rPh sb="10" eb="11">
      <t>モノ</t>
    </rPh>
    <phoneticPr fontId="3"/>
  </si>
  <si>
    <t>全員（記載した者）</t>
    <rPh sb="0" eb="2">
      <t>ゼンイン</t>
    </rPh>
    <rPh sb="3" eb="5">
      <t>キサイ</t>
    </rPh>
    <rPh sb="7" eb="8">
      <t>モノ</t>
    </rPh>
    <phoneticPr fontId="3"/>
  </si>
  <si>
    <t>別紙５　　出荷記録</t>
    <rPh sb="5" eb="6">
      <t>kベッシ</t>
    </rPh>
    <phoneticPr fontId="3"/>
  </si>
  <si>
    <t>別紙６　　とう精記録</t>
    <rPh sb="7" eb="8">
      <t>セイ</t>
    </rPh>
    <rPh sb="8" eb="10">
      <t>キロク</t>
    </rPh>
    <phoneticPr fontId="3"/>
  </si>
  <si>
    <t>チェック</t>
    <phoneticPr fontId="1"/>
  </si>
  <si>
    <t>①栽培責任者と同一又は同一経営体内の者でない。　　</t>
    <rPh sb="1" eb="3">
      <t>サイバイ</t>
    </rPh>
    <rPh sb="3" eb="6">
      <t>セキニンシャ</t>
    </rPh>
    <rPh sb="7" eb="9">
      <t>ドウイツ</t>
    </rPh>
    <rPh sb="9" eb="10">
      <t>マタ</t>
    </rPh>
    <rPh sb="11" eb="13">
      <t>ドウイツ</t>
    </rPh>
    <rPh sb="13" eb="16">
      <t>ケイエイタイ</t>
    </rPh>
    <rPh sb="16" eb="17">
      <t>ナイ</t>
    </rPh>
    <rPh sb="18" eb="19">
      <t>モノ</t>
    </rPh>
    <phoneticPr fontId="1"/>
  </si>
  <si>
    <t>②栽培責任者と同一団体の者であるが、組織内の責任分担が明確である。</t>
    <phoneticPr fontId="1"/>
  </si>
  <si>
    <t>①精米責任者と同一の者でない。</t>
    <rPh sb="1" eb="3">
      <t>セイマイ</t>
    </rPh>
    <rPh sb="3" eb="6">
      <t>セキニンシャ</t>
    </rPh>
    <rPh sb="7" eb="9">
      <t>ドウイツ</t>
    </rPh>
    <rPh sb="10" eb="11">
      <t>モノ</t>
    </rPh>
    <phoneticPr fontId="1"/>
  </si>
  <si>
    <t>申請に係る関係者の要件</t>
    <rPh sb="0" eb="2">
      <t>シンセイ</t>
    </rPh>
    <rPh sb="3" eb="4">
      <t>カカ</t>
    </rPh>
    <rPh sb="5" eb="8">
      <t>カンケイシャ</t>
    </rPh>
    <rPh sb="9" eb="11">
      <t>ヨウケン</t>
    </rPh>
    <phoneticPr fontId="1"/>
  </si>
  <si>
    <t>日中連絡可能な電話番号</t>
    <rPh sb="0" eb="2">
      <t>ニッチュウ</t>
    </rPh>
    <rPh sb="2" eb="6">
      <t>レンラクカノウ</t>
    </rPh>
    <rPh sb="7" eb="9">
      <t>デンワ</t>
    </rPh>
    <rPh sb="9" eb="11">
      <t>バンゴウ</t>
    </rPh>
    <phoneticPr fontId="3"/>
  </si>
  <si>
    <t>「今回認証で使用するマークの規格･枚数」欄は、申請時に現有する認証マークの規格・枚数にかかわらず、使用を希望する</t>
    <rPh sb="0" eb="1">
      <t>けい</t>
    </rPh>
    <rPh sb="17" eb="19">
      <t>まいすう</t>
    </rPh>
    <rPh sb="27" eb="29">
      <t>げんゆう</t>
    </rPh>
    <rPh sb="37" eb="39">
      <t>きかく</t>
    </rPh>
    <rPh sb="40" eb="42">
      <t>まいすう</t>
    </rPh>
    <phoneticPr fontId="3" type="Hiragana" alignment="distributed"/>
  </si>
  <si>
    <t>枚数を記載する。マークの使用予定がない場合は、０を記入すること。</t>
    <rPh sb="0" eb="2">
      <t>まいすう</t>
    </rPh>
    <rPh sb="12" eb="16">
      <t>しようよてい</t>
    </rPh>
    <rPh sb="19" eb="21">
      <t>ばあい</t>
    </rPh>
    <rPh sb="25" eb="27">
      <t>きにゅう</t>
    </rPh>
    <phoneticPr fontId="3" type="Hiragana" alignment="distributed"/>
  </si>
  <si>
    <t>確認責任者は地域農業に精通し、技術的な指導が可能な者であり、かつ以下①又は②の要件を満たします。</t>
    <rPh sb="6" eb="8">
      <t>チイキ</t>
    </rPh>
    <rPh sb="8" eb="10">
      <t>ノウギョウ</t>
    </rPh>
    <rPh sb="9" eb="10">
      <t>トウチイキ</t>
    </rPh>
    <rPh sb="11" eb="13">
      <t>セイツウ</t>
    </rPh>
    <rPh sb="15" eb="18">
      <t>ギジュツテキ</t>
    </rPh>
    <rPh sb="19" eb="21">
      <t>シドウ</t>
    </rPh>
    <rPh sb="22" eb="24">
      <t>カノウ</t>
    </rPh>
    <rPh sb="25" eb="26">
      <t>モノ</t>
    </rPh>
    <rPh sb="35" eb="36">
      <t>マタ</t>
    </rPh>
    <phoneticPr fontId="1"/>
  </si>
  <si>
    <r>
      <t>氏名</t>
    </r>
    <r>
      <rPr>
        <sz val="9"/>
        <color theme="1"/>
        <rFont val="ＭＳ 明朝"/>
        <family val="1"/>
        <charset val="128"/>
      </rPr>
      <t>（団体名）</t>
    </r>
    <rPh sb="0" eb="2">
      <t>ふりがな</t>
    </rPh>
    <phoneticPr fontId="3" type="Hiragana" alignment="distributed"/>
  </si>
  <si>
    <r>
      <t>住所</t>
    </r>
    <r>
      <rPr>
        <sz val="9"/>
        <color theme="1"/>
        <rFont val="ＭＳ 明朝"/>
        <family val="1"/>
        <charset val="128"/>
      </rPr>
      <t>（所在地）</t>
    </r>
    <rPh sb="0" eb="2">
      <t>ジュウショ</t>
    </rPh>
    <rPh sb="3" eb="6">
      <t>ショザイチ</t>
    </rPh>
    <phoneticPr fontId="3"/>
  </si>
  <si>
    <r>
      <t>精米責任者</t>
    </r>
    <r>
      <rPr>
        <sz val="8"/>
        <color theme="1"/>
        <rFont val="ＭＳ Ｐ明朝"/>
        <family val="1"/>
        <charset val="128"/>
      </rPr>
      <t>注１）</t>
    </r>
    <rPh sb="0" eb="2">
      <t>せいまい</t>
    </rPh>
    <rPh sb="2" eb="5">
      <t>せきにんしゃ</t>
    </rPh>
    <phoneticPr fontId="3" type="Hiragana" alignment="distributed"/>
  </si>
  <si>
    <r>
      <t>精米確認者</t>
    </r>
    <r>
      <rPr>
        <sz val="8"/>
        <color theme="1"/>
        <rFont val="ＭＳ Ｐ明朝"/>
        <family val="1"/>
        <charset val="128"/>
      </rPr>
      <t>注１）</t>
    </r>
    <rPh sb="0" eb="2">
      <t>せいまい</t>
    </rPh>
    <rPh sb="2" eb="4">
      <t>かくにん</t>
    </rPh>
    <rPh sb="4" eb="5">
      <t>しゃ</t>
    </rPh>
    <phoneticPr fontId="3" type="Hiragana" alignment="distributed"/>
  </si>
  <si>
    <r>
      <t xml:space="preserve">精米確認者は米穀に関し一定の知見を有し、必要な指導が可能な者であり、かつ以下①又は②の要件を満たします。 </t>
    </r>
    <r>
      <rPr>
        <sz val="8"/>
        <color theme="1"/>
        <rFont val="ＭＳ Ｐ明朝"/>
        <family val="1"/>
        <charset val="128"/>
      </rPr>
      <t>注１）</t>
    </r>
    <rPh sb="0" eb="2">
      <t>セイマイ</t>
    </rPh>
    <rPh sb="6" eb="8">
      <t>ベイコク</t>
    </rPh>
    <rPh sb="9" eb="10">
      <t>カン</t>
    </rPh>
    <rPh sb="11" eb="13">
      <t>イッテイ</t>
    </rPh>
    <rPh sb="14" eb="16">
      <t>チケン</t>
    </rPh>
    <rPh sb="17" eb="18">
      <t>ユウ</t>
    </rPh>
    <rPh sb="20" eb="22">
      <t>ヒツヨウ</t>
    </rPh>
    <rPh sb="36" eb="38">
      <t>イカ</t>
    </rPh>
    <rPh sb="39" eb="40">
      <t>マタ</t>
    </rPh>
    <rPh sb="43" eb="45">
      <t>ヨウケン</t>
    </rPh>
    <rPh sb="46" eb="47">
      <t>ミ</t>
    </rPh>
    <rPh sb="53" eb="54">
      <t>チュウ</t>
    </rPh>
    <phoneticPr fontId="1"/>
  </si>
  <si>
    <r>
      <t xml:space="preserve">構成生産者名
</t>
    </r>
    <r>
      <rPr>
        <sz val="8"/>
        <color theme="1"/>
        <rFont val="ＭＳ Ｐ明朝"/>
        <family val="1"/>
        <charset val="128"/>
      </rPr>
      <t>注２）</t>
    </r>
    <rPh sb="0" eb="2">
      <t>コウセイ</t>
    </rPh>
    <phoneticPr fontId="3"/>
  </si>
  <si>
    <r>
      <t xml:space="preserve">構成生産者住所
</t>
    </r>
    <r>
      <rPr>
        <sz val="8"/>
        <color theme="1"/>
        <rFont val="ＭＳ Ｐ明朝"/>
        <family val="1"/>
        <charset val="128"/>
      </rPr>
      <t>注２）</t>
    </r>
    <rPh sb="0" eb="2">
      <t>コウセイ</t>
    </rPh>
    <phoneticPr fontId="3"/>
  </si>
  <si>
    <r>
      <t>面積</t>
    </r>
    <r>
      <rPr>
        <sz val="9"/>
        <color theme="1"/>
        <rFont val="ＭＳ Ｐ明朝"/>
        <family val="1"/>
        <charset val="128"/>
      </rPr>
      <t>（a）</t>
    </r>
    <r>
      <rPr>
        <sz val="10"/>
        <color theme="1"/>
        <rFont val="ＭＳ Ｐ明朝"/>
        <family val="1"/>
        <charset val="128"/>
      </rPr>
      <t xml:space="preserve">
</t>
    </r>
    <r>
      <rPr>
        <sz val="9"/>
        <color theme="1"/>
        <rFont val="ＭＳ Ｐ明朝"/>
        <family val="1"/>
        <charset val="128"/>
      </rPr>
      <t>（ほ場数）</t>
    </r>
    <rPh sb="0" eb="2">
      <t>メンセキ</t>
    </rPh>
    <phoneticPr fontId="3"/>
  </si>
  <si>
    <r>
      <t>出荷予定量</t>
    </r>
    <r>
      <rPr>
        <sz val="9"/>
        <color theme="1"/>
        <rFont val="ＭＳ Ｐ明朝"/>
        <family val="1"/>
        <charset val="128"/>
      </rPr>
      <t>（㎏）　</t>
    </r>
    <r>
      <rPr>
        <sz val="8"/>
        <color theme="1"/>
        <rFont val="ＭＳ Ｐ明朝"/>
        <family val="1"/>
        <charset val="128"/>
      </rPr>
      <t>注３）</t>
    </r>
    <rPh sb="0" eb="2">
      <t>シュッカ</t>
    </rPh>
    <rPh sb="2" eb="4">
      <t>ヨテイ</t>
    </rPh>
    <phoneticPr fontId="3"/>
  </si>
  <si>
    <r>
      <t xml:space="preserve">今回認証で使用するマークの
</t>
    </r>
    <r>
      <rPr>
        <sz val="10"/>
        <color theme="1"/>
        <rFont val="ＭＳ Ｐ明朝"/>
        <family val="1"/>
        <charset val="128"/>
      </rPr>
      <t>規格・枚数</t>
    </r>
    <r>
      <rPr>
        <sz val="10.5"/>
        <color theme="1"/>
        <rFont val="ＭＳ Ｐ明朝"/>
        <family val="1"/>
        <charset val="128"/>
      </rPr>
      <t xml:space="preserve">
</t>
    </r>
    <r>
      <rPr>
        <sz val="9"/>
        <color theme="1"/>
        <rFont val="ＭＳ Ｐ明朝"/>
        <family val="1"/>
        <charset val="128"/>
      </rPr>
      <t>(枚)</t>
    </r>
    <r>
      <rPr>
        <sz val="10"/>
        <color theme="1"/>
        <rFont val="ＭＳ Ｐ明朝"/>
        <family val="1"/>
        <charset val="128"/>
      </rPr>
      <t xml:space="preserve"> </t>
    </r>
    <r>
      <rPr>
        <sz val="8"/>
        <color theme="1"/>
        <rFont val="ＭＳ Ｐ明朝"/>
        <family val="1"/>
        <charset val="128"/>
      </rPr>
      <t>注４）</t>
    </r>
    <rPh sb="14" eb="16">
      <t>キカクスウリョウマイ</t>
    </rPh>
    <rPh sb="17" eb="19">
      <t>マイスウ</t>
    </rPh>
    <phoneticPr fontId="3"/>
  </si>
  <si>
    <r>
      <t xml:space="preserve">申請時に現有するマークの
規格・枚数
</t>
    </r>
    <r>
      <rPr>
        <sz val="9"/>
        <color theme="1"/>
        <rFont val="ＭＳ Ｐ明朝"/>
        <family val="1"/>
        <charset val="128"/>
      </rPr>
      <t>(枚)</t>
    </r>
    <rPh sb="0" eb="3">
      <t>シンセイジ</t>
    </rPh>
    <rPh sb="4" eb="6">
      <t>ゲンユウ</t>
    </rPh>
    <rPh sb="13" eb="15">
      <t>キカクスウリョウマイ</t>
    </rPh>
    <rPh sb="16" eb="18">
      <t>マイスウ</t>
    </rPh>
    <phoneticPr fontId="3"/>
  </si>
  <si>
    <t>−</t>
    <phoneticPr fontId="3"/>
  </si>
  <si>
    <t>◯</t>
    <phoneticPr fontId="3"/>
  </si>
  <si>
    <t>【参考】要綱第４（３）の概要</t>
    <rPh sb="1" eb="3">
      <t>サンコウ</t>
    </rPh>
    <rPh sb="4" eb="6">
      <t>ヨウコウ</t>
    </rPh>
    <rPh sb="6" eb="7">
      <t>ダイ</t>
    </rPh>
    <rPh sb="12" eb="14">
      <t>ガイヨウ</t>
    </rPh>
    <phoneticPr fontId="25"/>
  </si>
  <si>
    <t>　申請時、実績報告時にそれぞれの段階まで確認したものを提出する。</t>
    <phoneticPr fontId="3"/>
  </si>
  <si>
    <t>４）</t>
    <phoneticPr fontId="3"/>
  </si>
  <si>
    <t>　このチェック表の原本は、確認責任者が保管するものとし、写しを添付書類として県に提出する。</t>
    <phoneticPr fontId="6"/>
  </si>
  <si>
    <t>３）</t>
    <phoneticPr fontId="6"/>
  </si>
  <si>
    <t>　チェック項目に従って確認し、是正が必要な場合は速やかに生産者等に対し改善指導を行うこと。</t>
    <phoneticPr fontId="3"/>
  </si>
  <si>
    <t>　団体で申請する場合は、このチェック表を生産者ごとに作成すること。ただし、生産者毎に必要事項を記載した一覧表でも可とする。</t>
    <rPh sb="0" eb="2">
      <t>シンセセイサンシャ</t>
    </rPh>
    <phoneticPr fontId="3"/>
  </si>
  <si>
    <t>１）</t>
    <phoneticPr fontId="3"/>
  </si>
  <si>
    <t>認証マークは適切に管理されているか</t>
    <rPh sb="0" eb="2">
      <t>ニンショウ</t>
    </rPh>
    <rPh sb="6" eb="8">
      <t>テキセツ</t>
    </rPh>
    <rPh sb="9" eb="11">
      <t>カンリ</t>
    </rPh>
    <phoneticPr fontId="3"/>
  </si>
  <si>
    <t>認証農産物に表示した表示票の記載内容は適切か</t>
    <rPh sb="0" eb="2">
      <t>ニンショウ</t>
    </rPh>
    <rPh sb="2" eb="5">
      <t>ノウサンブツ</t>
    </rPh>
    <rPh sb="6" eb="8">
      <t>ヒョウジ</t>
    </rPh>
    <rPh sb="10" eb="12">
      <t>ヒョウジ</t>
    </rPh>
    <rPh sb="12" eb="13">
      <t>ヒョウ</t>
    </rPh>
    <rPh sb="14" eb="16">
      <t>キサイ</t>
    </rPh>
    <rPh sb="16" eb="18">
      <t>ナイヨウ</t>
    </rPh>
    <rPh sb="19" eb="21">
      <t>テキセツ</t>
    </rPh>
    <phoneticPr fontId="3"/>
  </si>
  <si>
    <t>出荷記録の内容について、生産者の記帳等により確認したか</t>
    <rPh sb="0" eb="4">
      <t>シュッカキロク</t>
    </rPh>
    <rPh sb="5" eb="7">
      <t>ナイヨウ</t>
    </rPh>
    <rPh sb="12" eb="15">
      <t>セイサンシャ</t>
    </rPh>
    <rPh sb="16" eb="18">
      <t>キチョウ</t>
    </rPh>
    <rPh sb="18" eb="19">
      <t>トウ</t>
    </rPh>
    <rPh sb="22" eb="24">
      <t>カクニン</t>
    </rPh>
    <phoneticPr fontId="3"/>
  </si>
  <si>
    <t>変更があった場合、要綱第４（３）の要件を満たし、県認証栽培管理記録（別紙４）へ適切に反映し、適切に手続きを行うよう指導したか</t>
    <rPh sb="0" eb="2">
      <t>ヘンコウ</t>
    </rPh>
    <rPh sb="6" eb="8">
      <t>バアイ</t>
    </rPh>
    <rPh sb="9" eb="11">
      <t>ヨウコウ</t>
    </rPh>
    <rPh sb="11" eb="12">
      <t>ダイ</t>
    </rPh>
    <rPh sb="17" eb="19">
      <t>ヨウケン</t>
    </rPh>
    <rPh sb="20" eb="21">
      <t>ミ</t>
    </rPh>
    <rPh sb="46" eb="48">
      <t>テキセツ</t>
    </rPh>
    <rPh sb="49" eb="51">
      <t>テツヅキ</t>
    </rPh>
    <rPh sb="53" eb="54">
      <t>オコナ</t>
    </rPh>
    <rPh sb="57" eb="59">
      <t>シドウ</t>
    </rPh>
    <phoneticPr fontId="3"/>
  </si>
  <si>
    <t>４　実績報告時</t>
    <rPh sb="2" eb="4">
      <t>ジッセキ</t>
    </rPh>
    <rPh sb="4" eb="6">
      <t>ホウコク</t>
    </rPh>
    <rPh sb="6" eb="7">
      <t>ジ</t>
    </rPh>
    <phoneticPr fontId="3"/>
  </si>
  <si>
    <t>変更があった場合、要綱第４（３）の要件を満たし、県認証栽培管理記録（別紙４）へ適切に反映し、適切に変更手続きを行うよう指導したか</t>
    <rPh sb="0" eb="2">
      <t>ヘンコウ</t>
    </rPh>
    <rPh sb="6" eb="8">
      <t>バアイ</t>
    </rPh>
    <rPh sb="9" eb="11">
      <t>ヨウコウ</t>
    </rPh>
    <rPh sb="11" eb="12">
      <t>ダイ</t>
    </rPh>
    <rPh sb="17" eb="19">
      <t>ヨウケン</t>
    </rPh>
    <rPh sb="20" eb="21">
      <t>ミ</t>
    </rPh>
    <rPh sb="46" eb="48">
      <t>テキセツ</t>
    </rPh>
    <rPh sb="49" eb="53">
      <t>ヘンコウテツヅ</t>
    </rPh>
    <rPh sb="55" eb="56">
      <t>オコナ</t>
    </rPh>
    <rPh sb="59" eb="61">
      <t>シドウ</t>
    </rPh>
    <phoneticPr fontId="3"/>
  </si>
  <si>
    <t>化学肥料（化学合成由来の窒素成分を含むもの）の使用量及び節減対象農薬の使用回数は特別栽培農産物使用基準以下か</t>
    <rPh sb="0" eb="2">
      <t>カガク</t>
    </rPh>
    <rPh sb="2" eb="4">
      <t>ヒリョウ</t>
    </rPh>
    <rPh sb="23" eb="26">
      <t>シヨウリョウ</t>
    </rPh>
    <rPh sb="26" eb="27">
      <t>オヨ</t>
    </rPh>
    <rPh sb="28" eb="30">
      <t>セツゲン</t>
    </rPh>
    <rPh sb="30" eb="32">
      <t>タイショウ</t>
    </rPh>
    <rPh sb="32" eb="34">
      <t>ノウヤク</t>
    </rPh>
    <rPh sb="35" eb="37">
      <t>シヨウ</t>
    </rPh>
    <rPh sb="37" eb="39">
      <t>カイスウ</t>
    </rPh>
    <rPh sb="40" eb="47">
      <t>トクベツサイバイノウサンブツ</t>
    </rPh>
    <rPh sb="47" eb="49">
      <t>シヨウ</t>
    </rPh>
    <rPh sb="49" eb="51">
      <t>キジュン</t>
    </rPh>
    <rPh sb="51" eb="53">
      <t>イカ</t>
    </rPh>
    <phoneticPr fontId="3"/>
  </si>
  <si>
    <r>
      <t>栽培管理記録</t>
    </r>
    <r>
      <rPr>
        <vertAlign val="superscript"/>
        <sz val="10.5"/>
        <rFont val="ＭＳ Ｐ明朝"/>
        <family val="1"/>
        <charset val="128"/>
      </rPr>
      <t>※</t>
    </r>
    <r>
      <rPr>
        <sz val="10.5"/>
        <rFont val="ＭＳ Ｐ明朝"/>
        <family val="1"/>
        <charset val="128"/>
      </rPr>
      <t xml:space="preserve">について、申請時からの変更の有無を確認したか
</t>
    </r>
    <r>
      <rPr>
        <sz val="10"/>
        <rFont val="ＭＳ Ｐ明朝"/>
        <family val="1"/>
        <charset val="128"/>
      </rPr>
      <t>　　※栽培管理記録：使用する全ての肥料・資材・農薬が記載された記録（任意様式）</t>
    </r>
    <rPh sb="0" eb="6">
      <t>サイバイカンリキロク</t>
    </rPh>
    <rPh sb="12" eb="15">
      <t>シンセイジ</t>
    </rPh>
    <rPh sb="21" eb="23">
      <t>ウム</t>
    </rPh>
    <rPh sb="24" eb="26">
      <t>カクニン</t>
    </rPh>
    <phoneticPr fontId="3"/>
  </si>
  <si>
    <t>認証マークの必要見込み数は適切か</t>
    <rPh sb="0" eb="2">
      <t>ニンショウ</t>
    </rPh>
    <rPh sb="6" eb="8">
      <t>ヒツヨウ</t>
    </rPh>
    <rPh sb="8" eb="10">
      <t>ミコ</t>
    </rPh>
    <rPh sb="11" eb="12">
      <t>スウ</t>
    </rPh>
    <rPh sb="13" eb="15">
      <t>テキセツ</t>
    </rPh>
    <phoneticPr fontId="3"/>
  </si>
  <si>
    <t>認証マークは適切に管理されているか（現有マークがある場合）</t>
    <rPh sb="0" eb="2">
      <t>ニンショウ</t>
    </rPh>
    <rPh sb="6" eb="8">
      <t>テキセツ</t>
    </rPh>
    <rPh sb="9" eb="11">
      <t>カンリ</t>
    </rPh>
    <phoneticPr fontId="3"/>
  </si>
  <si>
    <t>認証農産物に表示する予定の表示票の記載内容は適切か</t>
    <rPh sb="0" eb="2">
      <t>ニンショウ</t>
    </rPh>
    <rPh sb="2" eb="5">
      <t>ノウサンブツ</t>
    </rPh>
    <rPh sb="6" eb="8">
      <t>ヒョウジ</t>
    </rPh>
    <rPh sb="10" eb="12">
      <t>ヨテイ</t>
    </rPh>
    <rPh sb="13" eb="15">
      <t>ヒョウジ</t>
    </rPh>
    <rPh sb="15" eb="16">
      <t>ヒョウ</t>
    </rPh>
    <rPh sb="17" eb="19">
      <t>キサイ</t>
    </rPh>
    <rPh sb="19" eb="21">
      <t>ナイヨウ</t>
    </rPh>
    <rPh sb="22" eb="24">
      <t>テキセツ</t>
    </rPh>
    <phoneticPr fontId="3"/>
  </si>
  <si>
    <t>出荷計画は収穫予定量に応じて作成されているか</t>
    <rPh sb="0" eb="2">
      <t>シュッカ</t>
    </rPh>
    <rPh sb="2" eb="4">
      <t>ケイカク</t>
    </rPh>
    <rPh sb="5" eb="7">
      <t>シュウカク</t>
    </rPh>
    <rPh sb="7" eb="10">
      <t>ヨテイリョウ</t>
    </rPh>
    <rPh sb="11" eb="12">
      <t>オウ</t>
    </rPh>
    <rPh sb="14" eb="16">
      <t>サクセイ</t>
    </rPh>
    <phoneticPr fontId="3"/>
  </si>
  <si>
    <t>変更があった場合、要綱第４（３）の要件を満たし、県認証栽培管理記録（別紙４）へ適切に反映されているか</t>
    <rPh sb="0" eb="2">
      <t>ヘンコウ</t>
    </rPh>
    <rPh sb="6" eb="8">
      <t>バアイ</t>
    </rPh>
    <rPh sb="9" eb="11">
      <t>ヨウコウ</t>
    </rPh>
    <rPh sb="11" eb="12">
      <t>ダイ</t>
    </rPh>
    <rPh sb="17" eb="19">
      <t>ヨウケン</t>
    </rPh>
    <rPh sb="20" eb="21">
      <t>ミ</t>
    </rPh>
    <rPh sb="24" eb="27">
      <t>ケンニンショウ</t>
    </rPh>
    <rPh sb="27" eb="29">
      <t>サイバイ</t>
    </rPh>
    <rPh sb="29" eb="31">
      <t>カンリ</t>
    </rPh>
    <rPh sb="31" eb="33">
      <t>キロク</t>
    </rPh>
    <rPh sb="34" eb="36">
      <t>ベッシ</t>
    </rPh>
    <rPh sb="39" eb="41">
      <t>テキセツ</t>
    </rPh>
    <rPh sb="42" eb="44">
      <t>ハンエイ</t>
    </rPh>
    <phoneticPr fontId="3"/>
  </si>
  <si>
    <t>肥料及び農薬の使用状況について、生産者の記帳・伝票等により確認したか</t>
    <rPh sb="0" eb="2">
      <t>ヒリョウ</t>
    </rPh>
    <rPh sb="2" eb="3">
      <t>オヨ</t>
    </rPh>
    <rPh sb="4" eb="6">
      <t>ノウヤク</t>
    </rPh>
    <rPh sb="7" eb="9">
      <t>シヨウ</t>
    </rPh>
    <rPh sb="9" eb="11">
      <t>ジョウキョウ</t>
    </rPh>
    <rPh sb="16" eb="19">
      <t>セイサンシャ</t>
    </rPh>
    <rPh sb="20" eb="22">
      <t>キチョウ</t>
    </rPh>
    <rPh sb="23" eb="25">
      <t>デンピョウ</t>
    </rPh>
    <rPh sb="25" eb="26">
      <t>トウ</t>
    </rPh>
    <rPh sb="29" eb="31">
      <t>カクニン</t>
    </rPh>
    <phoneticPr fontId="3"/>
  </si>
  <si>
    <t>作業記録について、生産者の記帳等により確認したか</t>
    <rPh sb="0" eb="2">
      <t>サギョウセイサンシャキチョウトウカクニン</t>
    </rPh>
    <phoneticPr fontId="3"/>
  </si>
  <si>
    <r>
      <t>栽培管理記録</t>
    </r>
    <r>
      <rPr>
        <vertAlign val="superscript"/>
        <sz val="10.5"/>
        <rFont val="ＭＳ Ｐ明朝"/>
        <family val="1"/>
        <charset val="128"/>
      </rPr>
      <t>※</t>
    </r>
    <r>
      <rPr>
        <sz val="10.5"/>
        <rFont val="ＭＳ Ｐ明朝"/>
        <family val="1"/>
        <charset val="128"/>
      </rPr>
      <t xml:space="preserve">について、計画からの変更の有無を確認したか
</t>
    </r>
    <r>
      <rPr>
        <sz val="10"/>
        <rFont val="ＭＳ Ｐ明朝"/>
        <family val="1"/>
        <charset val="128"/>
      </rPr>
      <t>　　※栽培管理記録：使用する全ての肥料・資材・農薬が記載された記録（任意様式）</t>
    </r>
    <rPh sb="0" eb="6">
      <t>サイバイカンリキロク</t>
    </rPh>
    <rPh sb="12" eb="14">
      <t>ケイカク</t>
    </rPh>
    <rPh sb="20" eb="22">
      <t>ウム</t>
    </rPh>
    <rPh sb="23" eb="25">
      <t>カクニン</t>
    </rPh>
    <rPh sb="32" eb="38">
      <t>サイバイカンリキロク</t>
    </rPh>
    <rPh sb="49" eb="51">
      <t>シザイ</t>
    </rPh>
    <rPh sb="60" eb="62">
      <t>キロク</t>
    </rPh>
    <phoneticPr fontId="3"/>
  </si>
  <si>
    <t>確認責任者による栽培管理の調査が随時可能か</t>
    <rPh sb="0" eb="2">
      <t>カクニン</t>
    </rPh>
    <rPh sb="2" eb="5">
      <t>セキニンシャ</t>
    </rPh>
    <rPh sb="8" eb="10">
      <t>サイバイ</t>
    </rPh>
    <rPh sb="10" eb="12">
      <t>カンリ</t>
    </rPh>
    <rPh sb="13" eb="15">
      <t>チョウサ</t>
    </rPh>
    <rPh sb="16" eb="18">
      <t>ズイジ</t>
    </rPh>
    <rPh sb="18" eb="20">
      <t>カノウ</t>
    </rPh>
    <phoneticPr fontId="3"/>
  </si>
  <si>
    <t>一般栽培のほ場と明瞭に区別されているか</t>
    <rPh sb="8" eb="10">
      <t>メイリョウ</t>
    </rPh>
    <phoneticPr fontId="3"/>
  </si>
  <si>
    <t>ほ場には看板が設置されていたか</t>
    <rPh sb="1" eb="2">
      <t>ジョウ</t>
    </rPh>
    <rPh sb="4" eb="6">
      <t>カンバン</t>
    </rPh>
    <rPh sb="7" eb="9">
      <t>セッチ</t>
    </rPh>
    <phoneticPr fontId="3"/>
  </si>
  <si>
    <t>特別栽培農産物を生産するほ場に赴き、適切であることを確認したか</t>
    <rPh sb="0" eb="7">
      <t>トクベツサイバイノウサンブツ</t>
    </rPh>
    <rPh sb="8" eb="10">
      <t>セイサン</t>
    </rPh>
    <rPh sb="13" eb="14">
      <t>ジョウ</t>
    </rPh>
    <rPh sb="15" eb="16">
      <t>オモム</t>
    </rPh>
    <rPh sb="18" eb="20">
      <t>テキセツ</t>
    </rPh>
    <rPh sb="26" eb="28">
      <t>カクニン</t>
    </rPh>
    <phoneticPr fontId="25"/>
  </si>
  <si>
    <t>２　栽培開始後～申請前</t>
    <rPh sb="2" eb="4">
      <t>サイバイ</t>
    </rPh>
    <rPh sb="4" eb="6">
      <t>カイシ</t>
    </rPh>
    <rPh sb="6" eb="7">
      <t>ゴ</t>
    </rPh>
    <rPh sb="8" eb="10">
      <t>シンセイ</t>
    </rPh>
    <rPh sb="10" eb="11">
      <t>マエ</t>
    </rPh>
    <phoneticPr fontId="3"/>
  </si>
  <si>
    <t>農薬の使用目的及び成分名は正しく記載されているか</t>
    <rPh sb="0" eb="1">
      <t>オヨb</t>
    </rPh>
    <phoneticPr fontId="3"/>
  </si>
  <si>
    <t>農薬は栽培する作物に適用があるか</t>
    <rPh sb="3" eb="5">
      <t>サイバイ</t>
    </rPh>
    <phoneticPr fontId="3"/>
  </si>
  <si>
    <t>化学肥料（化学合成由来の窒素成分を含むもの）使用量の算定根拠は明確か</t>
    <rPh sb="5" eb="11">
      <t>カガクゴウセイユライ</t>
    </rPh>
    <rPh sb="14" eb="16">
      <t>セイブン</t>
    </rPh>
    <rPh sb="17" eb="18">
      <t>フク</t>
    </rPh>
    <phoneticPr fontId="3"/>
  </si>
  <si>
    <t>要綱第４（３）の要件（チェック表下部に記載）を満たす計画となっているか</t>
    <rPh sb="0" eb="2">
      <t>ヨウコウ</t>
    </rPh>
    <rPh sb="8" eb="10">
      <t>ヨウケン</t>
    </rPh>
    <rPh sb="23" eb="24">
      <t>ミ</t>
    </rPh>
    <rPh sb="26" eb="28">
      <t>ケイカク</t>
    </rPh>
    <phoneticPr fontId="25"/>
  </si>
  <si>
    <r>
      <t>栽培計画</t>
    </r>
    <r>
      <rPr>
        <vertAlign val="superscript"/>
        <sz val="10.5"/>
        <rFont val="ＭＳ Ｐ明朝"/>
        <family val="1"/>
        <charset val="128"/>
      </rPr>
      <t>※</t>
    </r>
    <r>
      <rPr>
        <sz val="10.5"/>
        <rFont val="ＭＳ Ｐ明朝"/>
        <family val="1"/>
        <charset val="128"/>
      </rPr>
      <t xml:space="preserve">が適切であることを確認したか
</t>
    </r>
    <r>
      <rPr>
        <sz val="10"/>
        <rFont val="ＭＳ Ｐ明朝"/>
        <family val="1"/>
        <charset val="128"/>
      </rPr>
      <t>　　※栽培計画：使用する全ての肥料・資材・農薬が記載された計画（任意様式）</t>
    </r>
    <rPh sb="0" eb="4">
      <t>サイバイケイカク</t>
    </rPh>
    <rPh sb="6" eb="8">
      <t>テキセツ</t>
    </rPh>
    <rPh sb="14" eb="16">
      <t>カクニン</t>
    </rPh>
    <rPh sb="23" eb="27">
      <t>サイバイケイカク</t>
    </rPh>
    <rPh sb="38" eb="40">
      <t>シザイ</t>
    </rPh>
    <rPh sb="49" eb="51">
      <t>ケイカク</t>
    </rPh>
    <phoneticPr fontId="25"/>
  </si>
  <si>
    <t>１　計画作成時（栽培開始前）</t>
    <rPh sb="2" eb="4">
      <t>ケイカク</t>
    </rPh>
    <rPh sb="4" eb="6">
      <t>サクセイ</t>
    </rPh>
    <rPh sb="8" eb="13">
      <t>サイバイカイシマエ</t>
    </rPh>
    <phoneticPr fontId="3"/>
  </si>
  <si>
    <r>
      <t xml:space="preserve">チェック欄
</t>
    </r>
    <r>
      <rPr>
        <sz val="10"/>
        <rFont val="ＭＳ Ｐ明朝"/>
        <family val="1"/>
        <charset val="128"/>
      </rPr>
      <t>「○」 又は「－」</t>
    </r>
    <r>
      <rPr>
        <sz val="10.5"/>
        <rFont val="ＭＳ Ｐ明朝"/>
        <family val="1"/>
        <charset val="128"/>
      </rPr>
      <t xml:space="preserve"> </t>
    </r>
    <rPh sb="10" eb="11">
      <t>マタ</t>
    </rPh>
    <phoneticPr fontId="3"/>
  </si>
  <si>
    <t>チェック項目</t>
    <phoneticPr fontId="3"/>
  </si>
  <si>
    <t>年　　度</t>
    <rPh sb="0" eb="1">
      <t>トシ</t>
    </rPh>
    <rPh sb="3" eb="4">
      <t>ド</t>
    </rPh>
    <phoneticPr fontId="3"/>
  </si>
  <si>
    <t>生産者名</t>
    <rPh sb="0" eb="3">
      <t>セイサンシャ</t>
    </rPh>
    <rPh sb="3" eb="4">
      <t>メイ</t>
    </rPh>
    <phoneticPr fontId="3"/>
  </si>
  <si>
    <t>確認責任者名：</t>
    <phoneticPr fontId="3"/>
  </si>
  <si>
    <t>確認責任者チェック表</t>
    <phoneticPr fontId="3"/>
  </si>
  <si>
    <t>２）</t>
    <phoneticPr fontId="6"/>
  </si>
  <si>
    <t>　チェック項目に従って確認し、是正が必要な場合は速やかに精米責任者等に対し改善指導を行うこと。</t>
    <phoneticPr fontId="3"/>
  </si>
  <si>
    <t>認証マークは適切に管理されているか</t>
    <phoneticPr fontId="3"/>
  </si>
  <si>
    <t>認証農産物に表示した表示票の記載内容は適切か</t>
    <rPh sb="0" eb="2">
      <t>テンp</t>
    </rPh>
    <phoneticPr fontId="3"/>
  </si>
  <si>
    <t>とう精施設の管理は適正に行われていたか</t>
    <phoneticPr fontId="3"/>
  </si>
  <si>
    <t>とう精記録は出荷記録・生産者の記帳等と整合しているか</t>
    <rPh sb="0" eb="2">
      <t>シュッk</t>
    </rPh>
    <rPh sb="3" eb="5">
      <t>キロク</t>
    </rPh>
    <rPh sb="6" eb="8">
      <t>シュッカ</t>
    </rPh>
    <phoneticPr fontId="3"/>
  </si>
  <si>
    <t>２　実績報告時</t>
    <rPh sb="0" eb="7">
      <t>ジッセキホウコクジ</t>
    </rPh>
    <phoneticPr fontId="3"/>
  </si>
  <si>
    <t>認証マークの必要見込み数は適切か</t>
    <phoneticPr fontId="3"/>
  </si>
  <si>
    <t>認証マークは適切に管理されているか（現有マークがある場合）</t>
    <rPh sb="0" eb="2">
      <t>ケイゾk</t>
    </rPh>
    <phoneticPr fontId="3"/>
  </si>
  <si>
    <t>認証米に表示する予定の表示票の記載内容は適切か</t>
    <rPh sb="0" eb="1">
      <t>ハリツk</t>
    </rPh>
    <phoneticPr fontId="3"/>
  </si>
  <si>
    <t>精米確認者による調査は随時可能か</t>
    <phoneticPr fontId="3"/>
  </si>
  <si>
    <t>とう精施設は認証米とそれ以外の米について明確に区分した管理が可能か</t>
    <rPh sb="0" eb="1">
      <t>コメn</t>
    </rPh>
    <phoneticPr fontId="3"/>
  </si>
  <si>
    <t>とう精記録は認証米の収穫予定量又は出荷予定量に合っているか</t>
    <rPh sb="0" eb="1">
      <t>マタh</t>
    </rPh>
    <rPh sb="3" eb="5">
      <t>キロク</t>
    </rPh>
    <rPh sb="12" eb="14">
      <t>ヨテイシュッカ</t>
    </rPh>
    <phoneticPr fontId="3"/>
  </si>
  <si>
    <t>１　申請時</t>
    <rPh sb="0" eb="2">
      <t>シンセサクセイジ</t>
    </rPh>
    <phoneticPr fontId="3"/>
  </si>
  <si>
    <r>
      <t xml:space="preserve">チェック欄
</t>
    </r>
    <r>
      <rPr>
        <sz val="10"/>
        <rFont val="ＭＳ Ｐ明朝"/>
        <family val="1"/>
        <charset val="128"/>
      </rPr>
      <t>「○」 又は「－」</t>
    </r>
    <phoneticPr fontId="3"/>
  </si>
  <si>
    <t>精米責任者名</t>
    <rPh sb="0" eb="2">
      <t>セイマイ</t>
    </rPh>
    <rPh sb="2" eb="5">
      <t>セキニンシャ</t>
    </rPh>
    <rPh sb="5" eb="6">
      <t>メイ</t>
    </rPh>
    <phoneticPr fontId="3"/>
  </si>
  <si>
    <t>精米確認者名：　　　</t>
    <rPh sb="0" eb="2">
      <t>セイマイ</t>
    </rPh>
    <phoneticPr fontId="3"/>
  </si>
  <si>
    <t>精米確認者チェック表</t>
    <rPh sb="0" eb="2">
      <t>セイマイ</t>
    </rPh>
    <rPh sb="2" eb="4">
      <t>カクニン</t>
    </rPh>
    <rPh sb="4" eb="5">
      <t>シャ</t>
    </rPh>
    <phoneticPr fontId="3"/>
  </si>
  <si>
    <t>行が不足する場合は、適宜行を追加すること。</t>
  </si>
  <si>
    <t>団体で申請する場合は、生産者ごとに作成すること。ただし、ほ場ごとに生産者名を記載した一覧表でも可とする。</t>
    <rPh sb="0" eb="2">
      <t>シンセセイサンシャ</t>
    </rPh>
    <rPh sb="29" eb="30">
      <t>ジョウ</t>
    </rPh>
    <rPh sb="33" eb="36">
      <t>セイサンシャ</t>
    </rPh>
    <rPh sb="36" eb="37">
      <t>メイ</t>
    </rPh>
    <rPh sb="38" eb="40">
      <t>キサイ</t>
    </rPh>
    <rPh sb="42" eb="45">
      <t>イチランヒョウ</t>
    </rPh>
    <rPh sb="47" eb="48">
      <t>カ</t>
    </rPh>
    <phoneticPr fontId="3"/>
  </si>
  <si>
    <r>
      <t xml:space="preserve">地番まで記載
</t>
    </r>
    <r>
      <rPr>
        <sz val="10"/>
        <rFont val="ＭＳ Ｐ明朝"/>
        <family val="1"/>
        <charset val="128"/>
      </rPr>
      <t>※同一ほ場に複数以上の地番がある場合は同行に列挙</t>
    </r>
    <rPh sb="0" eb="2">
      <t>チバン</t>
    </rPh>
    <rPh sb="4" eb="6">
      <t>キサイ</t>
    </rPh>
    <phoneticPr fontId="25"/>
  </si>
  <si>
    <t>市町村名</t>
    <rPh sb="0" eb="4">
      <t>シチョウソンメイ</t>
    </rPh>
    <phoneticPr fontId="25"/>
  </si>
  <si>
    <t>備考（品種等）</t>
    <rPh sb="0" eb="2">
      <t>ビコウ</t>
    </rPh>
    <rPh sb="3" eb="6">
      <t>ヒンシュトウ</t>
    </rPh>
    <phoneticPr fontId="3"/>
  </si>
  <si>
    <t>ほ場面積（ａ）</t>
    <rPh sb="1" eb="2">
      <t>ジョウ</t>
    </rPh>
    <rPh sb="2" eb="4">
      <t>メンセキ</t>
    </rPh>
    <phoneticPr fontId="3"/>
  </si>
  <si>
    <r>
      <t>所在地</t>
    </r>
    <r>
      <rPr>
        <sz val="10"/>
        <rFont val="ＭＳ Ｐ明朝"/>
        <family val="1"/>
        <charset val="128"/>
      </rPr>
      <t>　</t>
    </r>
    <phoneticPr fontId="3"/>
  </si>
  <si>
    <t>ほ場
番号</t>
    <rPh sb="1" eb="2">
      <t>ジョウ</t>
    </rPh>
    <rPh sb="3" eb="5">
      <t>バンゴウ</t>
    </rPh>
    <phoneticPr fontId="3"/>
  </si>
  <si>
    <t>ほ場一覧</t>
    <rPh sb="1" eb="2">
      <t>ジョウ</t>
    </rPh>
    <rPh sb="2" eb="4">
      <t>イチラン</t>
    </rPh>
    <phoneticPr fontId="3"/>
  </si>
  <si>
    <t>その他</t>
    <phoneticPr fontId="3"/>
  </si>
  <si>
    <t>除草</t>
    <rPh sb="0" eb="2">
      <t>ジョソ</t>
    </rPh>
    <phoneticPr fontId="3"/>
  </si>
  <si>
    <t>下</t>
    <rPh sb="0" eb="1">
      <t>ゲ</t>
    </rPh>
    <phoneticPr fontId="3"/>
  </si>
  <si>
    <t>殺菌・殺虫</t>
    <rPh sb="0" eb="2">
      <t>サッチュ</t>
    </rPh>
    <phoneticPr fontId="3"/>
  </si>
  <si>
    <t>☑</t>
    <phoneticPr fontId="25"/>
  </si>
  <si>
    <t>中</t>
    <rPh sb="0" eb="1">
      <t>チュ</t>
    </rPh>
    <phoneticPr fontId="3"/>
  </si>
  <si>
    <t>殺虫</t>
    <rPh sb="0" eb="2">
      <t>サッチュ</t>
    </rPh>
    <phoneticPr fontId="3"/>
  </si>
  <si>
    <t>□</t>
    <phoneticPr fontId="25"/>
  </si>
  <si>
    <t>上</t>
    <phoneticPr fontId="3"/>
  </si>
  <si>
    <t>殺菌</t>
    <rPh sb="0" eb="2">
      <t>サッキn</t>
    </rPh>
    <phoneticPr fontId="3"/>
  </si>
  <si>
    <t>月</t>
    <rPh sb="0" eb="1">
      <t>ガt</t>
    </rPh>
    <phoneticPr fontId="3"/>
  </si>
  <si>
    <t>年</t>
    <phoneticPr fontId="3"/>
  </si>
  <si>
    <t>令和</t>
    <rPh sb="0" eb="2">
      <t>レイw</t>
    </rPh>
    <phoneticPr fontId="3"/>
  </si>
  <si>
    <t>申請前の生産ほ場確認日</t>
    <rPh sb="0" eb="3">
      <t>シンセイマエ</t>
    </rPh>
    <rPh sb="4" eb="6">
      <t>セイサン</t>
    </rPh>
    <rPh sb="7" eb="8">
      <t>ジョウ</t>
    </rPh>
    <rPh sb="8" eb="11">
      <t>カクニンビ</t>
    </rPh>
    <phoneticPr fontId="3"/>
  </si>
  <si>
    <r>
      <rPr>
        <sz val="10"/>
        <rFont val="ＭＳ Ｐゴシック"/>
        <family val="3"/>
        <charset val="128"/>
      </rPr>
      <t>申請前の記録確認日
（栽培管理記録及び本記録）</t>
    </r>
    <rPh sb="0" eb="3">
      <t>シンセイマエ</t>
    </rPh>
    <rPh sb="4" eb="6">
      <t>キロク</t>
    </rPh>
    <rPh sb="6" eb="9">
      <t>カクニンビ</t>
    </rPh>
    <rPh sb="11" eb="17">
      <t>サイバイカンリキロク</t>
    </rPh>
    <rPh sb="17" eb="18">
      <t>オヨ</t>
    </rPh>
    <rPh sb="19" eb="22">
      <t>ホンキロク</t>
    </rPh>
    <phoneticPr fontId="3"/>
  </si>
  <si>
    <t>確認責任者 氏名</t>
    <rPh sb="0" eb="2">
      <t>カクニン</t>
    </rPh>
    <rPh sb="2" eb="5">
      <t>セキニンシャメイ</t>
    </rPh>
    <phoneticPr fontId="3"/>
  </si>
  <si>
    <t>回</t>
    <rPh sb="0" eb="1">
      <t>カイ</t>
    </rPh>
    <phoneticPr fontId="3"/>
  </si>
  <si>
    <t>回以下</t>
    <rPh sb="0" eb="1">
      <t>カイ</t>
    </rPh>
    <rPh sb="1" eb="3">
      <t>イカ</t>
    </rPh>
    <phoneticPr fontId="3"/>
  </si>
  <si>
    <t>節減対象農薬
使用（成分）回数</t>
    <rPh sb="0" eb="2">
      <t>セツゲン</t>
    </rPh>
    <rPh sb="2" eb="4">
      <t>タイショウ</t>
    </rPh>
    <rPh sb="4" eb="6">
      <t>ノウヤク</t>
    </rPh>
    <rPh sb="6" eb="8">
      <t>シヨウ</t>
    </rPh>
    <rPh sb="9" eb="11">
      <t>セイブン</t>
    </rPh>
    <rPh sb="12" eb="14">
      <t>カイスウ</t>
    </rPh>
    <phoneticPr fontId="3"/>
  </si>
  <si>
    <t>特別栽培農産物使用基準</t>
    <rPh sb="0" eb="2">
      <t>トクベツ</t>
    </rPh>
    <rPh sb="2" eb="4">
      <t>サイバイ</t>
    </rPh>
    <rPh sb="4" eb="7">
      <t>ノウサンブツ</t>
    </rPh>
    <rPh sb="7" eb="9">
      <t>シヨウ</t>
    </rPh>
    <rPh sb="9" eb="11">
      <t>キジュン</t>
    </rPh>
    <phoneticPr fontId="3"/>
  </si>
  <si>
    <r>
      <t>節減対象農薬を使用していません。</t>
    </r>
    <r>
      <rPr>
        <sz val="9"/>
        <rFont val="ＭＳ ゴシック"/>
        <family val="3"/>
        <charset val="128"/>
      </rPr>
      <t xml:space="preserve">
※使用していない場合のみチェックする。</t>
    </r>
    <rPh sb="0" eb="4">
      <t>セツゲンタイショウ</t>
    </rPh>
    <rPh sb="4" eb="6">
      <t>ノウヤク</t>
    </rPh>
    <rPh sb="18" eb="20">
      <t>シヨウ</t>
    </rPh>
    <rPh sb="25" eb="27">
      <t>バアイ</t>
    </rPh>
    <phoneticPr fontId="25"/>
  </si>
  <si>
    <t>チェック</t>
    <phoneticPr fontId="25"/>
  </si>
  <si>
    <t>旬</t>
    <rPh sb="0" eb="1">
      <t>ジュン</t>
    </rPh>
    <phoneticPr fontId="3"/>
  </si>
  <si>
    <t>月</t>
    <rPh sb="0" eb="1">
      <t>ガツ</t>
    </rPh>
    <phoneticPr fontId="3"/>
  </si>
  <si>
    <t>～</t>
  </si>
  <si>
    <t>本田
・
本畑</t>
    <rPh sb="0" eb="2">
      <t>ホンダ</t>
    </rPh>
    <rPh sb="5" eb="7">
      <t>モトハタ</t>
    </rPh>
    <phoneticPr fontId="3"/>
  </si>
  <si>
    <t>育苗期</t>
    <rPh sb="0" eb="2">
      <t>イクビョウ</t>
    </rPh>
    <rPh sb="2" eb="3">
      <t>キ</t>
    </rPh>
    <phoneticPr fontId="3"/>
  </si>
  <si>
    <t>種子
消毒</t>
    <rPh sb="0" eb="2">
      <t>シュシ</t>
    </rPh>
    <rPh sb="3" eb="5">
      <t>ショウドク</t>
    </rPh>
    <phoneticPr fontId="3"/>
  </si>
  <si>
    <t>成分名④</t>
    <rPh sb="0" eb="2">
      <t>セイブン</t>
    </rPh>
    <phoneticPr fontId="3"/>
  </si>
  <si>
    <t>成分名③</t>
    <rPh sb="0" eb="2">
      <t>セイブン</t>
    </rPh>
    <rPh sb="2" eb="3">
      <t>メイ</t>
    </rPh>
    <phoneticPr fontId="3"/>
  </si>
  <si>
    <t>成分名②</t>
    <rPh sb="0" eb="2">
      <t>セイブン</t>
    </rPh>
    <phoneticPr fontId="3"/>
  </si>
  <si>
    <t>成分名①</t>
    <rPh sb="0" eb="2">
      <t>セイブン</t>
    </rPh>
    <rPh sb="2" eb="3">
      <t>メイ</t>
    </rPh>
    <phoneticPr fontId="3"/>
  </si>
  <si>
    <r>
      <t xml:space="preserve">節減対象農薬
</t>
    </r>
    <r>
      <rPr>
        <sz val="7"/>
        <rFont val="ＭＳ Ｐゴシック"/>
        <family val="3"/>
      </rPr>
      <t>使用（成分）回数</t>
    </r>
    <rPh sb="7" eb="9">
      <t>シヨウ</t>
    </rPh>
    <rPh sb="10" eb="12">
      <t>セイブン</t>
    </rPh>
    <phoneticPr fontId="3"/>
  </si>
  <si>
    <t>使用時期
（月・旬）</t>
    <rPh sb="0" eb="1">
      <t>シ</t>
    </rPh>
    <rPh sb="1" eb="2">
      <t>ヨウ</t>
    </rPh>
    <rPh sb="2" eb="4">
      <t>ジキ</t>
    </rPh>
    <rPh sb="6" eb="7">
      <t>ツキ</t>
    </rPh>
    <rPh sb="8" eb="9">
      <t>シュン</t>
    </rPh>
    <phoneticPr fontId="3"/>
  </si>
  <si>
    <r>
      <t xml:space="preserve">農薬名
</t>
    </r>
    <r>
      <rPr>
        <sz val="10"/>
        <rFont val="ＭＳ Ｐゴシック"/>
        <family val="3"/>
        <charset val="128"/>
      </rPr>
      <t>（原則、節減対象農薬(成分)を含むもののみを記載）</t>
    </r>
    <rPh sb="0" eb="2">
      <t>ノウヤク</t>
    </rPh>
    <rPh sb="2" eb="3">
      <t>メイ</t>
    </rPh>
    <rPh sb="5" eb="7">
      <t>ゲンソク</t>
    </rPh>
    <rPh sb="8" eb="12">
      <t>セツゲンタイショウ</t>
    </rPh>
    <rPh sb="12" eb="14">
      <t>ノウヤク</t>
    </rPh>
    <rPh sb="15" eb="17">
      <t>セイブン</t>
    </rPh>
    <rPh sb="19" eb="20">
      <t>フク</t>
    </rPh>
    <rPh sb="26" eb="28">
      <t>キサイ</t>
    </rPh>
    <phoneticPr fontId="3"/>
  </si>
  <si>
    <t>使用
目的</t>
    <rPh sb="0" eb="2">
      <t>シヨウ</t>
    </rPh>
    <rPh sb="3" eb="5">
      <t>モクテキ</t>
    </rPh>
    <phoneticPr fontId="3"/>
  </si>
  <si>
    <t>区分</t>
  </si>
  <si>
    <t>kg/10a</t>
    <phoneticPr fontId="3"/>
  </si>
  <si>
    <t>kg/10a以下　　</t>
  </si>
  <si>
    <r>
      <t xml:space="preserve">化学肥料使用量
</t>
    </r>
    <r>
      <rPr>
        <sz val="9"/>
        <rFont val="ＭＳ Ｐゴシック"/>
        <family val="3"/>
      </rPr>
      <t>（窒素成分）</t>
    </r>
    <rPh sb="0" eb="2">
      <t>カガク</t>
    </rPh>
    <rPh sb="2" eb="4">
      <t>ヒリョウ</t>
    </rPh>
    <rPh sb="4" eb="7">
      <t>シヨウリョウ</t>
    </rPh>
    <rPh sb="9" eb="11">
      <t>チッソ</t>
    </rPh>
    <rPh sb="11" eb="13">
      <t>セイブン</t>
    </rPh>
    <phoneticPr fontId="3"/>
  </si>
  <si>
    <r>
      <t xml:space="preserve">化学合成由来の窒素成分を含む肥料を使用していません。
</t>
    </r>
    <r>
      <rPr>
        <sz val="9"/>
        <rFont val="ＭＳ ゴシック"/>
        <family val="3"/>
        <charset val="128"/>
      </rPr>
      <t>※使用していない場合のみチェックする。</t>
    </r>
    <rPh sb="2" eb="6">
      <t>ゴウセイユライ</t>
    </rPh>
    <rPh sb="7" eb="11">
      <t>チッソセイブン</t>
    </rPh>
    <rPh sb="12" eb="13">
      <t>フク</t>
    </rPh>
    <rPh sb="14" eb="16">
      <t>ヒリョウ</t>
    </rPh>
    <rPh sb="28" eb="30">
      <t>シヨウ</t>
    </rPh>
    <rPh sb="35" eb="37">
      <t>バアイ</t>
    </rPh>
    <phoneticPr fontId="25"/>
  </si>
  <si>
    <t>～</t>
    <phoneticPr fontId="3"/>
  </si>
  <si>
    <t>基肥
・
追肥
・
土づくり</t>
    <rPh sb="0" eb="2">
      <t>モトゴエ</t>
    </rPh>
    <rPh sb="5" eb="7">
      <t>ツイヒ</t>
    </rPh>
    <rPh sb="10" eb="11">
      <t>ツチ</t>
    </rPh>
    <phoneticPr fontId="3"/>
  </si>
  <si>
    <t xml:space="preserve">本田
･
本畑
</t>
    <rPh sb="0" eb="2">
      <t>ホンダ</t>
    </rPh>
    <rPh sb="5" eb="7">
      <t>モトハタ</t>
    </rPh>
    <phoneticPr fontId="3"/>
  </si>
  <si>
    <t>床土
培土
追肥</t>
    <rPh sb="0" eb="2">
      <t>トコツチ</t>
    </rPh>
    <rPh sb="3" eb="5">
      <t>バイド</t>
    </rPh>
    <rPh sb="6" eb="8">
      <t>ツイヒ</t>
    </rPh>
    <phoneticPr fontId="3"/>
  </si>
  <si>
    <r>
      <rPr>
        <sz val="8"/>
        <rFont val="ＭＳ Ｐゴシック"/>
        <family val="3"/>
      </rPr>
      <t xml:space="preserve">うち化学合成由来
</t>
    </r>
    <r>
      <rPr>
        <sz val="7.5"/>
        <rFont val="ＭＳ Ｐゴシック"/>
        <family val="3"/>
      </rPr>
      <t xml:space="preserve">窒素量(kg/10a）
</t>
    </r>
    <r>
      <rPr>
        <sz val="6"/>
        <rFont val="ＭＳ Ｐゴシック"/>
        <family val="3"/>
        <charset val="128"/>
      </rPr>
      <t>※小数第４位を切上げ</t>
    </r>
    <rPh sb="22" eb="24">
      <t>ショウスウ</t>
    </rPh>
    <rPh sb="24" eb="25">
      <t>ダイ</t>
    </rPh>
    <rPh sb="26" eb="27">
      <t>イ</t>
    </rPh>
    <rPh sb="28" eb="29">
      <t>キ</t>
    </rPh>
    <rPh sb="29" eb="30">
      <t>ア</t>
    </rPh>
    <phoneticPr fontId="3"/>
  </si>
  <si>
    <r>
      <rPr>
        <sz val="9"/>
        <rFont val="ＭＳ Ｐゴシック"/>
        <family val="3"/>
      </rPr>
      <t>使用量</t>
    </r>
    <r>
      <rPr>
        <sz val="6"/>
        <rFont val="ＭＳ Ｐゴシック"/>
        <family val="3"/>
      </rPr>
      <t xml:space="preserve">
</t>
    </r>
    <r>
      <rPr>
        <sz val="8"/>
        <rFont val="ＭＳ Ｐゴシック"/>
        <family val="3"/>
      </rPr>
      <t xml:space="preserve">(kg・㍑/10a)
</t>
    </r>
    <r>
      <rPr>
        <sz val="6"/>
        <rFont val="ＭＳ Ｐゴシック"/>
        <family val="3"/>
      </rPr>
      <t xml:space="preserve">
</t>
    </r>
    <r>
      <rPr>
        <sz val="8"/>
        <rFont val="ＭＳ Ｐゴシック"/>
        <family val="3"/>
        <charset val="128"/>
      </rPr>
      <t>※単位を記載</t>
    </r>
    <rPh sb="17" eb="19">
      <t>タンイ</t>
    </rPh>
    <rPh sb="20" eb="22">
      <t>キサイ</t>
    </rPh>
    <phoneticPr fontId="3"/>
  </si>
  <si>
    <t>肥料等の商品名
（原則、化学合成由来の窒素成分を含む肥料のみを記載）</t>
    <rPh sb="0" eb="2">
      <t>ヒリョウ</t>
    </rPh>
    <rPh sb="2" eb="3">
      <t>トウ</t>
    </rPh>
    <rPh sb="9" eb="11">
      <t>ゲンソク</t>
    </rPh>
    <rPh sb="12" eb="18">
      <t>カガクゴウセイユライ</t>
    </rPh>
    <rPh sb="19" eb="23">
      <t>チッソセイブン</t>
    </rPh>
    <rPh sb="24" eb="25">
      <t>フク</t>
    </rPh>
    <rPh sb="26" eb="28">
      <t>ヒリョウ</t>
    </rPh>
    <phoneticPr fontId="3"/>
  </si>
  <si>
    <t>収 穫</t>
    <rPh sb="0" eb="1">
      <t>オサム</t>
    </rPh>
    <rPh sb="2" eb="3">
      <t>ユタカ</t>
    </rPh>
    <phoneticPr fontId="3"/>
  </si>
  <si>
    <t>定植（田植え）</t>
    <rPh sb="1" eb="2">
      <t>タウ</t>
    </rPh>
    <rPh sb="3" eb="5">
      <t>テイショク</t>
    </rPh>
    <phoneticPr fontId="3"/>
  </si>
  <si>
    <t>耕 起</t>
    <rPh sb="0" eb="1">
      <t>コウ</t>
    </rPh>
    <rPh sb="2" eb="3">
      <t>オコシ</t>
    </rPh>
    <phoneticPr fontId="3"/>
  </si>
  <si>
    <t>は 種</t>
    <rPh sb="2" eb="3">
      <t>シュ</t>
    </rPh>
    <phoneticPr fontId="3"/>
  </si>
  <si>
    <t>前作収穫終了</t>
    <rPh sb="0" eb="2">
      <t>ゼンサク</t>
    </rPh>
    <rPh sb="2" eb="4">
      <t>シュウカク</t>
    </rPh>
    <rPh sb="4" eb="6">
      <t>シュウリョウ</t>
    </rPh>
    <phoneticPr fontId="3"/>
  </si>
  <si>
    <t>作業記録</t>
    <phoneticPr fontId="3"/>
  </si>
  <si>
    <t>栽培面積
（ａ）</t>
    <phoneticPr fontId="3"/>
  </si>
  <si>
    <t>ほ場番号</t>
    <phoneticPr fontId="3"/>
  </si>
  <si>
    <t>品種名</t>
    <rPh sb="2" eb="3">
      <t>メイ</t>
    </rPh>
    <phoneticPr fontId="3"/>
  </si>
  <si>
    <t>農作物名
[作型]</t>
    <rPh sb="0" eb="4">
      <t>ノウサクモツメイ</t>
    </rPh>
    <rPh sb="6" eb="8">
      <t>サクガタ</t>
    </rPh>
    <phoneticPr fontId="25"/>
  </si>
  <si>
    <t>栽培責任者
氏名</t>
    <rPh sb="0" eb="2">
      <t>サイバイ</t>
    </rPh>
    <rPh sb="2" eb="5">
      <t>セキニンシャ</t>
    </rPh>
    <rPh sb="6" eb="8">
      <t>シメイ</t>
    </rPh>
    <phoneticPr fontId="3"/>
  </si>
  <si>
    <t>生産者
氏名</t>
    <rPh sb="0" eb="2">
      <t>セイサン</t>
    </rPh>
    <rPh sb="2" eb="3">
      <t>シャ</t>
    </rPh>
    <rPh sb="4" eb="6">
      <t>シメイ</t>
    </rPh>
    <rPh sb="5" eb="6">
      <t>メイ</t>
    </rPh>
    <phoneticPr fontId="3"/>
  </si>
  <si>
    <t>住所</t>
    <rPh sb="0" eb="2">
      <t>ジュウショ</t>
    </rPh>
    <phoneticPr fontId="3"/>
  </si>
  <si>
    <t>県認証栽培管理記録</t>
    <rPh sb="0" eb="1">
      <t>ケン</t>
    </rPh>
    <rPh sb="1" eb="3">
      <t>ニンショウ</t>
    </rPh>
    <rPh sb="3" eb="5">
      <t>サイバイ</t>
    </rPh>
    <phoneticPr fontId="3"/>
  </si>
  <si>
    <t>ＴＥＬ</t>
    <phoneticPr fontId="3"/>
  </si>
  <si>
    <t>氏名</t>
    <rPh sb="0" eb="2">
      <t>シメイ</t>
    </rPh>
    <phoneticPr fontId="3"/>
  </si>
  <si>
    <t>令和　　　 年　</t>
    <rPh sb="6" eb="7">
      <t>ネン</t>
    </rPh>
    <phoneticPr fontId="3"/>
  </si>
  <si>
    <r>
      <rPr>
        <sz val="10"/>
        <rFont val="ＭＳ Ｐゴシック"/>
        <family val="3"/>
      </rPr>
      <t>申請者</t>
    </r>
    <r>
      <rPr>
        <sz val="9"/>
        <rFont val="ＭＳ Ｐゴシック"/>
        <family val="3"/>
      </rPr>
      <t>　</t>
    </r>
    <r>
      <rPr>
        <sz val="8"/>
        <rFont val="ＭＳ Ｐゴシック"/>
        <family val="3"/>
      </rPr>
      <t>※住所、電話番号はホームページ公開希望者のみ記載</t>
    </r>
    <rPh sb="0" eb="3">
      <t>シンセイシャ</t>
    </rPh>
    <rPh sb="5" eb="7">
      <t>ジュウショ</t>
    </rPh>
    <rPh sb="8" eb="10">
      <t>デンワ</t>
    </rPh>
    <rPh sb="10" eb="12">
      <t>バンゴウ</t>
    </rPh>
    <rPh sb="19" eb="21">
      <t>コウカイ</t>
    </rPh>
    <rPh sb="21" eb="24">
      <t>キボウシャ</t>
    </rPh>
    <rPh sb="26" eb="28">
      <t>キサイ</t>
    </rPh>
    <phoneticPr fontId="3"/>
  </si>
  <si>
    <t>申請時は出荷計画を、実績報告時は出荷実績を記載する。</t>
    <rPh sb="0" eb="3">
      <t>シンセイジ</t>
    </rPh>
    <rPh sb="4" eb="8">
      <t>シュッカケイカク</t>
    </rPh>
    <rPh sb="16" eb="20">
      <t>シュッカジッセキ</t>
    </rPh>
    <rPh sb="21" eb="23">
      <t>キサイ</t>
    </rPh>
    <phoneticPr fontId="25"/>
  </si>
  <si>
    <t>注）</t>
    <rPh sb="0" eb="1">
      <t>チュウ</t>
    </rPh>
    <phoneticPr fontId="25"/>
  </si>
  <si>
    <t>他</t>
    <rPh sb="0" eb="1">
      <t>ホカ</t>
    </rPh>
    <phoneticPr fontId="3"/>
  </si>
  <si>
    <t>精米</t>
    <rPh sb="0" eb="2">
      <t>セイマイ</t>
    </rPh>
    <phoneticPr fontId="1"/>
  </si>
  <si>
    <t>精米</t>
    <rPh sb="0" eb="2">
      <t>セイマイ</t>
    </rPh>
    <phoneticPr fontId="3"/>
  </si>
  <si>
    <t>玄米</t>
    <rPh sb="0" eb="2">
      <t>ゲンマイ</t>
    </rPh>
    <phoneticPr fontId="1"/>
  </si>
  <si>
    <t>玄米</t>
    <rPh sb="0" eb="2">
      <t>ゲンマイ</t>
    </rPh>
    <phoneticPr fontId="3"/>
  </si>
  <si>
    <t>合　計</t>
    <rPh sb="0" eb="1">
      <t>ゴウ</t>
    </rPh>
    <rPh sb="2" eb="3">
      <t>ケイ</t>
    </rPh>
    <phoneticPr fontId="3"/>
  </si>
  <si>
    <t>出荷（予定）量
（kg）</t>
    <rPh sb="0" eb="2">
      <t>シュッカ</t>
    </rPh>
    <rPh sb="3" eb="7">
      <t>ヨテイリョウ</t>
    </rPh>
    <phoneticPr fontId="3"/>
  </si>
  <si>
    <t>出荷数
（個数）</t>
    <rPh sb="0" eb="2">
      <t>コス</t>
    </rPh>
    <rPh sb="5" eb="6">
      <t>カズ</t>
    </rPh>
    <phoneticPr fontId="3"/>
  </si>
  <si>
    <t>出荷単位
（kg）</t>
    <rPh sb="0" eb="2">
      <t>シュッカ</t>
    </rPh>
    <rPh sb="2" eb="4">
      <t>タンイ</t>
    </rPh>
    <phoneticPr fontId="3"/>
  </si>
  <si>
    <r>
      <t xml:space="preserve">出荷形態
</t>
    </r>
    <r>
      <rPr>
        <sz val="10.5"/>
        <rFont val="ＭＳ Ｐ明朝"/>
        <family val="1"/>
        <charset val="128"/>
      </rPr>
      <t>（玄米、精米、他）</t>
    </r>
    <rPh sb="0" eb="2">
      <t>シュッカ</t>
    </rPh>
    <rPh sb="2" eb="4">
      <t>ケイタイ</t>
    </rPh>
    <rPh sb="6" eb="8">
      <t>ゲンマイ</t>
    </rPh>
    <rPh sb="9" eb="11">
      <t>セイマイ</t>
    </rPh>
    <rPh sb="12" eb="13">
      <t>ホカ</t>
    </rPh>
    <phoneticPr fontId="3"/>
  </si>
  <si>
    <t>出 荷 先</t>
    <rPh sb="0" eb="1">
      <t>デ</t>
    </rPh>
    <rPh sb="2" eb="3">
      <t>ニ</t>
    </rPh>
    <rPh sb="4" eb="5">
      <t>サキ</t>
    </rPh>
    <phoneticPr fontId="3"/>
  </si>
  <si>
    <t>３　出荷量等</t>
    <rPh sb="0" eb="6">
      <t>シュッカキカンシュッカリョウトウ</t>
    </rPh>
    <phoneticPr fontId="3"/>
  </si>
  <si>
    <t>日</t>
    <rPh sb="0" eb="1">
      <t>ニt</t>
    </rPh>
    <phoneticPr fontId="3"/>
  </si>
  <si>
    <t>年</t>
    <rPh sb="0" eb="1">
      <t>ネn</t>
    </rPh>
    <phoneticPr fontId="3"/>
  </si>
  <si>
    <t>〜</t>
    <phoneticPr fontId="3"/>
  </si>
  <si>
    <t>２　出荷期間</t>
    <rPh sb="0" eb="6">
      <t>シュッカキカンシュッカリョウトウ</t>
    </rPh>
    <phoneticPr fontId="3"/>
  </si>
  <si>
    <t>注３）　精米認証申請の場合は「ほ場番号」「収穫面積(a)」「収穫(予定)量(kg)」欄を空欄とする。</t>
    <rPh sb="0" eb="1">
      <t>チュウ</t>
    </rPh>
    <rPh sb="4" eb="8">
      <t>セイマイニンショウ</t>
    </rPh>
    <rPh sb="8" eb="10">
      <t>シンセイ</t>
    </rPh>
    <rPh sb="11" eb="13">
      <t>バアイ</t>
    </rPh>
    <rPh sb="16" eb="19">
      <t>ジョウバンゴウ</t>
    </rPh>
    <rPh sb="21" eb="25">
      <t>シュウカクメンセキ</t>
    </rPh>
    <rPh sb="30" eb="32">
      <t>シュウカク</t>
    </rPh>
    <rPh sb="33" eb="35">
      <t>ヨテイ</t>
    </rPh>
    <rPh sb="36" eb="37">
      <t>リョウ</t>
    </rPh>
    <rPh sb="42" eb="43">
      <t>ラン</t>
    </rPh>
    <rPh sb="44" eb="46">
      <t>クウラン</t>
    </rPh>
    <phoneticPr fontId="6"/>
  </si>
  <si>
    <r>
      <t>収穫（予定）量（㎏）　</t>
    </r>
    <r>
      <rPr>
        <sz val="10"/>
        <rFont val="ＭＳ Ｐ明朝"/>
        <family val="1"/>
        <charset val="128"/>
      </rPr>
      <t>注３）</t>
    </r>
    <rPh sb="0" eb="2">
      <t>ヨテ</t>
    </rPh>
    <rPh sb="1" eb="2">
      <t>ジョウバンゴウ</t>
    </rPh>
    <rPh sb="11" eb="12">
      <t>チュウ</t>
    </rPh>
    <phoneticPr fontId="3"/>
  </si>
  <si>
    <r>
      <t>収穫面積（a）　</t>
    </r>
    <r>
      <rPr>
        <sz val="10"/>
        <rFont val="ＭＳ Ｐ明朝"/>
        <family val="1"/>
        <charset val="128"/>
      </rPr>
      <t>注３）</t>
    </r>
    <rPh sb="1" eb="2">
      <t>ジョウ</t>
    </rPh>
    <rPh sb="2" eb="4">
      <t>バンゴウ</t>
    </rPh>
    <rPh sb="8" eb="9">
      <t>チュウ</t>
    </rPh>
    <phoneticPr fontId="3"/>
  </si>
  <si>
    <r>
      <t>ほ場番号　</t>
    </r>
    <r>
      <rPr>
        <sz val="10"/>
        <rFont val="ＭＳ Ｐ明朝"/>
        <family val="1"/>
        <charset val="128"/>
      </rPr>
      <t>注３）</t>
    </r>
    <rPh sb="1" eb="2">
      <t>ジョウ</t>
    </rPh>
    <rPh sb="2" eb="4">
      <t>バンゴウ</t>
    </rPh>
    <rPh sb="5" eb="6">
      <t>チュウ</t>
    </rPh>
    <phoneticPr fontId="3"/>
  </si>
  <si>
    <t>農産物名（品種）</t>
    <rPh sb="0" eb="3">
      <t>ノウサンブツ</t>
    </rPh>
    <rPh sb="3" eb="4">
      <t>メイ</t>
    </rPh>
    <rPh sb="5" eb="7">
      <t>ヒンシュ</t>
    </rPh>
    <phoneticPr fontId="3"/>
  </si>
  <si>
    <t>１　農産物等</t>
    <rPh sb="2" eb="5">
      <t>ノウサンブツ</t>
    </rPh>
    <rPh sb="5" eb="6">
      <t>トウ</t>
    </rPh>
    <phoneticPr fontId="3"/>
  </si>
  <si>
    <t>注１）　精米認証申請の場合は精米申請（認証）者名を記載
注２）　精米認証申請の場合は精米確認者名を記載</t>
    <rPh sb="0" eb="1">
      <t>チュウ</t>
    </rPh>
    <rPh sb="16" eb="18">
      <t>シンセイ</t>
    </rPh>
    <rPh sb="19" eb="21">
      <t>ニンショウ</t>
    </rPh>
    <rPh sb="22" eb="23">
      <t>シャ</t>
    </rPh>
    <rPh sb="23" eb="24">
      <t>メイ</t>
    </rPh>
    <rPh sb="25" eb="27">
      <t>キサイ</t>
    </rPh>
    <rPh sb="28" eb="29">
      <t>チュウ</t>
    </rPh>
    <phoneticPr fontId="25"/>
  </si>
  <si>
    <r>
      <t>　確認責任者名　</t>
    </r>
    <r>
      <rPr>
        <sz val="10"/>
        <rFont val="ＭＳ Ｐ明朝"/>
        <family val="1"/>
        <charset val="128"/>
      </rPr>
      <t>注２）</t>
    </r>
    <rPh sb="1" eb="3">
      <t>カクニン</t>
    </rPh>
    <rPh sb="3" eb="6">
      <t>セキニンシャ</t>
    </rPh>
    <rPh sb="6" eb="7">
      <t>メイ</t>
    </rPh>
    <rPh sb="8" eb="9">
      <t>チュウ</t>
    </rPh>
    <phoneticPr fontId="3"/>
  </si>
  <si>
    <t>令和</t>
    <rPh sb="0" eb="2">
      <t>レイワ</t>
    </rPh>
    <phoneticPr fontId="25"/>
  </si>
  <si>
    <t>　実績報告時</t>
    <rPh sb="1" eb="3">
      <t>ジッセキ</t>
    </rPh>
    <rPh sb="3" eb="5">
      <t>ホウコク</t>
    </rPh>
    <rPh sb="5" eb="6">
      <t>ジ</t>
    </rPh>
    <phoneticPr fontId="25"/>
  </si>
  <si>
    <t>　申　 請 　時</t>
    <rPh sb="1" eb="2">
      <t>サル</t>
    </rPh>
    <rPh sb="4" eb="5">
      <t>ショウ</t>
    </rPh>
    <rPh sb="7" eb="8">
      <t>トキ</t>
    </rPh>
    <phoneticPr fontId="25"/>
  </si>
  <si>
    <t>内容確認欄</t>
    <rPh sb="0" eb="2">
      <t>ナイヨウ</t>
    </rPh>
    <rPh sb="2" eb="4">
      <t>カクニン</t>
    </rPh>
    <phoneticPr fontId="3"/>
  </si>
  <si>
    <r>
      <t>申請（認証）者名　</t>
    </r>
    <r>
      <rPr>
        <sz val="10"/>
        <rFont val="ＭＳ Ｐ明朝"/>
        <family val="1"/>
        <charset val="128"/>
      </rPr>
      <t>注１）</t>
    </r>
    <rPh sb="0" eb="2">
      <t>シンセイ</t>
    </rPh>
    <rPh sb="3" eb="5">
      <t>ニンショウ</t>
    </rPh>
    <rPh sb="6" eb="7">
      <t>シャ</t>
    </rPh>
    <rPh sb="7" eb="8">
      <t>メイ</t>
    </rPh>
    <rPh sb="9" eb="10">
      <t>チュウ</t>
    </rPh>
    <phoneticPr fontId="3"/>
  </si>
  <si>
    <t>←いずれかに○</t>
    <phoneticPr fontId="25"/>
  </si>
  <si>
    <t>）</t>
    <phoneticPr fontId="25"/>
  </si>
  <si>
    <t>実績</t>
    <rPh sb="0" eb="2">
      <t>ジッセキ</t>
    </rPh>
    <phoneticPr fontId="25"/>
  </si>
  <si>
    <t>・</t>
    <phoneticPr fontId="25"/>
  </si>
  <si>
    <t>計画</t>
    <rPh sb="0" eb="2">
      <t>ケイカク</t>
    </rPh>
    <phoneticPr fontId="25"/>
  </si>
  <si>
    <t>（</t>
    <phoneticPr fontId="25"/>
  </si>
  <si>
    <t>年　出荷記録</t>
    <rPh sb="0" eb="1">
      <t>k</t>
    </rPh>
    <phoneticPr fontId="3"/>
  </si>
  <si>
    <t>注）申請時はとう精計画を、実績報告時はとう精実績を記載する。</t>
    <rPh sb="0" eb="1">
      <t>チュウ</t>
    </rPh>
    <rPh sb="8" eb="9">
      <t>セイ</t>
    </rPh>
    <rPh sb="9" eb="11">
      <t>ケイカク</t>
    </rPh>
    <rPh sb="21" eb="22">
      <t>セイ</t>
    </rPh>
    <rPh sb="22" eb="24">
      <t>ジッセキ</t>
    </rPh>
    <phoneticPr fontId="25"/>
  </si>
  <si>
    <t>包装量目別内訳（個数）</t>
    <rPh sb="0" eb="2">
      <t>ホウソウ</t>
    </rPh>
    <rPh sb="2" eb="3">
      <t>リョウ</t>
    </rPh>
    <rPh sb="3" eb="4">
      <t>モク</t>
    </rPh>
    <rPh sb="4" eb="5">
      <t>ベツ</t>
    </rPh>
    <rPh sb="5" eb="7">
      <t>ウチワケ</t>
    </rPh>
    <rPh sb="8" eb="10">
      <t>コスウ</t>
    </rPh>
    <phoneticPr fontId="3"/>
  </si>
  <si>
    <t>精米生産数量</t>
    <rPh sb="0" eb="2">
      <t>セイマイ</t>
    </rPh>
    <rPh sb="2" eb="4">
      <t>セイサン</t>
    </rPh>
    <rPh sb="4" eb="6">
      <t>スウリョウ</t>
    </rPh>
    <phoneticPr fontId="3"/>
  </si>
  <si>
    <t>精米生産数量（kg）</t>
    <rPh sb="0" eb="2">
      <t>セイマイ</t>
    </rPh>
    <rPh sb="2" eb="4">
      <t>セイサン</t>
    </rPh>
    <rPh sb="4" eb="6">
      <t>スウリョウ</t>
    </rPh>
    <phoneticPr fontId="3"/>
  </si>
  <si>
    <t>歩留（％）</t>
    <rPh sb="0" eb="1">
      <t>ホ</t>
    </rPh>
    <rPh sb="1" eb="2">
      <t>リュウ</t>
    </rPh>
    <phoneticPr fontId="3"/>
  </si>
  <si>
    <t>玄米使用数量（kg）</t>
    <rPh sb="0" eb="2">
      <t>ゲンマイ</t>
    </rPh>
    <rPh sb="2" eb="4">
      <t>シヨウ</t>
    </rPh>
    <rPh sb="4" eb="6">
      <t>スウリョウ</t>
    </rPh>
    <phoneticPr fontId="3"/>
  </si>
  <si>
    <t>玄米買受数量（kg）</t>
    <rPh sb="0" eb="2">
      <t>ゲンマイ</t>
    </rPh>
    <rPh sb="2" eb="4">
      <t>カイウケ</t>
    </rPh>
    <rPh sb="4" eb="6">
      <t>スウリョウ</t>
    </rPh>
    <phoneticPr fontId="3"/>
  </si>
  <si>
    <t>玄米残数量（kg）</t>
    <rPh sb="0" eb="2">
      <t>ゲンマイ</t>
    </rPh>
    <rPh sb="2" eb="3">
      <t>ザン</t>
    </rPh>
    <rPh sb="3" eb="5">
      <t>スウリョウ</t>
    </rPh>
    <phoneticPr fontId="3"/>
  </si>
  <si>
    <t>とう精年月日</t>
    <rPh sb="2" eb="3">
      <t>セイ</t>
    </rPh>
    <rPh sb="3" eb="6">
      <t>ネンガッピ</t>
    </rPh>
    <phoneticPr fontId="3"/>
  </si>
  <si>
    <t>実績報告時</t>
    <rPh sb="0" eb="2">
      <t>ジッセキ</t>
    </rPh>
    <rPh sb="2" eb="4">
      <t>ホウコク</t>
    </rPh>
    <rPh sb="4" eb="5">
      <t>ジ</t>
    </rPh>
    <phoneticPr fontId="25"/>
  </si>
  <si>
    <t>品種</t>
    <rPh sb="0" eb="2">
      <t>ヒンsy</t>
    </rPh>
    <phoneticPr fontId="3"/>
  </si>
  <si>
    <t>ＴＥＬ</t>
  </si>
  <si>
    <t>住　所</t>
    <rPh sb="0" eb="1">
      <t>ジュウ</t>
    </rPh>
    <rPh sb="2" eb="3">
      <t>ショ</t>
    </rPh>
    <phoneticPr fontId="3"/>
  </si>
  <si>
    <t>とう精期間中</t>
    <rPh sb="2" eb="3">
      <t>セイ</t>
    </rPh>
    <rPh sb="3" eb="5">
      <t>キカン</t>
    </rPh>
    <rPh sb="5" eb="6">
      <t>チュウ</t>
    </rPh>
    <phoneticPr fontId="25"/>
  </si>
  <si>
    <t>施設名</t>
    <rPh sb="0" eb="3">
      <t>シセツメイ</t>
    </rPh>
    <phoneticPr fontId="3"/>
  </si>
  <si>
    <t>申請時</t>
    <rPh sb="0" eb="3">
      <t>シンセイジ</t>
    </rPh>
    <phoneticPr fontId="25"/>
  </si>
  <si>
    <t>確認月日</t>
    <rPh sb="0" eb="2">
      <t>カクニン</t>
    </rPh>
    <rPh sb="2" eb="4">
      <t>ツキヒ</t>
    </rPh>
    <phoneticPr fontId="3"/>
  </si>
  <si>
    <t>とう精施設</t>
    <phoneticPr fontId="3"/>
  </si>
  <si>
    <t>精米確認者名</t>
    <rPh sb="0" eb="2">
      <t>セイマイ</t>
    </rPh>
    <rPh sb="2" eb="5">
      <t>カクニンシャ</t>
    </rPh>
    <rPh sb="5" eb="6">
      <t>ナ</t>
    </rPh>
    <phoneticPr fontId="3"/>
  </si>
  <si>
    <r>
      <rPr>
        <sz val="10.5"/>
        <rFont val="ＭＳ Ｐ明朝"/>
        <family val="1"/>
        <charset val="128"/>
      </rPr>
      <t>　　　　　　　　　　　　　内容確認欄　</t>
    </r>
    <r>
      <rPr>
        <sz val="9"/>
        <rFont val="ＭＳ Ｐ明朝"/>
        <family val="1"/>
        <charset val="128"/>
      </rPr>
      <t xml:space="preserve">
　　※とう精期間中は原則月１回以上確認を行い記載する</t>
    </r>
    <rPh sb="13" eb="15">
      <t>ナイヨウ</t>
    </rPh>
    <rPh sb="15" eb="17">
      <t>カクニン</t>
    </rPh>
    <rPh sb="17" eb="18">
      <t>ラン</t>
    </rPh>
    <rPh sb="25" eb="26">
      <t>セイ</t>
    </rPh>
    <rPh sb="26" eb="29">
      <t>キカンチュウ</t>
    </rPh>
    <rPh sb="30" eb="32">
      <t>ゲンソク</t>
    </rPh>
    <rPh sb="32" eb="33">
      <t>ツキ</t>
    </rPh>
    <rPh sb="34" eb="37">
      <t>カイイジョウ</t>
    </rPh>
    <rPh sb="37" eb="39">
      <t>カクニン</t>
    </rPh>
    <rPh sb="40" eb="41">
      <t>オコナ</t>
    </rPh>
    <rPh sb="42" eb="44">
      <t>キサイ</t>
    </rPh>
    <phoneticPr fontId="3"/>
  </si>
  <si>
    <t>精米責任者名　</t>
    <phoneticPr fontId="3"/>
  </si>
  <si>
    <t>年　とう精記録（　計画　・　実績　）</t>
    <rPh sb="0" eb="1">
      <t>k</t>
    </rPh>
    <rPh sb="14" eb="16">
      <t>ジッセキ</t>
    </rPh>
    <phoneticPr fontId="3"/>
  </si>
  <si>
    <t>南魚沼地域振興局農林振興部長　様</t>
    <rPh sb="0" eb="3">
      <t>ミナミウオヌマ</t>
    </rPh>
    <rPh sb="3" eb="8">
      <t>チイキシンコウキョク</t>
    </rPh>
    <rPh sb="8" eb="13">
      <t>ノウリンシンコウブ</t>
    </rPh>
    <rPh sb="13" eb="14">
      <t>チョウ</t>
    </rPh>
    <rPh sb="15" eb="16">
      <t>サマ</t>
    </rPh>
    <phoneticPr fontId="1"/>
  </si>
  <si>
    <t>米</t>
    <rPh sb="0" eb="1">
      <t>コメ</t>
    </rPh>
    <phoneticPr fontId="1"/>
  </si>
  <si>
    <t>米</t>
    <rPh sb="0" eb="1">
      <t>コメ</t>
    </rPh>
    <phoneticPr fontId="1"/>
  </si>
  <si>
    <t>２，４－Ｄアミン塩</t>
  </si>
  <si>
    <t>2､4-PAｼﾞﾒﾁﾙｱﾐﾝ</t>
  </si>
  <si>
    <t>Ｃｓ．オリゼパディート箱粒剤</t>
  </si>
  <si>
    <t>ｼｱﾝﾄﾗﾆﾘﾌﾟﾛｰﾙ</t>
  </si>
  <si>
    <t>ﾌﾟﾛﾍﾞﾅｿﾞｰﾙ</t>
  </si>
  <si>
    <t>Ｃｓ．オリゼリディアＥＶ箱粒剤</t>
  </si>
  <si>
    <t>ﾌﾙﾋﾟﾘﾐﾝ</t>
  </si>
  <si>
    <t>ﾍﾟﾝﾌﾙﾌｪﾝ</t>
  </si>
  <si>
    <t>Ｃｓ．オリゼリディア箱粒剤</t>
  </si>
  <si>
    <t>Ｄｒ．オリゼアドマイヤー箱粒剤</t>
  </si>
  <si>
    <t>ｲﾐﾀﾞｸﾛﾌﾟﾘﾄﾞ</t>
  </si>
  <si>
    <t>Ｄｒ．オリゼスタークル箱粒剤</t>
  </si>
  <si>
    <t>ｼﾞﾉﾃﾌﾗﾝ</t>
  </si>
  <si>
    <t>Ｄｒ．オリゼスタークル箱粒剤ＯＳ</t>
  </si>
  <si>
    <t>Ｄｒ．オリゼパディート粒剤</t>
  </si>
  <si>
    <t>Ｄｒ．オリゼフェルテラグレータム粒剤</t>
  </si>
  <si>
    <t>ｸﾛﾗﾝﾄﾗﾆﾘﾌﾟﾛｰﾙ</t>
  </si>
  <si>
    <t>ﾁﾌﾙｻﾞﾐﾄﾞ</t>
  </si>
  <si>
    <t>Ｄｒ．オリゼフェルテラ粒剤</t>
  </si>
  <si>
    <t>Ｄｒ．オリゼプリンススピノ粒剤６</t>
  </si>
  <si>
    <t>ｽﾋﾟﾉｻﾄﾞ</t>
  </si>
  <si>
    <t>ﾌｨﾌﾟﾛﾆﾙ</t>
  </si>
  <si>
    <t>Ｄｒ．オリゼプリンス粒剤１０</t>
  </si>
  <si>
    <t>Ｄｒ．オリゼプリンス粒剤６</t>
  </si>
  <si>
    <t>Ｄｒ．オリゼリディア箱粒剤</t>
  </si>
  <si>
    <t>Ｄｒ．オリゼ箱粒剤</t>
  </si>
  <si>
    <t>ＧＰオリゼリディア箱粒剤</t>
  </si>
  <si>
    <t>ＭＣＰソーダ塩</t>
  </si>
  <si>
    <t>MCPAﾅﾄﾘｳﾑ塩</t>
  </si>
  <si>
    <t>アークエース１キロ粒剤</t>
  </si>
  <si>
    <t>ﾌﾞﾀｸﾛｰﾙ</t>
  </si>
  <si>
    <t>ACN</t>
  </si>
  <si>
    <t>アークエース粒剤</t>
  </si>
  <si>
    <t>アーリバードフロアブル</t>
  </si>
  <si>
    <t>ｼｸﾛﾋﾟﾘﾓﾚｰﾄ</t>
  </si>
  <si>
    <t>ﾋﾟﾗｿﾞﾚｰﾄ</t>
  </si>
  <si>
    <t>アールタイプ１キロ粒剤</t>
  </si>
  <si>
    <t>ﾍﾞﾝｿﾞﾋﾞｼｸﾛﾝ</t>
  </si>
  <si>
    <t>ﾒﾀｿﾞｽﾙﾌﾛﾝ</t>
  </si>
  <si>
    <t>アールタイプジャンボ</t>
  </si>
  <si>
    <t>アールタイプフロアブル</t>
  </si>
  <si>
    <t>アイヤーエース</t>
  </si>
  <si>
    <t>その他</t>
  </si>
  <si>
    <t>ﾎﾟﾘｵｷｼｴﾁﾚﾝｱﾙｷﾙｴｰﾃﾙ</t>
  </si>
  <si>
    <t>アカツキ１キロ粒剤</t>
  </si>
  <si>
    <t>ﾌｪﾉｷｻｽﾙﾎﾝ</t>
  </si>
  <si>
    <t>ﾌｪﾝｷﾉﾄﾘｵﾝ</t>
  </si>
  <si>
    <t>アカツキジャンボ</t>
  </si>
  <si>
    <t>アカツキフロアブル</t>
  </si>
  <si>
    <t>アカツキ豆つぶ２５０</t>
  </si>
  <si>
    <t>アクシズＭＸ１キロ粒剤</t>
  </si>
  <si>
    <t>ﾋﾟﾘﾌﾀﾘﾄﾞ</t>
  </si>
  <si>
    <t>ﾒｿﾄﾘｵﾝ</t>
  </si>
  <si>
    <t>アクシズＭＸエアー粒剤</t>
  </si>
  <si>
    <t>アクシズＭＸジャンボ</t>
  </si>
  <si>
    <t>アクタラ箱粒剤</t>
  </si>
  <si>
    <t>ﾁｱﾒﾄｷｻﾑ</t>
  </si>
  <si>
    <t>アグレイド</t>
  </si>
  <si>
    <t>ﾎﾟﾘｵｷｼｴﾁﾚﾝ脂肪酸ｴｽﾃﾙ</t>
  </si>
  <si>
    <t>ﾎﾟﾘﾅﾌﾁﾙﾒﾀﾝｽﾙﾎﾝ酸ｼﾞｱﾙｷﾙｼﾞﾒﾁﾙｱﾝﾓﾆｳﾑ</t>
  </si>
  <si>
    <t>アシュラ１キロ粒剤</t>
  </si>
  <si>
    <t>ﾄﾘｱﾌｧﾓﾝ</t>
  </si>
  <si>
    <t>ﾋﾟﾗｸﾛﾆﾙ</t>
  </si>
  <si>
    <t>アシュラ４００ＦＧ</t>
  </si>
  <si>
    <t>アシュラジャンボ</t>
  </si>
  <si>
    <t>アシュラフロアブル</t>
  </si>
  <si>
    <t>アットウＺ１キロ粒剤</t>
  </si>
  <si>
    <t>ﾃﾌﾘﾙﾄﾘｵﾝ</t>
  </si>
  <si>
    <t>ﾌﾟﾛﾋﾟﾘｽﾙﾌﾛﾝ</t>
  </si>
  <si>
    <t>アットウＺ４００ＦＧ</t>
  </si>
  <si>
    <t>アットウＺジャンボ</t>
  </si>
  <si>
    <t>アットウＺフロアブル</t>
  </si>
  <si>
    <t>アッパレＺ１キロ粒剤</t>
  </si>
  <si>
    <t>ﾌﾞﾛﾓﾌﾞﾁﾄﾞ</t>
  </si>
  <si>
    <t>アッパレＺ４００ＦＧ</t>
  </si>
  <si>
    <t>アッパレＺジャンボ</t>
  </si>
  <si>
    <t>アッパレＺフロアブル</t>
  </si>
  <si>
    <t>アップライト</t>
  </si>
  <si>
    <t>アトカラＳジャンボＭＸ</t>
  </si>
  <si>
    <t>ｱｼﾞﾑｽﾙﾌﾛﾝ</t>
  </si>
  <si>
    <t>ﾍﾟﾉｷｽｽﾗﾑ</t>
  </si>
  <si>
    <t>アトトリ１キロ粒剤</t>
  </si>
  <si>
    <t>ﾋﾟﾘﾐｽﾙﾌｧﾝ</t>
  </si>
  <si>
    <t>アトトリ豆つぶ２５０</t>
  </si>
  <si>
    <t>アドニスＧＴ箱粒剤</t>
  </si>
  <si>
    <t>ﾄﾘｼｸﾗｿﾞｰﾙ</t>
  </si>
  <si>
    <t>アドニス箱粒剤</t>
  </si>
  <si>
    <t>アドマイヤー１粒剤</t>
  </si>
  <si>
    <t>アドマイヤーＣＲ箱粒剤</t>
  </si>
  <si>
    <t>アドマイヤー水和剤</t>
  </si>
  <si>
    <t>アドマイヤー顆粒水和剤</t>
  </si>
  <si>
    <t>アトラクトン箱粒剤</t>
  </si>
  <si>
    <t>アネシス１キロ粒剤</t>
  </si>
  <si>
    <t>ﾋﾟﾗｿﾞｽﾙﾌﾛﾝｴﾁﾙ</t>
  </si>
  <si>
    <t>アバンティ１キロ粒剤</t>
  </si>
  <si>
    <t>ﾌｪﾝﾄﾗｻﾞﾐﾄﾞ</t>
  </si>
  <si>
    <t>アバンティジャンボ</t>
  </si>
  <si>
    <t>アバンティフロアブル</t>
  </si>
  <si>
    <t>アピログロウＭＸ１キロ粒剤</t>
  </si>
  <si>
    <t>ﾌﾟﾚﾁﾗｸﾛｰﾙ</t>
  </si>
  <si>
    <t>アピログロウＭＸエアー粒剤</t>
  </si>
  <si>
    <t>アピログロウＭＸジャンボ</t>
  </si>
  <si>
    <t>アピロファースト１キロ粒剤</t>
  </si>
  <si>
    <t>アプライパディート粒剤</t>
  </si>
  <si>
    <t>ﾁｱｼﾞﾆﾙ</t>
  </si>
  <si>
    <t>アプライフェルテラ粒剤</t>
  </si>
  <si>
    <t>アプライ箱粒剤</t>
  </si>
  <si>
    <t>ﾌﾞﾌﾟﾛﾌｪｼﾞﾝ</t>
  </si>
  <si>
    <t>アプロードゾル</t>
  </si>
  <si>
    <t>アプロードパダン粒剤</t>
  </si>
  <si>
    <t>ｶﾙﾀｯﾌﾟ</t>
  </si>
  <si>
    <t>アプロードフロアブル</t>
  </si>
  <si>
    <t>アプロードモンカットエアー</t>
  </si>
  <si>
    <t>ﾌﾙﾄﾗﾆﾙ</t>
  </si>
  <si>
    <t>アプロードロムダンモンカットＦ粉剤ＤＬ</t>
  </si>
  <si>
    <t>ﾃﾌﾞﾌｪﾉｼﾞﾄﾞ</t>
  </si>
  <si>
    <t>アプロードロムダンモンカットエアー</t>
  </si>
  <si>
    <t>アプロード水和剤</t>
  </si>
  <si>
    <t>アプロード粉剤ＤＬ</t>
  </si>
  <si>
    <t>アプロード粒剤</t>
  </si>
  <si>
    <t>アミスターアクタラＳＣ</t>
  </si>
  <si>
    <t>ｱｿﾞｷｼｽﾄﾛﾋﾞﾝ</t>
  </si>
  <si>
    <t>アミスターエイト</t>
  </si>
  <si>
    <t>アミスタートレボンＳＥ</t>
  </si>
  <si>
    <t>ｴﾄﾌｪﾝﾌﾟﾛｯｸｽ</t>
  </si>
  <si>
    <t>アミスター微粒剤Ｆ</t>
  </si>
  <si>
    <t>アミスター粉剤ＤＬ</t>
  </si>
  <si>
    <t>アミスター粒剤１５</t>
  </si>
  <si>
    <t>アルハーブフロアブル</t>
  </si>
  <si>
    <t>ﾃﾆﾙｸﾛｰﾙ</t>
  </si>
  <si>
    <t>アルハーブ粒剤</t>
  </si>
  <si>
    <t>アルバリン箱粒剤</t>
  </si>
  <si>
    <t>アルバリン粉剤ＤＬ</t>
  </si>
  <si>
    <t>アルバリン粒剤</t>
  </si>
  <si>
    <t>アルバリン顆粒水溶剤</t>
  </si>
  <si>
    <t>アルファープロ１キロ粒剤５１</t>
  </si>
  <si>
    <t>ﾍﾞﾝｽﾙﾌﾛﾝﾒﾁﾙ</t>
  </si>
  <si>
    <t>アルファープロ１キロ粒剤７５</t>
  </si>
  <si>
    <t>アレイルＳＣ</t>
  </si>
  <si>
    <t>ﾊﾛｽﾙﾌﾛﾝﾒﾁﾙ</t>
  </si>
  <si>
    <t>アレスモンガレス箱粒剤</t>
  </si>
  <si>
    <t>ｵｷｻｿﾞｽﾙﾌｨﾙ</t>
  </si>
  <si>
    <t>ｲﾝﾋﾟﾙﾌﾙｷｻﾑ</t>
  </si>
  <si>
    <t>アレス箱粒剤</t>
  </si>
  <si>
    <t>アレス箱粒剤３</t>
  </si>
  <si>
    <t>ｲﾏｿﾞｽﾙﾌﾛﾝ</t>
  </si>
  <si>
    <t>ﾀﾞｲﾑﾛﾝ</t>
  </si>
  <si>
    <t>ﾋﾟﾘﾌﾞﾁｶﾙﾌﾞ</t>
  </si>
  <si>
    <t>アンコール箱粒剤</t>
  </si>
  <si>
    <t>ﾄﾘﾌﾙﾒｿﾞﾋﾟﾘﾑ</t>
  </si>
  <si>
    <t>アンレス</t>
  </si>
  <si>
    <t>ﾁｳﾗﾑ</t>
  </si>
  <si>
    <t>イグザクトＱＥＤ１キロ粒剤</t>
  </si>
  <si>
    <t>イグザクトＱＥＤジャンボ</t>
  </si>
  <si>
    <t>イザナギ１キロ粒剤</t>
  </si>
  <si>
    <t>ﾍﾟﾝﾄｷｻｿﾞﾝ</t>
  </si>
  <si>
    <t>イザナギ２００ＳＤ粒剤</t>
  </si>
  <si>
    <t>イザナギジャンボＳＤ</t>
  </si>
  <si>
    <t>イザナギフロアブル</t>
  </si>
  <si>
    <t>イチヨンマルジャンボ６０</t>
  </si>
  <si>
    <t>ｼｸﾛｽﾙﾌｧﾑﾛﾝ</t>
  </si>
  <si>
    <t>ｶｽｶﾞﾏｲｼﾝ</t>
  </si>
  <si>
    <t>ﾊﾞﾘﾀﾞﾏｲｼﾝ</t>
  </si>
  <si>
    <t>イツザイ１キロ粒剤</t>
  </si>
  <si>
    <t>ｵｷｻｼﾞｸﾛﾒﾎﾝ</t>
  </si>
  <si>
    <t>イツザイ２００ＦＧ</t>
  </si>
  <si>
    <t>イツザイジャンボ</t>
  </si>
  <si>
    <t>イツザイフロアブル</t>
  </si>
  <si>
    <t>イッセン１キロ粒剤</t>
  </si>
  <si>
    <t>イッセンジャンボ</t>
  </si>
  <si>
    <t>イッセン豆つぶ２５０</t>
  </si>
  <si>
    <t>イッテツ１キロ粒剤</t>
  </si>
  <si>
    <t>ｶﾌｪﾝｽﾄﾛｰﾙ</t>
  </si>
  <si>
    <t>イッテツジャンボ</t>
  </si>
  <si>
    <t>イッテツフロアブル</t>
  </si>
  <si>
    <t>イッポン１キロ粒剤７５</t>
  </si>
  <si>
    <t>イッポンＤ１キロ粒剤５１</t>
  </si>
  <si>
    <t>イッポンジャンボ</t>
  </si>
  <si>
    <t>イッポンフロアブル</t>
  </si>
  <si>
    <t>イネキング１キロ粒剤</t>
  </si>
  <si>
    <t>イネキングジャンボ</t>
  </si>
  <si>
    <t>イネキングフロアブル</t>
  </si>
  <si>
    <t>イネクイーン１キロ粒剤</t>
  </si>
  <si>
    <t>イネクイーンジャンボ</t>
  </si>
  <si>
    <t>イネクイーンフロアブル</t>
  </si>
  <si>
    <t>イネサポート１キロ粒剤</t>
  </si>
  <si>
    <t>ﾌﾛﾙﾋﾟﾗｳｷｼﾌｪﾝﾍﾞﾝｼﾞﾙ</t>
  </si>
  <si>
    <t>イネサポートＢ１キロ粒剤</t>
  </si>
  <si>
    <t>イネサポートＳＣ</t>
  </si>
  <si>
    <t>イネショット１キロ粒剤</t>
  </si>
  <si>
    <t>イネゼットＥＷ</t>
  </si>
  <si>
    <t>イネヒーロー１キロ粒剤</t>
  </si>
  <si>
    <t>イネヒーローエアー粒剤</t>
  </si>
  <si>
    <t>イネヒーロージャンボ</t>
  </si>
  <si>
    <t>イネヒーローフロアブル</t>
  </si>
  <si>
    <t>イネビタン粒剤</t>
  </si>
  <si>
    <t>ｲｿﾌﾟﾛﾁｵﾗﾝ</t>
  </si>
  <si>
    <t>ﾊﾟｸﾛﾌﾞﾄﾗｿﾞｰﾙ</t>
  </si>
  <si>
    <t>イネマモール箱粒剤</t>
  </si>
  <si>
    <t>イネリーグ１キロ粒剤</t>
  </si>
  <si>
    <t>ｸﾛﾒﾌﾟﾛｯﾌﾟ</t>
  </si>
  <si>
    <t>イネリーグジャンボ</t>
  </si>
  <si>
    <t>イネリーグフロアブル</t>
  </si>
  <si>
    <t>イノーバＤＸ１キロ粒剤５１</t>
  </si>
  <si>
    <t>イノーバＤＸアップ１キロ粒剤５１</t>
  </si>
  <si>
    <t>イノーバワンフロアブル</t>
  </si>
  <si>
    <t>イモチエースキラップ粒剤</t>
  </si>
  <si>
    <t>ｴﾁﾌﾟﾛｰﾙ</t>
  </si>
  <si>
    <t>ﾒﾄﾐﾉｽﾄﾛﾋﾞﾝ</t>
  </si>
  <si>
    <t>イモチエーススタークル粒剤</t>
  </si>
  <si>
    <t>ウィードコア１キロ粒剤</t>
  </si>
  <si>
    <t>ウィードコア２００ＳＤ粒剤</t>
  </si>
  <si>
    <t>ウィードコアジャンボＳＤ</t>
  </si>
  <si>
    <t>ウィードレス粒剤１７</t>
  </si>
  <si>
    <t>ウイスペクト水和剤５</t>
  </si>
  <si>
    <t>ﾌﾙｼﾞｵｷｿﾆﾙ</t>
  </si>
  <si>
    <t>ウィナー１キロ粒剤５１</t>
  </si>
  <si>
    <t>ｲﾌﾟﾌｪﾝｶﾙﾊﾞｿﾞﾝ</t>
  </si>
  <si>
    <t>ウィナー１キロ粒剤７５</t>
  </si>
  <si>
    <t>ウィナーＬフロアブル</t>
  </si>
  <si>
    <t>ウィナージャンボ</t>
  </si>
  <si>
    <t>ウィナーフロアブル</t>
  </si>
  <si>
    <t>ウィニングラン１キロ粒剤</t>
  </si>
  <si>
    <t>ウィニングランジャンボ</t>
  </si>
  <si>
    <t>ウィニングランフロアブル</t>
  </si>
  <si>
    <t>ウエスフロアブル</t>
  </si>
  <si>
    <t>ウツベシＭＸエアー粒剤</t>
  </si>
  <si>
    <t>ウツベシＭＸジャンボ</t>
  </si>
  <si>
    <t>ウリホス１キロ粒剤</t>
  </si>
  <si>
    <t>ｼﾞﾒﾀﾒﾄﾘﾝ</t>
  </si>
  <si>
    <t>ﾍﾞﾝﾌﾚｾｰﾄ</t>
  </si>
  <si>
    <t>ウリホスジャンボ</t>
  </si>
  <si>
    <t>ウリホスフロアブル</t>
  </si>
  <si>
    <t>ウリホス粒剤１０</t>
  </si>
  <si>
    <t>ウリホス粒剤１５</t>
  </si>
  <si>
    <t>ウルティモＺ１キロ粒剤</t>
  </si>
  <si>
    <t>ウルティモＺ３５０ＦＧ</t>
  </si>
  <si>
    <t>ウルティモＺジャンボ</t>
  </si>
  <si>
    <t>ウルティモＺフロアブル</t>
  </si>
  <si>
    <t>エイトアップ液剤</t>
  </si>
  <si>
    <t>ｸﾞﾘﾎｻｰﾄｲｿﾌﾟﾛﾋﾟﾙｱﾐﾝ塩</t>
  </si>
  <si>
    <t>エーワン１キロ粒剤</t>
  </si>
  <si>
    <t>エーワンジャンボ</t>
  </si>
  <si>
    <t>エーワンフロアブル</t>
  </si>
  <si>
    <t>エクシードフロアブル</t>
  </si>
  <si>
    <t>ｽﾙﾎｷｻﾌﾛﾙ</t>
  </si>
  <si>
    <t>エクシード粉剤ＤＬ</t>
  </si>
  <si>
    <t>エクスロットル箱粒剤</t>
  </si>
  <si>
    <t>ｼﾞｸﾛﾍﾞﾝﾁｱｿﾞｸｽ</t>
  </si>
  <si>
    <t>ﾌﾙｷｻﾋﾟﾛｷｻﾄﾞ</t>
  </si>
  <si>
    <t>エコフィット</t>
  </si>
  <si>
    <t>醸造酢</t>
  </si>
  <si>
    <t>エザルタ箱粒剤</t>
  </si>
  <si>
    <t>ｽﾋﾟﾈﾄﾗﾑ</t>
  </si>
  <si>
    <t>エバーゴルシードＦＳ</t>
  </si>
  <si>
    <t>エバーゴルフォルテ箱粒剤</t>
  </si>
  <si>
    <t>ｲｿﾁｱﾆﾙ</t>
  </si>
  <si>
    <t>エバーゴルプラス箱粒剤</t>
  </si>
  <si>
    <t>エバーゴルワイド箱粒剤</t>
  </si>
  <si>
    <t>エバーゴル箱粒剤</t>
  </si>
  <si>
    <t>ﾁｵｼｸﾗﾑ</t>
  </si>
  <si>
    <t>エビセクト水和剤</t>
  </si>
  <si>
    <t>エミリアフロアブル</t>
  </si>
  <si>
    <t>エミリア粒剤</t>
  </si>
  <si>
    <t>エリジャンＥＷ乳剤</t>
  </si>
  <si>
    <t>エリジャンジャンボ</t>
  </si>
  <si>
    <t>エリジャン乳剤</t>
  </si>
  <si>
    <t>PAP</t>
  </si>
  <si>
    <t>エルサン乳剤</t>
  </si>
  <si>
    <t>エルサン粉剤２</t>
  </si>
  <si>
    <t>エンペラー１キロ粒剤</t>
  </si>
  <si>
    <t>ﾋﾟﾘﾐﾉﾊﾞｯｸﾒﾁﾙ</t>
  </si>
  <si>
    <t>エンペラージャンボ</t>
  </si>
  <si>
    <t>エンペラーフロアブル</t>
  </si>
  <si>
    <t>エンペラー豆つぶ２５０</t>
  </si>
  <si>
    <t>オイカゼＺ１キロ粒剤</t>
  </si>
  <si>
    <t>オイカゼＺ２５０ＦＧ</t>
  </si>
  <si>
    <t>オイカゼＺジャンボ</t>
  </si>
  <si>
    <t>オイカゼＺフロアブル</t>
  </si>
  <si>
    <t>オークス１キロ粒剤</t>
  </si>
  <si>
    <t>オークスジャンボ</t>
  </si>
  <si>
    <t>オークスフロアブル</t>
  </si>
  <si>
    <t>オーケストラスタークルエアー</t>
  </si>
  <si>
    <t>ﾍﾞﾝｽﾞﾋﾟﾘﾓｷｻﾝ</t>
  </si>
  <si>
    <t>オーケストラフロアブル</t>
  </si>
  <si>
    <t>オーケストラロムダンモンカットエアー</t>
  </si>
  <si>
    <t>オーケストラロムダンモンカット粉剤ＤＬ</t>
  </si>
  <si>
    <t>オーケストラ粉剤ＤＬ</t>
  </si>
  <si>
    <t>オーベストオリゼ１０箱粒剤</t>
  </si>
  <si>
    <t>ﾍﾞﾝﾌﾗｶﾙﾌﾞ</t>
  </si>
  <si>
    <t>オーベスト箱粒剤</t>
  </si>
  <si>
    <t>オクソスＤＳ</t>
  </si>
  <si>
    <t>過酸化ｶﾙｼｳﾑ</t>
  </si>
  <si>
    <t>オサキニ１キロ粒剤</t>
  </si>
  <si>
    <t>オシオキＭＸ１キロ粒剤</t>
  </si>
  <si>
    <t>オラクル粉剤</t>
  </si>
  <si>
    <t>ｱﾐｽﾙﾌﾞﾛﾑ</t>
  </si>
  <si>
    <t>オラクル顆粒水和剤</t>
  </si>
  <si>
    <t>オリザエートスター箱粒剤</t>
  </si>
  <si>
    <t>オリゼメート１キロ粒剤</t>
  </si>
  <si>
    <t>オリゼメートアドマイヤー入り複合燐加安２６４</t>
  </si>
  <si>
    <t>オリゼメートオンコル粒剤</t>
  </si>
  <si>
    <t>オリゼメートプリンス粒剤</t>
  </si>
  <si>
    <t>オリゼメートリディア箱粒剤</t>
  </si>
  <si>
    <t>オリゼメート入り複合燐加安２６４</t>
  </si>
  <si>
    <t>オリゼメート粒剤</t>
  </si>
  <si>
    <t>オリゼメート粒剤２０</t>
  </si>
  <si>
    <t>オリゼメート粒剤４０</t>
  </si>
  <si>
    <t>オリゼメート顆粒水和剤</t>
  </si>
  <si>
    <t>オリブライト１キロ粒剤</t>
  </si>
  <si>
    <t>オリブライト２５０Ｇ</t>
  </si>
  <si>
    <t>オリブライト粒剤</t>
  </si>
  <si>
    <t>オンコルＣＲ箱粒剤</t>
  </si>
  <si>
    <t>オンコル粒剤５</t>
  </si>
  <si>
    <t>ガードナーフロアブル</t>
  </si>
  <si>
    <t>カイシＭＦ１キロ粒剤</t>
  </si>
  <si>
    <t>ﾒﾀﾐﾎｯﾌﾟ</t>
  </si>
  <si>
    <t>カイリキＺ１キロ粒剤</t>
  </si>
  <si>
    <t>カイリキＺジャンボ</t>
  </si>
  <si>
    <t>カイリキＺフロアブル</t>
  </si>
  <si>
    <t>カウンシルエナジー１キロ粒剤</t>
  </si>
  <si>
    <t>カウンシルエナジージャンボ</t>
  </si>
  <si>
    <t>カウンシルエナジーフロアブル</t>
  </si>
  <si>
    <t>カウンシルコンプリート１キロ粒剤</t>
  </si>
  <si>
    <t>カウンシルコンプリートジャンボ</t>
  </si>
  <si>
    <t>カウンシルコンプリートフロアブル</t>
  </si>
  <si>
    <t>カウンシルワンフロアブル</t>
  </si>
  <si>
    <t>カウントダウン１キロ粒剤</t>
  </si>
  <si>
    <t>カウントダウンジャンボ</t>
  </si>
  <si>
    <t>カウントダウンフロアブル</t>
  </si>
  <si>
    <t>カクシン１キロ粒剤</t>
  </si>
  <si>
    <t>ｼﾞﾒｽﾙﾌｧｾﾞｯﾄ</t>
  </si>
  <si>
    <t>カクシンフロアブル</t>
  </si>
  <si>
    <t>カクシン楽粒</t>
  </si>
  <si>
    <t>カスミンバリダシン液剤</t>
  </si>
  <si>
    <t>カスラブサイドゾル</t>
  </si>
  <si>
    <t>ﾌｻﾗｲﾄﾞ</t>
  </si>
  <si>
    <t>カスラブサイド粉剤３ＤＬ</t>
  </si>
  <si>
    <t>ガゼット粒剤</t>
  </si>
  <si>
    <t>ｶﾙﾎﾞｽﾙﾌｧﾝ</t>
  </si>
  <si>
    <t>カチオンプラス</t>
  </si>
  <si>
    <t>カチドキＺ１キロ粒剤</t>
  </si>
  <si>
    <t>カチドキＺ楽粒</t>
  </si>
  <si>
    <t>カチボシ１キロ粒剤５１</t>
  </si>
  <si>
    <t>カチボシ１キロ粒剤７５</t>
  </si>
  <si>
    <t>カチボシＬジャンボ</t>
  </si>
  <si>
    <t>カチボシＬフロアブル</t>
  </si>
  <si>
    <t>カチボシジャンボ</t>
  </si>
  <si>
    <t>カチボシフロアブル</t>
  </si>
  <si>
    <t>ガッツスター粒剤</t>
  </si>
  <si>
    <t>ｼﾒｺﾅｿﾞｰﾙ</t>
  </si>
  <si>
    <t>ﾄﾙﾌﾟﾛｶﾙﾌﾞ</t>
  </si>
  <si>
    <t>カットダウン１キロ粒剤</t>
  </si>
  <si>
    <t>ガツントＺ１キロ粒剤</t>
  </si>
  <si>
    <t>ガツントＺ２００ＦＧ</t>
  </si>
  <si>
    <t>ガツントＺジャンボ</t>
  </si>
  <si>
    <t>ガツントＺフロアブル</t>
  </si>
  <si>
    <t>かねつぐ１キロ粒剤</t>
  </si>
  <si>
    <t>かねつぐ－ラジカルジャンボ</t>
  </si>
  <si>
    <t>ガミーラ粒剤</t>
  </si>
  <si>
    <t>ｸﾐﾙﾛﾝ</t>
  </si>
  <si>
    <t>カラット１キロ粒剤</t>
  </si>
  <si>
    <t>カラット４００ＦＧ</t>
  </si>
  <si>
    <t>カラットジャンボ</t>
  </si>
  <si>
    <t>カラットフロアブル</t>
  </si>
  <si>
    <t>カルショットフロアブル</t>
  </si>
  <si>
    <t>カルナクス</t>
  </si>
  <si>
    <t>カルパー粉粒剤１６</t>
  </si>
  <si>
    <t>カルメート５５</t>
  </si>
  <si>
    <t>石灰窒素</t>
  </si>
  <si>
    <t>カルメート６０</t>
  </si>
  <si>
    <t>カレター</t>
  </si>
  <si>
    <t>ガンガン１キロ粒剤</t>
  </si>
  <si>
    <t>ガンガンジャンボ</t>
  </si>
  <si>
    <t>ガンガン豆つぶ２５０</t>
  </si>
  <si>
    <t>ギガゼータ１キロ粒剤</t>
  </si>
  <si>
    <t>ギガゼータフロアブル</t>
  </si>
  <si>
    <t>キクトモ１キロ粒剤</t>
  </si>
  <si>
    <t>キクンジャーＺ１キロ粒剤</t>
  </si>
  <si>
    <t>キックバイ１キロ粒剤</t>
  </si>
  <si>
    <t>ｴﾄﾍﾞﾝｻﾞﾆﾄﾞ</t>
  </si>
  <si>
    <t>キヒゲンＲ－２フロアブル</t>
  </si>
  <si>
    <t>キマリテ１キロ粒剤</t>
  </si>
  <si>
    <t>キマリテジャンボ</t>
  </si>
  <si>
    <t>キマリテフロアブル</t>
  </si>
  <si>
    <t>キャピタルグリホサート４１％</t>
  </si>
  <si>
    <t>ギャング粒剤</t>
  </si>
  <si>
    <t>キラップフロアブル</t>
  </si>
  <si>
    <t>キラップ粉剤ＤＬ</t>
  </si>
  <si>
    <t>キラップ粒剤</t>
  </si>
  <si>
    <t>キラリ１キロ粒剤</t>
  </si>
  <si>
    <t>キラリ４００ＦＧ</t>
  </si>
  <si>
    <t>キラリジャンボ</t>
  </si>
  <si>
    <t>キラリフロアブル</t>
  </si>
  <si>
    <t>クサウェポン１キロ粒剤</t>
  </si>
  <si>
    <t>クサウェポン４００ＦＧ</t>
  </si>
  <si>
    <t>クサウェポンジャンボ</t>
  </si>
  <si>
    <t>クサウェポンフロアブル</t>
  </si>
  <si>
    <t>クサオウジ１キロ粒剤７５</t>
  </si>
  <si>
    <t>クサオウジＨジャンボ</t>
  </si>
  <si>
    <t>クサカリン粒剤２５</t>
  </si>
  <si>
    <t>クサカリン粒剤３５</t>
  </si>
  <si>
    <t>クサクリア</t>
  </si>
  <si>
    <t>クサクリーン液剤</t>
  </si>
  <si>
    <t>クサトールＦＰ水溶剤</t>
  </si>
  <si>
    <t>塩素酸ﾅﾄﾘｳﾑ</t>
  </si>
  <si>
    <t>クサトッタ１キロ粒剤</t>
  </si>
  <si>
    <t>クサトッタ粒剤</t>
  </si>
  <si>
    <t>クサトリーＢＳＸジャンボＨ</t>
  </si>
  <si>
    <t>クサトリーＢＳＸジャンボＬ</t>
  </si>
  <si>
    <t>クサトリーＤＸ１キロ粒剤５１</t>
  </si>
  <si>
    <t>クサトリーＤＸジャンボＬ</t>
  </si>
  <si>
    <t>クサトリエースＨジャンボ</t>
  </si>
  <si>
    <t>クサトリエースＬジャンボ</t>
  </si>
  <si>
    <t>クサトリエース粒剤１７</t>
  </si>
  <si>
    <t>クサトリキング</t>
  </si>
  <si>
    <t>クサバルカン１キロ粒剤</t>
  </si>
  <si>
    <t>クサバルカンジャンボ</t>
  </si>
  <si>
    <t>クサバルカンフロアブル</t>
  </si>
  <si>
    <t>クサホープＤ粒剤</t>
  </si>
  <si>
    <t>グッドラック１５０ＦＧ</t>
  </si>
  <si>
    <t>グッドラック５００グラム粒剤</t>
  </si>
  <si>
    <t>グッドラックジャンボ</t>
  </si>
  <si>
    <t>グッドラックフロアブル</t>
  </si>
  <si>
    <t>クミスター１キロ粒剤７５</t>
  </si>
  <si>
    <t>クミテンエース</t>
  </si>
  <si>
    <t>ﾎﾟﾘｱﾙｷﾚﾝｸﾞﾘｺｰﾙｱﾙｷﾙｴｰﾃﾙ</t>
  </si>
  <si>
    <t>クラール１キロ粒剤</t>
  </si>
  <si>
    <t>クラールＥＷ</t>
  </si>
  <si>
    <t>ﾍﾞﾝﾀｿﾞﾝﾅﾄﾘｳﾑ塩</t>
  </si>
  <si>
    <t>クラッシュＥＸジャンボ</t>
  </si>
  <si>
    <t>グランクロスＳジャンボ</t>
  </si>
  <si>
    <t>ｼﾒﾄﾘﾝ</t>
  </si>
  <si>
    <t>グランクロスＺ１キロ粒剤</t>
  </si>
  <si>
    <t>グランドオリゼメートオンコル粒剤</t>
  </si>
  <si>
    <t>グランドオンコル粒剤</t>
  </si>
  <si>
    <t>クリアホープフロアブル</t>
  </si>
  <si>
    <t>グリホエキス液剤</t>
  </si>
  <si>
    <t>クリンチャー１キロ粒剤</t>
  </si>
  <si>
    <t>ｼﾊﾛﾎｯﾌﾟﾌﾞﾁﾙ</t>
  </si>
  <si>
    <t>クリンチャーＥＷ</t>
  </si>
  <si>
    <t>クリンチャージャンボ</t>
  </si>
  <si>
    <t>クリンチャーバスＭＥ液剤</t>
  </si>
  <si>
    <t>グレータムフロアブル</t>
  </si>
  <si>
    <t>グレータム箱粒剤</t>
  </si>
  <si>
    <t>クロレートＳＬ</t>
  </si>
  <si>
    <t>ゲキテツ１キロ粒剤</t>
  </si>
  <si>
    <t>ﾍﾞﾝﾁｵｶｰﾌﾞ</t>
  </si>
  <si>
    <t>ゲパード１キロ粒剤</t>
  </si>
  <si>
    <t>ゲパードエアー粒剤</t>
  </si>
  <si>
    <t>ゲパードギア１キロ粒剤</t>
  </si>
  <si>
    <t>ゲパードギアエアー粒剤</t>
  </si>
  <si>
    <t>ゲパードギアジャンボ</t>
  </si>
  <si>
    <t>ゲパードジャンボ</t>
  </si>
  <si>
    <t>ゴウケツ１キロ粒剤</t>
  </si>
  <si>
    <t>ゴウケツバスター箱粒剤</t>
  </si>
  <si>
    <t>ゴウケツパック</t>
  </si>
  <si>
    <t>ゴウケツモンスター粒剤</t>
  </si>
  <si>
    <t>ゴウケツ粒剤</t>
  </si>
  <si>
    <t>ゴウケツ粒剤５００</t>
  </si>
  <si>
    <t>ゴエモン１キロ粒剤</t>
  </si>
  <si>
    <t>ゴエモンジャンボ</t>
  </si>
  <si>
    <t>ゴエモンフロアブル</t>
  </si>
  <si>
    <t>ゴーサイン粒剤</t>
  </si>
  <si>
    <t>ｴｽﾌﾟﾛｶﾙﾌﾞ</t>
  </si>
  <si>
    <t>コープガード一発６６４</t>
  </si>
  <si>
    <t>コープショート１４</t>
  </si>
  <si>
    <t>ｳﾆｺﾅｿﾞｰﾙP</t>
  </si>
  <si>
    <t>コープショート２１</t>
  </si>
  <si>
    <t>コープショート２８</t>
  </si>
  <si>
    <t>コープショートＡ１４</t>
  </si>
  <si>
    <t>コープショートＡ２１</t>
  </si>
  <si>
    <t>コープショートＡ２８</t>
  </si>
  <si>
    <t>コープショート一発２１</t>
  </si>
  <si>
    <t>コープショート一発２５</t>
  </si>
  <si>
    <t>コープショート一発２７</t>
  </si>
  <si>
    <t>コメット１キロ粒剤</t>
  </si>
  <si>
    <t>コメットジャンボ</t>
  </si>
  <si>
    <t>コメットフロアブル</t>
  </si>
  <si>
    <t>コメット顆粒</t>
  </si>
  <si>
    <t>コメホープ箱粒剤</t>
  </si>
  <si>
    <t>コラトップ１キロ粒剤１２</t>
  </si>
  <si>
    <t>ﾋﾟﾛｷﾛﾝ</t>
  </si>
  <si>
    <t>コラトップジャンボＰ</t>
  </si>
  <si>
    <t>コラトップスタークル１キロ粒剤</t>
  </si>
  <si>
    <t>コラトップトレボン粒剤</t>
  </si>
  <si>
    <t>コラトップ豆つぶ</t>
  </si>
  <si>
    <t>コラトップ粒剤２４</t>
  </si>
  <si>
    <t>コラトップ粒剤５</t>
  </si>
  <si>
    <t>コンパカレール液剤</t>
  </si>
  <si>
    <t>ﾄﾘﾌﾙﾗﾘﾝ</t>
  </si>
  <si>
    <t>ザークＤＸ１キロ粒剤５１</t>
  </si>
  <si>
    <t>ザークＤＸ１キロ粒剤７５</t>
  </si>
  <si>
    <t>ザークＤＸジャンボＨ</t>
  </si>
  <si>
    <t>ザークＤＸジャンボＬ</t>
  </si>
  <si>
    <t>ザーベックスＤＸ１キロ粒剤</t>
  </si>
  <si>
    <t>MCPBｴﾁﾙ</t>
  </si>
  <si>
    <t>ザーベックスＳＭ粒剤</t>
  </si>
  <si>
    <t>ザーベックス粒剤</t>
  </si>
  <si>
    <t>ｸﾛﾁｱﾆｼﾞﾝ</t>
  </si>
  <si>
    <t>ﾌﾗﾒﾄﾋﾟﾙ</t>
  </si>
  <si>
    <t>サインヨシフロアブル</t>
  </si>
  <si>
    <t>サキガケ楽粒</t>
  </si>
  <si>
    <t>サキドリ１キロ粒剤</t>
  </si>
  <si>
    <t>サキドリＥＷ</t>
  </si>
  <si>
    <t>サスケ－ラジカルジャンボ</t>
  </si>
  <si>
    <t>サスケ粒剤２００</t>
  </si>
  <si>
    <t>サターンバアロ乳剤</t>
  </si>
  <si>
    <t>ﾌﾟﾛﾒﾄﾘﾝ</t>
  </si>
  <si>
    <t>サターンバアロ粒剤</t>
  </si>
  <si>
    <t>サターン乳剤</t>
  </si>
  <si>
    <t>サファイア１キロ粒剤</t>
  </si>
  <si>
    <t>サラブレッドＧＯ１キロ粒剤</t>
  </si>
  <si>
    <t>サラブレッドＧＯ４００ＦＧ</t>
  </si>
  <si>
    <t>サラブレッドＧＯジャンボ</t>
  </si>
  <si>
    <t>サラブレッドＧＯフロアブル</t>
  </si>
  <si>
    <t>サラブレッドＫＡＩ１キロ粒剤</t>
  </si>
  <si>
    <t>サラブレッドＫＡＩ４００ＦＧ</t>
  </si>
  <si>
    <t>サラブレッドＫＡＩジャンボ</t>
  </si>
  <si>
    <t>サラブレッドＫＡＩフロアブル</t>
  </si>
  <si>
    <t>サラブレッドＲＸフロアブル</t>
  </si>
  <si>
    <t>サラブレッドフロアブル</t>
  </si>
  <si>
    <t>サンアップ１キロ粒剤</t>
  </si>
  <si>
    <t>サンアップＣ１キロ粒剤</t>
  </si>
  <si>
    <t>サンアップフロアブル</t>
  </si>
  <si>
    <t>サンエース箱粒剤</t>
  </si>
  <si>
    <t>サンキング１キロ粒剤</t>
  </si>
  <si>
    <t>サンキングジャンボ</t>
  </si>
  <si>
    <t>サンキングフロアブル</t>
  </si>
  <si>
    <t>サンシャイン１キロ粒剤</t>
  </si>
  <si>
    <t>サンシャインジャンボ</t>
  </si>
  <si>
    <t>サンシャインフロアブル</t>
  </si>
  <si>
    <t>サンスパイク箱粒剤</t>
  </si>
  <si>
    <t>サンダーボルト００７</t>
  </si>
  <si>
    <t>ﾋﾟﾗﾌﾙﾌｪﾝｴﾁﾙ</t>
  </si>
  <si>
    <t>サントリプル箱粒剤</t>
  </si>
  <si>
    <t>サンバード粒剤</t>
  </si>
  <si>
    <t>サンパンチ１キロ粒剤</t>
  </si>
  <si>
    <t>サンフーロン液剤</t>
  </si>
  <si>
    <t>サンフェスタ箱粒剤</t>
  </si>
  <si>
    <t>サンブラス１キロ粒剤</t>
  </si>
  <si>
    <t>サンブラススタークル箱粒剤</t>
  </si>
  <si>
    <t>サンブラスパック</t>
  </si>
  <si>
    <t>サンブラス粒剤</t>
  </si>
  <si>
    <t>サンブラス粒剤１８</t>
  </si>
  <si>
    <t>シアゲＭＦ１キロ粒剤</t>
  </si>
  <si>
    <t>シーゼットフロアブル</t>
  </si>
  <si>
    <t>ﾍﾞﾝｿﾞﾌｪﾅｯﾌﾟ</t>
  </si>
  <si>
    <t>ジータ１キロ粒剤</t>
  </si>
  <si>
    <t>シードラックＬ水和剤</t>
  </si>
  <si>
    <t>金属銀</t>
  </si>
  <si>
    <t>シードラック水和剤</t>
  </si>
  <si>
    <t>ジェイソウル１キロ粒剤</t>
  </si>
  <si>
    <t>ジェイソウルジャンボ</t>
  </si>
  <si>
    <t>ジェイソウルフロアブル</t>
  </si>
  <si>
    <t>ジェイフレンド１キロ粒剤</t>
  </si>
  <si>
    <t>ジェイフレンド４００ＦＧ</t>
  </si>
  <si>
    <t>ジェイフレンドジャンボ</t>
  </si>
  <si>
    <t>ジェイフレンドフロアブル</t>
  </si>
  <si>
    <t>シェリフ１キロ粒剤</t>
  </si>
  <si>
    <t>ジカマック５００グラム粒剤</t>
  </si>
  <si>
    <t>シグナス１キロ粒剤</t>
  </si>
  <si>
    <t>シグナスエアー粒剤</t>
  </si>
  <si>
    <t>シグナスジャンボ</t>
  </si>
  <si>
    <t>シグナスフロアブル</t>
  </si>
  <si>
    <t>シバント箱粒剤</t>
  </si>
  <si>
    <t>ﾌﾙﾋﾟﾗｼﾞﾌﾛﾝ</t>
  </si>
  <si>
    <t>ジャイロ１キロ粒剤</t>
  </si>
  <si>
    <t>ジャイロフロアブル</t>
  </si>
  <si>
    <t>ジャスタ１キロ粒剤</t>
  </si>
  <si>
    <t>ジャスタ４００ＦＧ</t>
  </si>
  <si>
    <t>ジャスタジャンボ</t>
  </si>
  <si>
    <t>ジャスタフロアブル</t>
  </si>
  <si>
    <t>ジャッジ箱粒剤</t>
  </si>
  <si>
    <t>シャドー水和剤</t>
  </si>
  <si>
    <t>シャリオ箱粒剤</t>
  </si>
  <si>
    <t>ジャンダルムＭＸ１キロ粒剤</t>
  </si>
  <si>
    <t>ジャンダルムＭＸジャンボ</t>
  </si>
  <si>
    <t>ジャンダルムＭＸ豆つぶ２５０</t>
  </si>
  <si>
    <t>ジャンボたにしくん</t>
  </si>
  <si>
    <t>ﾒﾀｱﾙﾃﾞﾋﾄﾞ</t>
  </si>
  <si>
    <t>ジャンボタニシ退治粒剤</t>
  </si>
  <si>
    <t>シュナイデン１キロ粒剤</t>
  </si>
  <si>
    <t>シュナイデンジャンボ</t>
  </si>
  <si>
    <t>シュナイデンフロアブル</t>
  </si>
  <si>
    <t>ショウエース１キロ粒剤</t>
  </si>
  <si>
    <t>ショウエースフロアブル</t>
  </si>
  <si>
    <t>ショート一発ハイチッソ</t>
  </si>
  <si>
    <t>ショキニー１キロ粒剤</t>
  </si>
  <si>
    <t>ショキニー２５０グラム</t>
  </si>
  <si>
    <t>ショキニーフロアブル</t>
  </si>
  <si>
    <t>ショッカーフロアブル</t>
  </si>
  <si>
    <t>シリウスエグザ１キロ粒剤</t>
  </si>
  <si>
    <t>シリウスエグザジャンボ</t>
  </si>
  <si>
    <t>シリウスターボ１キロ粒剤</t>
  </si>
  <si>
    <t>シリウス粒剤</t>
  </si>
  <si>
    <t>シルトフロアブル</t>
  </si>
  <si>
    <t>シロノック１キロ粒剤５１</t>
  </si>
  <si>
    <t>シロノックＬジャンボ</t>
  </si>
  <si>
    <t>シロノックＬフロアブル</t>
  </si>
  <si>
    <t>シンウチ１キロ粒剤</t>
  </si>
  <si>
    <t>シンウチＥＷ</t>
  </si>
  <si>
    <t>シングルキック箱粒剤</t>
  </si>
  <si>
    <t>シング乳剤</t>
  </si>
  <si>
    <t>シンゲキ１キロ粒剤</t>
  </si>
  <si>
    <t>シンゲキジャンボ</t>
  </si>
  <si>
    <t>シンゲキフロアブル</t>
  </si>
  <si>
    <t>シンゲキ豆つぶ２５０</t>
  </si>
  <si>
    <t>シンズイＺ１キロ粒剤</t>
  </si>
  <si>
    <t>シンズイＺジャンボ</t>
  </si>
  <si>
    <t>シンズイＺフロアブル</t>
  </si>
  <si>
    <t>シンズイＺ豆つぶ２５０</t>
  </si>
  <si>
    <t>シンノングリスター</t>
  </si>
  <si>
    <t>スウィープフロアブル</t>
  </si>
  <si>
    <t>スカッシュ</t>
  </si>
  <si>
    <t>ｿﾙﾋﾞﾀﾝ脂肪酸ｴｽﾃﾙ(展)</t>
  </si>
  <si>
    <t>ﾎﾟﾘｵｷｼｴﾁﾚﾝ樹脂酸ｴｽﾃﾙ</t>
  </si>
  <si>
    <t>スクーデリアＥＳ</t>
  </si>
  <si>
    <t>ﾒﾀﾗｷｼﾙM</t>
  </si>
  <si>
    <t>スクミノン</t>
  </si>
  <si>
    <t>スクミノン５</t>
  </si>
  <si>
    <t>スクミノンメイト</t>
  </si>
  <si>
    <t>スクラム箱粒剤</t>
  </si>
  <si>
    <t>スケダチ１キロ粒剤</t>
  </si>
  <si>
    <t>ﾌﾙｾﾄｽﾙﾌﾛﾝ</t>
  </si>
  <si>
    <t>スケダチエース１キロ粒剤</t>
  </si>
  <si>
    <t>スケダチジャンボ</t>
  </si>
  <si>
    <t>スケダチ顆粒</t>
  </si>
  <si>
    <t>スタークル１キロＨ粒剤</t>
  </si>
  <si>
    <t>スタークルＬ粉剤ＤＬ</t>
  </si>
  <si>
    <t>スタークルエアー５０</t>
  </si>
  <si>
    <t>スタークルトレボン粉剤ＤＬ</t>
  </si>
  <si>
    <t>スタークルメイト１キロＨ粒剤</t>
  </si>
  <si>
    <t>スタークルメイトＬ粉剤ＤＬ</t>
  </si>
  <si>
    <t>スタークルメイトエアー５０</t>
  </si>
  <si>
    <t>スタークルメイト液剤１０</t>
  </si>
  <si>
    <t>スタークルメイト豆つぶ</t>
  </si>
  <si>
    <t>スタークル液剤１０</t>
  </si>
  <si>
    <t>スタークル豆つぶ</t>
  </si>
  <si>
    <t>スタークル箱粒剤</t>
  </si>
  <si>
    <t>スタークル粉剤ＤＬ</t>
  </si>
  <si>
    <t>スタークル粒剤</t>
  </si>
  <si>
    <t>スタークル顆粒水溶剤</t>
  </si>
  <si>
    <t>スターダム箱粒剤</t>
  </si>
  <si>
    <t>スタートレボンＷ１０</t>
  </si>
  <si>
    <t>スターナ水和剤</t>
  </si>
  <si>
    <t>ｵｷｿﾘﾆｯｸ酸</t>
  </si>
  <si>
    <t>スタウトアレスモンガレス箱粒剤</t>
  </si>
  <si>
    <t>スタウトアレス箱粒剤</t>
  </si>
  <si>
    <t>スタウトダントツ箱粒剤</t>
  </si>
  <si>
    <t>スタウトダントツ箱粒剤０８</t>
  </si>
  <si>
    <t>スタウトダントツ顆粒水和剤</t>
  </si>
  <si>
    <t>スタウトパディート箱粒剤</t>
  </si>
  <si>
    <t>スタウト顆粒水和剤</t>
  </si>
  <si>
    <t>スタム乳剤３５</t>
  </si>
  <si>
    <t>ﾌﾟﾛﾊﾟﾆﾙ</t>
  </si>
  <si>
    <t>スタメン１キロ粒剤</t>
  </si>
  <si>
    <t>スタメンフロアブル</t>
  </si>
  <si>
    <t>ストレングス１キロ粒剤</t>
  </si>
  <si>
    <t>スパークスター粒剤</t>
  </si>
  <si>
    <t>スプレイザーエース</t>
  </si>
  <si>
    <t>スポルタックスターナＳＥ</t>
  </si>
  <si>
    <t>ﾌﾟﾛｸﾛﾗｽﾞ</t>
  </si>
  <si>
    <t>スポルタック乳剤</t>
  </si>
  <si>
    <t>スマッシュＡ１４</t>
  </si>
  <si>
    <t>スマッシュＡ２１</t>
  </si>
  <si>
    <t>スマレクト粒剤</t>
  </si>
  <si>
    <t>スミクレート粒剤</t>
  </si>
  <si>
    <t>ﾌﾞﾀﾐﾎｽ</t>
  </si>
  <si>
    <t>スミショート１４</t>
  </si>
  <si>
    <t>スミショート２１</t>
  </si>
  <si>
    <t>スミショート２８</t>
  </si>
  <si>
    <t>スミショート３５</t>
  </si>
  <si>
    <t>スミセブンＰ液剤</t>
  </si>
  <si>
    <t>スミチオンＭＣ</t>
  </si>
  <si>
    <t>MEP</t>
  </si>
  <si>
    <t>スミチオントレボン乳剤</t>
  </si>
  <si>
    <t>スミチオントレボン粉剤ＤＬ</t>
  </si>
  <si>
    <t>スミチオン水和剤４０</t>
  </si>
  <si>
    <t>スミチオン乳剤</t>
  </si>
  <si>
    <t>スミチオン微粒剤Ｆ</t>
  </si>
  <si>
    <t>スミチオン粉剤２ＤＬ</t>
  </si>
  <si>
    <t>スミチオン粉剤３ＤＬ</t>
  </si>
  <si>
    <t>スラッシャ１キロ粒剤</t>
  </si>
  <si>
    <t>スラッシャ粒剤</t>
  </si>
  <si>
    <t>ゼアス１キロ粒剤</t>
  </si>
  <si>
    <t>ゼアスエアー粒剤</t>
  </si>
  <si>
    <t>ゼアスジャンボ</t>
  </si>
  <si>
    <t>ゼアスフロアブル</t>
  </si>
  <si>
    <t>ゼアス顆粒</t>
  </si>
  <si>
    <t>セイテン１キロ粒剤</t>
  </si>
  <si>
    <t>セイテンジャンボ</t>
  </si>
  <si>
    <t>ゼータジャガー１キロ粒剤</t>
  </si>
  <si>
    <t>ゼータジャガージャンボ</t>
  </si>
  <si>
    <t>ゼータジャガーフロアブル</t>
  </si>
  <si>
    <t>ゼータタイガー１キロ粒剤</t>
  </si>
  <si>
    <t>ゼータタイガー３００ＦＧ</t>
  </si>
  <si>
    <t>ゼータタイガージャンボ</t>
  </si>
  <si>
    <t>ゼータタイガーフロアブル</t>
  </si>
  <si>
    <t>ゼータハンマー１キロ粒剤</t>
  </si>
  <si>
    <t>ゼータハンマージャンボ</t>
  </si>
  <si>
    <t>ゼータハンマーフロアブル</t>
  </si>
  <si>
    <t>ゼータファイヤ１キロ粒剤</t>
  </si>
  <si>
    <t>ゼータファイヤジャンボ</t>
  </si>
  <si>
    <t>ゼータファイヤフロアブル</t>
  </si>
  <si>
    <t>ゼータプラス１キロ粒剤</t>
  </si>
  <si>
    <t>ゼータプラス２００ＦＧ</t>
  </si>
  <si>
    <t>ゼータプラスジャンボ</t>
  </si>
  <si>
    <t>ゼータプラスフロアブル</t>
  </si>
  <si>
    <t>ゼータワン１キロ粒剤</t>
  </si>
  <si>
    <t>ゼータワンジャンボ</t>
  </si>
  <si>
    <t>ゼータワンフロアブル</t>
  </si>
  <si>
    <t>セカンドショットＳジャンボＭＸ</t>
  </si>
  <si>
    <t>ゼクサロンパディート箱粒剤</t>
  </si>
  <si>
    <t>ゼクサロン箱粒剤</t>
  </si>
  <si>
    <t>センイチＭＸ１キロ粒剤</t>
  </si>
  <si>
    <t>センイチＭＸジャンボ</t>
  </si>
  <si>
    <t>センメツＺ１キロ粒剤</t>
  </si>
  <si>
    <t>センメツＺ２００ＦＧ</t>
  </si>
  <si>
    <t>センメツＺジャンボ</t>
  </si>
  <si>
    <t>センメツＺフロアブル</t>
  </si>
  <si>
    <t>ソニックブームＳジャンボ</t>
  </si>
  <si>
    <t>ソニックブームＺ１キロ粒剤</t>
  </si>
  <si>
    <t>ソルネット１キロ粒剤</t>
  </si>
  <si>
    <t>タイコーゼ</t>
  </si>
  <si>
    <t>くん液蒸留酢酸</t>
  </si>
  <si>
    <t>タクティクス１キロ粒剤</t>
  </si>
  <si>
    <t>タケブラス</t>
  </si>
  <si>
    <t>ﾌｪﾘﾑｿﾞﾝ</t>
  </si>
  <si>
    <t>ダコニール１０００</t>
  </si>
  <si>
    <t>TPN</t>
  </si>
  <si>
    <t>ダコニールアルファ</t>
  </si>
  <si>
    <t>ダコニールエース</t>
  </si>
  <si>
    <t>ダコニール粉剤</t>
  </si>
  <si>
    <t>ダコレート水和剤</t>
  </si>
  <si>
    <t>ﾍﾞﾉﾐﾙ</t>
  </si>
  <si>
    <t>タチガレエースＭ液剤</t>
  </si>
  <si>
    <t>ﾋﾄﾞﾛｷｼｲｿｷｻｿﾞｰﾙ</t>
  </si>
  <si>
    <t>タチガレエースＭ粉剤</t>
  </si>
  <si>
    <t>タチガレファイト液剤</t>
  </si>
  <si>
    <t>ﾋﾄﾞﾛｷｼｲｿｷｻｿﾞｰﾙｶﾘｳﾑ</t>
  </si>
  <si>
    <t>タチガレン液剤</t>
  </si>
  <si>
    <t>タチガレン粉剤</t>
  </si>
  <si>
    <t>ダッシュワンフロアブル</t>
  </si>
  <si>
    <t>タッチダウンｉＱ</t>
  </si>
  <si>
    <t>ｸﾞﾘﾎｻｰﾄｶﾘｳﾑ塩</t>
  </si>
  <si>
    <t>ダブルカットＫフロアブル</t>
  </si>
  <si>
    <t>ダブルカットＫ粉剤ＤＬ</t>
  </si>
  <si>
    <t>ダブルカットエクシードフロアブル</t>
  </si>
  <si>
    <t>ダブルカットエクシード粉剤３ＤＬ</t>
  </si>
  <si>
    <t>ダブルカットスタークルフロアブル</t>
  </si>
  <si>
    <t>ダブルカットスタークル粉剤ＤＬ</t>
  </si>
  <si>
    <t>ダブルカットトレボンフロアブル</t>
  </si>
  <si>
    <t>ダブルカットトレボン粉剤ＤＬ</t>
  </si>
  <si>
    <t>ダブルカットバリダスタークル粉剤３ＤＬ</t>
  </si>
  <si>
    <t>ダブルカットバリダトレボン粉剤３ＤＬ</t>
  </si>
  <si>
    <t>ダブルカットバリダトレボン粉剤ＤＬ</t>
  </si>
  <si>
    <t>ダブルカットバリダフロアブル</t>
  </si>
  <si>
    <t>ダブルカットフロアブル</t>
  </si>
  <si>
    <t>ダブルカット粉剤３ＤＬ</t>
  </si>
  <si>
    <t>ダブルショットＡ１８</t>
  </si>
  <si>
    <t>ダブルショットＡ２０Ｓ</t>
  </si>
  <si>
    <t>ダブルショットＡ２０Ｗ</t>
  </si>
  <si>
    <t>ダブルショットＡ２１</t>
  </si>
  <si>
    <t>ダブルショットＡ２５</t>
  </si>
  <si>
    <t>ダブルショットＡ２７</t>
  </si>
  <si>
    <t>ダブルショットＡ２８Ｎ</t>
  </si>
  <si>
    <t>ダブルショットＡ２８Ｗ</t>
  </si>
  <si>
    <t>ダブルスターＳＢ顆粒</t>
  </si>
  <si>
    <t>ダンクショット１キロ粒剤</t>
  </si>
  <si>
    <t>ダンクショット２００ＳＤ粒剤</t>
  </si>
  <si>
    <t>ダンクショットジャンボＳＤ</t>
  </si>
  <si>
    <t>ダンクショットフロアブル</t>
  </si>
  <si>
    <t>ダントツＥＸフロアブル</t>
  </si>
  <si>
    <t>ダントツＨ粉剤ＤＬ</t>
  </si>
  <si>
    <t>ダントツオリゼメート１０箱粒剤</t>
  </si>
  <si>
    <t>ダントツフロアブル</t>
  </si>
  <si>
    <t>ダントツ水溶剤</t>
  </si>
  <si>
    <t>ダントツ箱粒剤</t>
  </si>
  <si>
    <t>ダントツ粉剤ＤＬ</t>
  </si>
  <si>
    <t>ダントツ粒剤</t>
  </si>
  <si>
    <t>タンボエースＫ　Ｚ１キロ粒剤</t>
  </si>
  <si>
    <t>ﾗﾝｺﾄﾘｵﾝﾅﾄﾘｳﾑ塩</t>
  </si>
  <si>
    <t>タンボエースＫ　Ｚジャンボ</t>
  </si>
  <si>
    <t>タンボパワー１キロ粒剤</t>
  </si>
  <si>
    <t>タンボパワージャンボ</t>
  </si>
  <si>
    <t>チームワーク粉剤ＤＬ</t>
  </si>
  <si>
    <t>チウラム８０</t>
  </si>
  <si>
    <t>チェス水和剤</t>
  </si>
  <si>
    <t>ﾋﾟﾒﾄﾛｼﾞﾝ</t>
  </si>
  <si>
    <t>チェス粒剤</t>
  </si>
  <si>
    <t>チャンスタイムＺ１キロ粒剤</t>
  </si>
  <si>
    <t>チャンスタイムＺフロアブル</t>
  </si>
  <si>
    <t>ツイゲキ１キロ粒剤</t>
  </si>
  <si>
    <t>ツイゲキ豆つぶ２５０</t>
  </si>
  <si>
    <t>ツインキック箱粒剤</t>
  </si>
  <si>
    <t>ツインスター１キロ粒剤</t>
  </si>
  <si>
    <t>ツインスタージャンボ</t>
  </si>
  <si>
    <t>ツインスターフロアブル</t>
  </si>
  <si>
    <t>ツインターボフェルテラ箱粒剤</t>
  </si>
  <si>
    <t>ツインターボ箱粒剤０８</t>
  </si>
  <si>
    <t>ツインターボ顆粒水和剤</t>
  </si>
  <si>
    <t>ツインパディート箱粒剤</t>
  </si>
  <si>
    <t>ツルギ１キロ粒剤</t>
  </si>
  <si>
    <t>ツルギ２５０粒剤</t>
  </si>
  <si>
    <t>ディアナＳＣ</t>
  </si>
  <si>
    <t>ディアナ箱粒剤</t>
  </si>
  <si>
    <t>ディオーレ１キロ粒剤</t>
  </si>
  <si>
    <t>ディオーレエアー粒剤</t>
  </si>
  <si>
    <t>ディオーレジャンボ</t>
  </si>
  <si>
    <t>ディオーレフロアブル</t>
  </si>
  <si>
    <t>ディオーレ顆粒</t>
  </si>
  <si>
    <t>テイクオフ粒剤</t>
  </si>
  <si>
    <t>テクリードＣフロアブル</t>
  </si>
  <si>
    <t>ｲﾌﾟｺﾅｿﾞｰﾙ</t>
  </si>
  <si>
    <t>水酸化第二銅</t>
  </si>
  <si>
    <t>テクリード水和剤</t>
  </si>
  <si>
    <t>デジタルコラトップアクタラ箱粒剤</t>
  </si>
  <si>
    <t>デジタルミネクト箱粒剤</t>
  </si>
  <si>
    <t>デジタルメガフレア箱粒剤</t>
  </si>
  <si>
    <t>デゾレートＡ</t>
  </si>
  <si>
    <t>テッケン１キロ粒剤</t>
  </si>
  <si>
    <t>テッケンジャンボ</t>
  </si>
  <si>
    <t>テッシン１キロ粒剤</t>
  </si>
  <si>
    <t>テッシンジャンボ</t>
  </si>
  <si>
    <t>テッシンフロアブル</t>
  </si>
  <si>
    <t>テッシン豆つぶ２５０</t>
  </si>
  <si>
    <t>テマエース１キロ粒剤</t>
  </si>
  <si>
    <t>テマエースフロアブル</t>
  </si>
  <si>
    <t>テマカットフロアブル</t>
  </si>
  <si>
    <t>テラガード１キロ粒剤７５</t>
  </si>
  <si>
    <t>テラガード２５０グラム</t>
  </si>
  <si>
    <t>テラガードジャンボ</t>
  </si>
  <si>
    <t>テラガードフロアブル</t>
  </si>
  <si>
    <t>デルカット乳剤</t>
  </si>
  <si>
    <t>ｵｷｻｼﾞｱｿﾞﾝ</t>
  </si>
  <si>
    <t>デルタアタック１キロ粒剤</t>
  </si>
  <si>
    <t>デルタアタック４００ＦＧ</t>
  </si>
  <si>
    <t>デルタアタックジャンボ</t>
  </si>
  <si>
    <t>デルタアタックフロアブル</t>
  </si>
  <si>
    <t>トータルパワー１キロ粒剤</t>
  </si>
  <si>
    <t>トータルパワージャンボ</t>
  </si>
  <si>
    <t>トータルパワーフロアブル</t>
  </si>
  <si>
    <t>トップガン２５０グラム</t>
  </si>
  <si>
    <t>トップガンＧＴ１キロ粒剤５１</t>
  </si>
  <si>
    <t>トップガンＧＴ１キロ粒剤７５</t>
  </si>
  <si>
    <t>トップガンＬ２５０グラム</t>
  </si>
  <si>
    <t>トップガンＬジャンボ</t>
  </si>
  <si>
    <t>トップガンＬフロアブル</t>
  </si>
  <si>
    <t>トップガンＲ１キロ粒剤</t>
  </si>
  <si>
    <t>トップガンＲジャンボ</t>
  </si>
  <si>
    <t>トップガンＲフロアブル</t>
  </si>
  <si>
    <t>トップガンＲ豆つぶ２５０</t>
  </si>
  <si>
    <t>トップガンジャンボ</t>
  </si>
  <si>
    <t>トップガンフロアブル</t>
  </si>
  <si>
    <t>トップジンＭゾル</t>
  </si>
  <si>
    <t>ﾁｵﾌｧﾈｰﾄﾒﾁﾙ</t>
  </si>
  <si>
    <t>トップジンＭ水和剤</t>
  </si>
  <si>
    <t>トップジンＭ粉剤ＤＬ</t>
  </si>
  <si>
    <t>トップジンスタークルフロアブル</t>
  </si>
  <si>
    <t>トップジンスタークル粉剤ＤＬ</t>
  </si>
  <si>
    <t>トドメＭＦ１キロ粒剤</t>
  </si>
  <si>
    <t>トドメＭＦ乳剤</t>
  </si>
  <si>
    <t>トドメバスＭＦ液剤</t>
  </si>
  <si>
    <t>ドニチＳ１キロ粒剤</t>
  </si>
  <si>
    <t>ﾃﾌﾞﾌﾛｷﾝ</t>
  </si>
  <si>
    <t>トライ２粉剤ＤＬ</t>
  </si>
  <si>
    <t>トライ２顆粒水和剤</t>
  </si>
  <si>
    <t>トライＫフロアブル</t>
  </si>
  <si>
    <t>トライＫ粉剤ＤＬ</t>
  </si>
  <si>
    <t>トライアスＭＸ１キロ粒剤</t>
  </si>
  <si>
    <t>トライエミリアフロアブル</t>
  </si>
  <si>
    <t>トライスタークル粉剤ＤＬ</t>
  </si>
  <si>
    <t>トライトラムフロアブル</t>
  </si>
  <si>
    <t>トライトレボン粉剤ＤＬ</t>
  </si>
  <si>
    <t>トライフロアブル</t>
  </si>
  <si>
    <t>トライ粉剤ＤＬ</t>
  </si>
  <si>
    <t>ドラゴンホークＺ１キロ粒剤</t>
  </si>
  <si>
    <t>ドラゴンホークＺ３００ＦＧ</t>
  </si>
  <si>
    <t>ドラゴンホークＺジャンボ</t>
  </si>
  <si>
    <t>ドラゴンホークＺフロアブル</t>
  </si>
  <si>
    <t>トリニティ１キロ粒剤</t>
  </si>
  <si>
    <t>トリニティジャンボ</t>
  </si>
  <si>
    <t>トリニティフロアブル</t>
  </si>
  <si>
    <t>ドリフ１キロ粒剤</t>
  </si>
  <si>
    <t>ｴﾄｷｼｽﾙﾌﾛﾝ</t>
  </si>
  <si>
    <t>トリフミン水和剤</t>
  </si>
  <si>
    <t>ﾄﾘﾌﾙﾐｿﾞｰﾙ</t>
  </si>
  <si>
    <t>トリフミン乳剤</t>
  </si>
  <si>
    <t>トリプルキック箱粒剤</t>
  </si>
  <si>
    <t>トレディプラス１キロ粒剤</t>
  </si>
  <si>
    <t>トレディプラスジャンボ</t>
  </si>
  <si>
    <t>トレバリダビーム粉剤ＤＬ</t>
  </si>
  <si>
    <t>トレファノサイド乳剤</t>
  </si>
  <si>
    <t>トレファノサイド粒剤２．５</t>
  </si>
  <si>
    <t>トレボンＥＷ</t>
  </si>
  <si>
    <t>トレボンＭＣ</t>
  </si>
  <si>
    <t>トレボンエアー</t>
  </si>
  <si>
    <t>トレボンスカイＭＣ</t>
  </si>
  <si>
    <t>トレボンスターフロアブル</t>
  </si>
  <si>
    <t>トレボンスター粉剤ＤＬ</t>
  </si>
  <si>
    <t>トレボン乳剤</t>
  </si>
  <si>
    <t>トレボン粉剤ＤＬ</t>
  </si>
  <si>
    <t>トレボン粒剤</t>
  </si>
  <si>
    <t>ナイスショットジャンボ</t>
  </si>
  <si>
    <t>ナイスミドル１キロ粒剤</t>
  </si>
  <si>
    <t>ナエファインフロアブル</t>
  </si>
  <si>
    <t>ﾋﾟｶﾙﾌﾞﾄﾗｿﾞｸｽ</t>
  </si>
  <si>
    <t>ナエファイン粉剤</t>
  </si>
  <si>
    <t>ナギナタジャンボ</t>
  </si>
  <si>
    <t>ナギナタ豆つぶ２５０</t>
  </si>
  <si>
    <t>なげこみトレボン</t>
  </si>
  <si>
    <t>ニーズ</t>
  </si>
  <si>
    <t>ニトウリュウ１キロ粒剤</t>
  </si>
  <si>
    <t>ニトウリュウジャンボ</t>
  </si>
  <si>
    <t>ニマイメＺ１キロ粒剤</t>
  </si>
  <si>
    <t>ニマイメＺジャンボ</t>
  </si>
  <si>
    <t>ニマイメＺフロアブル</t>
  </si>
  <si>
    <t>ネコソギクイックプロＦＬ</t>
  </si>
  <si>
    <t>ネビロス－ラジカルジャンボ</t>
  </si>
  <si>
    <t>ノックアウト楽粒</t>
  </si>
  <si>
    <t>ノブレクト乳剤</t>
  </si>
  <si>
    <t>ノミニー液剤</t>
  </si>
  <si>
    <t>ﾋﾞｽﾋﾟﾘﾊﾞｯｸﾅﾄﾘｳﾑ塩</t>
  </si>
  <si>
    <t>ノンブラスダントツフロアブル</t>
  </si>
  <si>
    <t>ノンブラストレバリダ粉剤ＤＬ</t>
  </si>
  <si>
    <t>ノンブラストレボン粉剤ＤＬ</t>
  </si>
  <si>
    <t>ノンブラスバリダダントツフロアブル</t>
  </si>
  <si>
    <t>ノンブラスバリダフロアブル</t>
  </si>
  <si>
    <t>ノンブラスバリダ粉剤ＤＬ</t>
  </si>
  <si>
    <t>ノンブラスフロアブル</t>
  </si>
  <si>
    <t>ノンブラス粉剤ＤＬ</t>
  </si>
  <si>
    <t>ハードパンチＤＦ</t>
  </si>
  <si>
    <t>ｶﾙﾌｪﾝﾄﾗｿﾞﾝｴﾁﾙ</t>
  </si>
  <si>
    <t>ハーブ・ニート液剤</t>
  </si>
  <si>
    <t>ハイカット１キロ粒剤</t>
  </si>
  <si>
    <t>バイスコープ１キロ粒剤</t>
  </si>
  <si>
    <t>ハイテンパワー</t>
  </si>
  <si>
    <t>ﾎﾟﾘｵｷｼｱﾙｷﾚﾝ脂肪酸ｴｽﾃﾙ</t>
  </si>
  <si>
    <t>ハイパーキック箱粒剤</t>
  </si>
  <si>
    <t>ハイ－フウノン液剤</t>
  </si>
  <si>
    <t>ハコガード粒剤</t>
  </si>
  <si>
    <t>ハコナイト粒剤</t>
  </si>
  <si>
    <t>バサグラン・エアー１キロ粒剤</t>
  </si>
  <si>
    <t>バサグラン液剤（ナトリウム塩）</t>
  </si>
  <si>
    <t>バサグラン粒剤（ナトリウム塩）</t>
  </si>
  <si>
    <t>バシタックゾル</t>
  </si>
  <si>
    <t>ﾒﾌﾟﾛﾆﾙ</t>
  </si>
  <si>
    <t>バシタック水和剤７５</t>
  </si>
  <si>
    <t>バシタック粉剤</t>
  </si>
  <si>
    <t>バシタック粉剤ＤＬ</t>
  </si>
  <si>
    <t>ﾒﾄｷｼﾌｪﾉｼﾞﾄﾞ</t>
  </si>
  <si>
    <t>バズ顆粒水和剤</t>
  </si>
  <si>
    <t>パダンＳＧ水溶剤</t>
  </si>
  <si>
    <t>パダンオリゼメート粒剤</t>
  </si>
  <si>
    <t>パダントレボン粒剤Ｌ</t>
  </si>
  <si>
    <t>パダン水溶剤</t>
  </si>
  <si>
    <t>パダン粒剤４</t>
  </si>
  <si>
    <t>バックアタックＤＦ</t>
  </si>
  <si>
    <t>バッチリ１キロ粒剤</t>
  </si>
  <si>
    <t>バッチリ４００ＦＧ</t>
  </si>
  <si>
    <t>バッチリＬＸ１キロ粒剤</t>
  </si>
  <si>
    <t>バッチリＬＸ４００ＦＧ</t>
  </si>
  <si>
    <t>バッチリＬＸジャンボ</t>
  </si>
  <si>
    <t>バッチリＬＸフロアブル</t>
  </si>
  <si>
    <t>バッチリジャンボ</t>
  </si>
  <si>
    <t>バッチリフロアブル</t>
  </si>
  <si>
    <t>バットウＺ１キロ粒剤</t>
  </si>
  <si>
    <t>バットウＺジャンボ</t>
  </si>
  <si>
    <t>バットウＺフロアブル</t>
  </si>
  <si>
    <t>パディート箱粒剤</t>
  </si>
  <si>
    <t>パディガードＺフロアブル</t>
  </si>
  <si>
    <t>パデホープ１キロ粒剤</t>
  </si>
  <si>
    <t>パピリカ１キロ粒剤</t>
  </si>
  <si>
    <t>ハヤドリ１キロ粒剤</t>
  </si>
  <si>
    <t>ハヤドリフロアブル</t>
  </si>
  <si>
    <t>ハヤドリ豆つぶ２５０</t>
  </si>
  <si>
    <t>バリアード箱粒剤</t>
  </si>
  <si>
    <t>ﾁｱｸﾛﾌﾟﾘﾄﾞ</t>
  </si>
  <si>
    <t>バリダシンエアー</t>
  </si>
  <si>
    <t>バリダシン液剤５</t>
  </si>
  <si>
    <t>バリダシン粉剤ＤＬ</t>
  </si>
  <si>
    <t>バレージ粒剤</t>
  </si>
  <si>
    <t>ビームアドマイヤースピノ箱粒剤</t>
  </si>
  <si>
    <t>ビームアドマイヤー粒剤</t>
  </si>
  <si>
    <t>ビームアプロードスタークル粉剤５ＤＬ</t>
  </si>
  <si>
    <t>ビームエイトＥＸゾル</t>
  </si>
  <si>
    <t>ビームエイトエクシードゾル</t>
  </si>
  <si>
    <t>ビームエイトスタークルゾル</t>
  </si>
  <si>
    <t>ビームエイトゾル</t>
  </si>
  <si>
    <t>ビームエイトトレボンゾル</t>
  </si>
  <si>
    <t>ビームエイトモンカットフロアブル</t>
  </si>
  <si>
    <t>ビームガゼット粒剤５５</t>
  </si>
  <si>
    <t>ビームスタークル粉剤５ＤＬ</t>
  </si>
  <si>
    <t>ビームゾル</t>
  </si>
  <si>
    <t>ビームダントツＨ粉剤ＤＬ</t>
  </si>
  <si>
    <t>ビームトレボン粉剤５ＤＬ</t>
  </si>
  <si>
    <t>ビームトレモンセレン粉剤ＤＬ</t>
  </si>
  <si>
    <t>ﾍﾟﾝｼｸﾛﾝ</t>
  </si>
  <si>
    <t>ビームバシスタークル粉剤５ＤＬ</t>
  </si>
  <si>
    <t>ビームバシボン粉剤５ＤＬ</t>
  </si>
  <si>
    <t>ビームバシボン粉剤ＤＬ</t>
  </si>
  <si>
    <t>ビームパディート箱粒剤</t>
  </si>
  <si>
    <t>ビームパラタスＥＶ箱粒剤</t>
  </si>
  <si>
    <t>ビームパラタス箱粒剤</t>
  </si>
  <si>
    <t>ビームバリダゾル</t>
  </si>
  <si>
    <t>ビームプリンスグレータム箱粒剤</t>
  </si>
  <si>
    <t>ビームプリンス粒剤</t>
  </si>
  <si>
    <t>ビームモンカットスタークルＦ粉剤５ＤＬ</t>
  </si>
  <si>
    <t>ビームモンセレンスタークル粉剤５ＤＬ</t>
  </si>
  <si>
    <t>ビームリディアスピノ箱粒剤</t>
  </si>
  <si>
    <t>ビーム粉剤ＤＬ</t>
  </si>
  <si>
    <t>ビーム粒剤</t>
  </si>
  <si>
    <t>ヒエカット１キロ粒剤</t>
  </si>
  <si>
    <t>ヒエクッパ１キロ粒剤</t>
  </si>
  <si>
    <t>ヒエクッパエース１キロ粒剤</t>
  </si>
  <si>
    <t>ヒエクッパジャンボ</t>
  </si>
  <si>
    <t>ヒエクッパ顆粒</t>
  </si>
  <si>
    <t>ヒエクリーン１キロ粒剤</t>
  </si>
  <si>
    <t>ヒエクリーンバサグラン粒剤</t>
  </si>
  <si>
    <t>ヒエクリーン豆つぶ２５０</t>
  </si>
  <si>
    <t>ヒエトップ粒剤</t>
  </si>
  <si>
    <t>ピカピカ粒剤</t>
  </si>
  <si>
    <t>ビシット粒剤１７</t>
  </si>
  <si>
    <t>ピゼロ１キロ粒剤</t>
  </si>
  <si>
    <t>ピゼロ乳剤</t>
  </si>
  <si>
    <t>ヒッサツ１キロ粒剤</t>
  </si>
  <si>
    <t>ヒッサツ４００ＦＧ</t>
  </si>
  <si>
    <t>ヒッサツジャンボ</t>
  </si>
  <si>
    <t>ヒッサツフロアブル</t>
  </si>
  <si>
    <t>ビビフルフロアブル</t>
  </si>
  <si>
    <t>ﾌﾟﾛﾍｷｻｼﾞｵﾝｶﾙｼｳﾑ塩</t>
  </si>
  <si>
    <t>ビビフル粉剤ＤＬ</t>
  </si>
  <si>
    <t>ピラクロショット１キロ粒剤</t>
  </si>
  <si>
    <t>ピラクロショットフロアブル</t>
  </si>
  <si>
    <t>ピラクロン１キロ粒剤</t>
  </si>
  <si>
    <t>ピラクロン３００ＦＧ</t>
  </si>
  <si>
    <t>ピラクロンジャンボ</t>
  </si>
  <si>
    <t>ピラクロンフロアブル</t>
  </si>
  <si>
    <t>ピリカムイＺフロアブル</t>
  </si>
  <si>
    <t>ビルダースタークル箱粒剤</t>
  </si>
  <si>
    <t>ビルダーフェルテラゼクサロン粒剤</t>
  </si>
  <si>
    <t>ビルダーフェルテラチェスＧＴ粒剤</t>
  </si>
  <si>
    <t>ビルダーフェルテラチェス粒剤</t>
  </si>
  <si>
    <t>ビルダープリンスグレータム粒剤</t>
  </si>
  <si>
    <t>ビルダープリンス粒剤</t>
  </si>
  <si>
    <t>ビルダーリディアＥＶ箱粒剤</t>
  </si>
  <si>
    <t>ビルダーリディア箱粒剤</t>
  </si>
  <si>
    <t>ビンワン１キロ粒剤</t>
  </si>
  <si>
    <t>ビンワンジャンボ</t>
  </si>
  <si>
    <t>ビンワンフロアブル</t>
  </si>
  <si>
    <t>ファーストオリゼパディート粒剤</t>
  </si>
  <si>
    <t>ファーストオリゼフェルテラ粒剤</t>
  </si>
  <si>
    <t>ファーストオリゼプリンススピノ粒剤１０</t>
  </si>
  <si>
    <t>ファーストオリゼプリンススピノ粒剤６</t>
  </si>
  <si>
    <t>ファーストオリゼプリンス粒剤１０</t>
  </si>
  <si>
    <t>ファーストオリゼリディア粒剤</t>
  </si>
  <si>
    <t>ファーストオリゼ箱粒剤</t>
  </si>
  <si>
    <t>ファームスター顆粒水溶剤５０</t>
  </si>
  <si>
    <t>ファイター１キロ粒剤</t>
  </si>
  <si>
    <t>ファイターＳＣ</t>
  </si>
  <si>
    <t>ファンタジスタ顆粒水和剤</t>
  </si>
  <si>
    <t>ﾋﾟﾘﾍﾞﾝｶﾙﾌﾞ</t>
  </si>
  <si>
    <t>ブイゲットアドマイヤー粒剤</t>
  </si>
  <si>
    <t>ブイゲットグランドオンコル粒剤</t>
  </si>
  <si>
    <t>ブイゲットバイソンＥＶ粒剤</t>
  </si>
  <si>
    <t>ブイゲットバイソン粒剤</t>
  </si>
  <si>
    <t>ブイゲットハコレンジャーＬ粒剤</t>
  </si>
  <si>
    <t>ブイゲットパディートフロアブル</t>
  </si>
  <si>
    <t>ブイゲットパディート粒剤</t>
  </si>
  <si>
    <t>ブイゲットパラタスＬ粒剤</t>
  </si>
  <si>
    <t>ブイゲットバリアード粒剤</t>
  </si>
  <si>
    <t>ブイゲットフェルテラゼクサロンＬ粒剤</t>
  </si>
  <si>
    <t>ブイゲットフェルテラチェスＬ粒剤</t>
  </si>
  <si>
    <t>ブイゲットフェルテラ粒剤</t>
  </si>
  <si>
    <t>ブイゲットプリンスリンバーＬ粒剤</t>
  </si>
  <si>
    <t>ブイゲットプリンス粒剤１０</t>
  </si>
  <si>
    <t>ブイゲットフロアブル</t>
  </si>
  <si>
    <t>ブイゲット箱粒剤</t>
  </si>
  <si>
    <t>ブイゲット粒剤</t>
  </si>
  <si>
    <t>ブイゴールＳＭ１キロ粒剤</t>
  </si>
  <si>
    <t>フィンバック１キロ粒剤</t>
  </si>
  <si>
    <t>ブーンアクシア箱粒剤</t>
  </si>
  <si>
    <t>ブーンアレスモンガレス箱粒剤</t>
  </si>
  <si>
    <t>ブーンアレス箱粒剤</t>
  </si>
  <si>
    <t>ブーンゼクテラ箱粒剤</t>
  </si>
  <si>
    <t>ブーンハーデス箱粒剤</t>
  </si>
  <si>
    <t>ブーンバズＳＣ</t>
  </si>
  <si>
    <t>ブーンパディート箱粒剤</t>
  </si>
  <si>
    <t>ブーンリガードパディート箱粒剤</t>
  </si>
  <si>
    <t>ブーンレパード箱粒剤</t>
  </si>
  <si>
    <t>ﾃﾄﾗﾆﾘﾌﾟﾛｰﾙ</t>
  </si>
  <si>
    <t>ブーン豆つぶ</t>
  </si>
  <si>
    <t>ブーン箱粒剤</t>
  </si>
  <si>
    <t>ブーン粒剤</t>
  </si>
  <si>
    <t>フェルテラスタークル箱粒剤ＣＵ</t>
  </si>
  <si>
    <t>フェルテラゼクサロン箱粒剤</t>
  </si>
  <si>
    <t>フェルテラチェス箱粒剤</t>
  </si>
  <si>
    <t>フェルテラ箱粒剤</t>
  </si>
  <si>
    <t>フェルテラ粒剤１</t>
  </si>
  <si>
    <t>フォーカスショットジャンボ</t>
  </si>
  <si>
    <t>フォルテンザＦＳ</t>
  </si>
  <si>
    <t>フォローアップ１キロ粒剤</t>
  </si>
  <si>
    <t>フジワン１キロ粒剤</t>
  </si>
  <si>
    <t>フジワンダントツ粒剤</t>
  </si>
  <si>
    <t>フジワンパック</t>
  </si>
  <si>
    <t>フジワンフェルテラ粒剤</t>
  </si>
  <si>
    <t>フジワンプリンス粒剤</t>
  </si>
  <si>
    <t>フジワンモンカット粒剤</t>
  </si>
  <si>
    <t>フジワンラップ粒剤</t>
  </si>
  <si>
    <t>フジワン水和剤</t>
  </si>
  <si>
    <t>フジワン乳剤</t>
  </si>
  <si>
    <t>フジワン粒剤</t>
  </si>
  <si>
    <t>フタバロンＡ粉剤</t>
  </si>
  <si>
    <t>プライオリティ１キロ粒剤</t>
  </si>
  <si>
    <t>プライオリティジャンボ</t>
  </si>
  <si>
    <t>プライオリティフロアブル</t>
  </si>
  <si>
    <t>プライオリティ豆つぶ２５０</t>
  </si>
  <si>
    <t>ブラシンキラップフロアブル</t>
  </si>
  <si>
    <t>ブラシンキラップ粉剤ＤＬ</t>
  </si>
  <si>
    <t>ブラシンゾル</t>
  </si>
  <si>
    <t>ブラシンダントツＨ粉剤ＤＬ</t>
  </si>
  <si>
    <t>ブラシンダントツフロアブル</t>
  </si>
  <si>
    <t>ブラシンダントツ粉剤ＤＬ</t>
  </si>
  <si>
    <t>ブラシントレバリダ水和剤</t>
  </si>
  <si>
    <t>ブラシントレバリダ粉剤ＤＬ</t>
  </si>
  <si>
    <t>ブラシントレボン粉剤ＤＬ</t>
  </si>
  <si>
    <t>ブラシンバリダゾル</t>
  </si>
  <si>
    <t>ブラシンバリダフロアブル</t>
  </si>
  <si>
    <t>ブラシンバリダ粉剤ＤＬ</t>
  </si>
  <si>
    <t>ブラシンフロアブル</t>
  </si>
  <si>
    <t>ブラシン粉剤ＤＬ</t>
  </si>
  <si>
    <t>ブラストバリアアレス箱粒剤</t>
  </si>
  <si>
    <t>プリグロックスＬ</t>
  </si>
  <si>
    <t>ｼﾞｸﾜｯﾄ</t>
  </si>
  <si>
    <t>ﾊﾟﾗｺｰﾄ</t>
  </si>
  <si>
    <t>プリンススピノ粒剤１０</t>
  </si>
  <si>
    <t>プリンススピノ粒剤６</t>
  </si>
  <si>
    <t>プリンスリンバー箱粒剤</t>
  </si>
  <si>
    <t>プリンス粒剤</t>
  </si>
  <si>
    <t>フルイニングジャンボ</t>
  </si>
  <si>
    <t>フルイニングスカイ５００グラム粒剤</t>
  </si>
  <si>
    <t>フルサポート箱粒剤</t>
  </si>
  <si>
    <t>フルスコアＺ１キロ粒剤</t>
  </si>
  <si>
    <t>フルスコアＺジャンボ</t>
  </si>
  <si>
    <t>フルスロットル箱粒剤</t>
  </si>
  <si>
    <t>ブルゼータ１キロ粒剤</t>
  </si>
  <si>
    <t>ブルゼータジャンボ</t>
  </si>
  <si>
    <t>ブルゼータフロアブル</t>
  </si>
  <si>
    <t>フルチャージ１キロ粒剤</t>
  </si>
  <si>
    <t>フルチャージジャンボ</t>
  </si>
  <si>
    <t>フルチャージスカイ５００グラム粒剤</t>
  </si>
  <si>
    <t>フルパワーＭＸ１キロ粒剤</t>
  </si>
  <si>
    <t>フルパワーＭＸ５００グラムＦＧ</t>
  </si>
  <si>
    <t>フルパワーＭＸジャンボ</t>
  </si>
  <si>
    <t>ブレイクスルー</t>
  </si>
  <si>
    <t>ﾎﾟﾘｵｷｼｱﾙｷﾚﾝｵｷｼﾌﾟﾛﾋﾟﾙﾍﾌﾟﾀﾒﾁﾙﾄﾘｼﾛｷｻﾝ</t>
  </si>
  <si>
    <t>ﾎﾟﾘｵｷｼｱﾙｷﾚﾝﾌﾟﾛﾍﾟﾆﾙｴｰﾃﾙ</t>
  </si>
  <si>
    <t>ブレードスタークルＲゾル</t>
  </si>
  <si>
    <t>ブレードスタークル粉剤ＤＬ</t>
  </si>
  <si>
    <t>プレッサフロアブル</t>
  </si>
  <si>
    <t>プレナムフロアブル</t>
  </si>
  <si>
    <t>プロヴィジョン１キロ粒剤</t>
  </si>
  <si>
    <t>プロセーバーフロアブル</t>
  </si>
  <si>
    <t>プロミス１キロ粒剤</t>
  </si>
  <si>
    <t>ベアス１キロ粒剤</t>
  </si>
  <si>
    <t>ベアスフロアブル</t>
  </si>
  <si>
    <t>ペキサロンフロアブル</t>
  </si>
  <si>
    <t>ベクサー１キロ粒剤</t>
  </si>
  <si>
    <t>ベクサーフロアブル</t>
  </si>
  <si>
    <t>ベストコンビスカイ５００グラム粒剤</t>
  </si>
  <si>
    <t>ベストパートナー１キロ粒剤</t>
  </si>
  <si>
    <t>ベストパートナージャンボ</t>
  </si>
  <si>
    <t>ベストパートナー豆つぶ２５０</t>
  </si>
  <si>
    <t>ベッカク１キロ粒剤</t>
  </si>
  <si>
    <t>ベッカクジャンボ</t>
  </si>
  <si>
    <t>ベッカク豆つぶ２５０</t>
  </si>
  <si>
    <t>ヘッド顆粒水和剤</t>
  </si>
  <si>
    <t>ベルーガ１キロ粒剤</t>
  </si>
  <si>
    <t>ベルーガジャンボ</t>
  </si>
  <si>
    <t>ベルーガフロアブル</t>
  </si>
  <si>
    <t>ベルーガ豆つぶ２５０</t>
  </si>
  <si>
    <t>ペルーサーＣＲ箱粒剤</t>
  </si>
  <si>
    <t>ヘルシードＴフロアブル</t>
  </si>
  <si>
    <t>ﾍﾟﾌﾗｿﾞｴｰﾄ</t>
  </si>
  <si>
    <t>ヘルシード乳剤</t>
  </si>
  <si>
    <t>ベンケイ１キロ粒剤</t>
  </si>
  <si>
    <t>ベンケイジャンボ</t>
  </si>
  <si>
    <t>ベンケイ豆つぶ２５０</t>
  </si>
  <si>
    <t>ベンレートＴ水和剤２０</t>
  </si>
  <si>
    <t>ベンレート水和剤</t>
  </si>
  <si>
    <t>ホーマイコート</t>
  </si>
  <si>
    <t>ホーマイ水和剤</t>
  </si>
  <si>
    <t>ホクト粒剤</t>
  </si>
  <si>
    <t>ホットコンビ２００粒剤</t>
  </si>
  <si>
    <t>ホットコンビエル２００ＳＤ粒剤</t>
  </si>
  <si>
    <t>ホットコンビエルジャンボＳＤ</t>
  </si>
  <si>
    <t>ホットコンビジャンボ</t>
  </si>
  <si>
    <t>ホットコンビフロアブル</t>
  </si>
  <si>
    <t>ボデーガード１キロ粒剤</t>
  </si>
  <si>
    <t>ボデーガードプロ１キロ粒剤</t>
  </si>
  <si>
    <t>ボデーガードフロアブル</t>
  </si>
  <si>
    <t>ボデーガードプロジャンボ</t>
  </si>
  <si>
    <t>ボデーガードプロフロアブル</t>
  </si>
  <si>
    <t>ボデーガード豆つぶ２５０</t>
  </si>
  <si>
    <t>ボランティアジャンボ</t>
  </si>
  <si>
    <t>マーシェット１キロ粒剤</t>
  </si>
  <si>
    <t>マーシェットジャンボ</t>
  </si>
  <si>
    <t>マーシェット乳剤</t>
  </si>
  <si>
    <t>マーシェット粒剤５</t>
  </si>
  <si>
    <t>マイウェイジャンボ</t>
  </si>
  <si>
    <t>マイウェイ豆つぶ２５０</t>
  </si>
  <si>
    <t>マイゼット</t>
  </si>
  <si>
    <t>マイター液剤</t>
  </si>
  <si>
    <t>マイティーワン１キロ粒剤</t>
  </si>
  <si>
    <t>マイティーワンフロアブル</t>
  </si>
  <si>
    <t>マキシーＭＸ１キロ粒剤</t>
  </si>
  <si>
    <t>マサカリＬジャンボ</t>
  </si>
  <si>
    <t>ｲﾝﾀﾞﾉﾌｧﾝ</t>
  </si>
  <si>
    <t>マスラオ１キロ粒剤</t>
  </si>
  <si>
    <t>マスラオジャンボ</t>
  </si>
  <si>
    <t>マスラオフロアブル</t>
  </si>
  <si>
    <t>マットタブジャンボ</t>
  </si>
  <si>
    <t>マトリックフロアブル</t>
  </si>
  <si>
    <t>ｸﾛﾏﾌｪﾉｼﾞﾄﾞ</t>
  </si>
  <si>
    <t>マラソン乳剤</t>
  </si>
  <si>
    <t>ﾏﾗｿﾝ</t>
  </si>
  <si>
    <t>マラソン乳剤５０</t>
  </si>
  <si>
    <t>マルガリーダ</t>
  </si>
  <si>
    <t>ミギワ８フロアブル</t>
  </si>
  <si>
    <t>ｲﾌﾟﾌﾙﾌｪﾉｷﾝ</t>
  </si>
  <si>
    <t>ミスターホームラン１キロ粒剤５１</t>
  </si>
  <si>
    <t>ミスターホームランＬジャンボ</t>
  </si>
  <si>
    <t>ミネクトスター顆粒水和剤</t>
  </si>
  <si>
    <t>ミネクトフォルスターＳＣ</t>
  </si>
  <si>
    <t>ミネクトブラスター顆粒水和剤</t>
  </si>
  <si>
    <t>メガオスＭＸ１キロ粒剤</t>
  </si>
  <si>
    <t>メガゼータ１キロ粒剤</t>
  </si>
  <si>
    <t>メガゼータ４００ＦＧ</t>
  </si>
  <si>
    <t>メガゼータジャンボ</t>
  </si>
  <si>
    <t>メガゼータフロアブル</t>
  </si>
  <si>
    <t>メテオ１キロ粒剤</t>
  </si>
  <si>
    <t>メテオジャンボ</t>
  </si>
  <si>
    <t>メテオフロアブル</t>
  </si>
  <si>
    <t>モゲトンジャンボ</t>
  </si>
  <si>
    <t>モゲトン粒剤</t>
  </si>
  <si>
    <t>モミガードＣ・ＤＦ</t>
  </si>
  <si>
    <t>塩基性塩化銅</t>
  </si>
  <si>
    <t>モミガードＣ水和剤</t>
  </si>
  <si>
    <t>モンカット１キロ粒剤２１</t>
  </si>
  <si>
    <t>モンカットファイン粉剤２０ＤＬ</t>
  </si>
  <si>
    <t>モンカットフロアブル</t>
  </si>
  <si>
    <t>モンカットフロアブル４０</t>
  </si>
  <si>
    <t>モンカットラブサイド２０フロアブル</t>
  </si>
  <si>
    <t>モンカット水和剤</t>
  </si>
  <si>
    <t>モンカット水和剤５０</t>
  </si>
  <si>
    <t>モンカット乳剤</t>
  </si>
  <si>
    <t>モンカット粒剤</t>
  </si>
  <si>
    <t>モンガリット１キロ粒剤</t>
  </si>
  <si>
    <t>モンガリット粒剤</t>
  </si>
  <si>
    <t>モンガレス箱粒剤３</t>
  </si>
  <si>
    <t>モンセレンフロアブル</t>
  </si>
  <si>
    <t>モンセレン粉剤ＤＬ</t>
  </si>
  <si>
    <t>ヤブサメ豆つぶ２５０</t>
  </si>
  <si>
    <t>ユートピア１キロ粒剤</t>
  </si>
  <si>
    <t>ユートピア粒剤１５</t>
  </si>
  <si>
    <t>ユニハーブフロアブル</t>
  </si>
  <si>
    <t>ヨーバルＵＧ箱粒剤</t>
  </si>
  <si>
    <t>ヨーバルキングフロアブル</t>
  </si>
  <si>
    <t>ヨーバルシードＦＳ</t>
  </si>
  <si>
    <t>ヨーバルトップ箱粒剤</t>
  </si>
  <si>
    <t>ヨーバルパワーＥＶ箱粒剤</t>
  </si>
  <si>
    <t>ヨーバルプライムＥＶ箱粒剤</t>
  </si>
  <si>
    <t>ヨーバル箱粒剤</t>
  </si>
  <si>
    <t>ヨシキタ１キロ粒剤</t>
  </si>
  <si>
    <t>ヨシキタジャンボ</t>
  </si>
  <si>
    <t>ヨシキタフロアブル</t>
  </si>
  <si>
    <t>ヨネポン</t>
  </si>
  <si>
    <t>ﾉﾆﾙﾌｪﾉｰﾙｽﾙﾎﾝ酸銅</t>
  </si>
  <si>
    <t>ライジンパワー１キロ粒剤</t>
  </si>
  <si>
    <t>ライジンパワージャンボ</t>
  </si>
  <si>
    <t>ラウンドアップ</t>
  </si>
  <si>
    <t>ラウンドアップマックスロード</t>
  </si>
  <si>
    <t>ラオウ１キロ粒剤</t>
  </si>
  <si>
    <t>ラオウジャンボ</t>
  </si>
  <si>
    <t>ラオウフロアブル</t>
  </si>
  <si>
    <t>ラクオー・モンカット</t>
  </si>
  <si>
    <t>ラディアントＳＣ</t>
  </si>
  <si>
    <t>ラビデン３Ｓ</t>
  </si>
  <si>
    <t>ｼﾞｵｸﾁﾙｽﾙﾎｺﾊｸ酸ﾅﾄﾘｳﾑ</t>
  </si>
  <si>
    <t>ラブサイドＫ２フロアブル</t>
  </si>
  <si>
    <t>ラブサイドキラップフロアブル</t>
  </si>
  <si>
    <t>ラブサイドキラップ粉剤ＤＬ</t>
  </si>
  <si>
    <t>ラブサイドスタークルフロアブル</t>
  </si>
  <si>
    <t>ラブサイドスタークル粉剤ＤＬ</t>
  </si>
  <si>
    <t>ラブサイドダントツフロアブル</t>
  </si>
  <si>
    <t>ラブサイドバリダフロアブル</t>
  </si>
  <si>
    <t>ラブサイドフロアブル</t>
  </si>
  <si>
    <t>ラブサイド粉剤ＤＬ</t>
  </si>
  <si>
    <t>ラブバリダトレボン粉剤ＤＬ</t>
  </si>
  <si>
    <t>ランナーフロアブル</t>
  </si>
  <si>
    <t>ランナー粉剤ＤＬ</t>
  </si>
  <si>
    <t>ランマンフロアブル</t>
  </si>
  <si>
    <t>ｼｱｿﾞﾌｧﾐﾄﾞ</t>
  </si>
  <si>
    <t>リガード粒剤</t>
  </si>
  <si>
    <t>リディアＥＶ箱粒剤</t>
  </si>
  <si>
    <t>リディアＮＴ箱粒剤</t>
  </si>
  <si>
    <t>リディア箱粒剤</t>
  </si>
  <si>
    <t>リドミル粒剤２</t>
  </si>
  <si>
    <t>ﾒﾀﾗｷｼﾙ</t>
  </si>
  <si>
    <t>リノーエース</t>
  </si>
  <si>
    <t>リョーガエザルタ粒剤</t>
  </si>
  <si>
    <t>リョーガパディート粒剤</t>
  </si>
  <si>
    <t>リョーガフェルテラ粒剤</t>
  </si>
  <si>
    <t>リンバー１キロ粒剤</t>
  </si>
  <si>
    <t>リンバー箱粒剤</t>
  </si>
  <si>
    <t>リンバー粒剤</t>
  </si>
  <si>
    <t>ルーチンアドスピノＧＴ箱粒剤</t>
  </si>
  <si>
    <t>ルーチンアドスピノ箱粒剤</t>
  </si>
  <si>
    <t>ルーチンアドマイヤー箱粒剤</t>
  </si>
  <si>
    <t>ルーチンエキスパート箱粒剤</t>
  </si>
  <si>
    <t>ルーチンコア箱粒剤</t>
  </si>
  <si>
    <t>ルーチンシードＦＳ</t>
  </si>
  <si>
    <t>ルーチンデュオ箱粒剤</t>
  </si>
  <si>
    <t>ルーチントレス箱粒剤</t>
  </si>
  <si>
    <t>ルーチンバリアード箱粒剤</t>
  </si>
  <si>
    <t>ルーチンパンチ箱粒剤</t>
  </si>
  <si>
    <t>ルーチンブライト箱粒剤</t>
  </si>
  <si>
    <t>ルーチンフロアブル</t>
  </si>
  <si>
    <t>ルーチン粒剤</t>
  </si>
  <si>
    <t>ルナクロス１キロ粒剤</t>
  </si>
  <si>
    <t>ルミスパンスＦＳ</t>
  </si>
  <si>
    <t>ルミビアＦＳ</t>
  </si>
  <si>
    <t>ルンバ楽粒</t>
  </si>
  <si>
    <t>レイトリックＺ１キロ粒剤</t>
  </si>
  <si>
    <t>レイトリックＺジャンボ</t>
  </si>
  <si>
    <t>レイトリックＺフロアブル</t>
  </si>
  <si>
    <t>レオゼータ１キロ粒剤</t>
  </si>
  <si>
    <t>レオゼータ３００ＦＧ</t>
  </si>
  <si>
    <t>レオゼータジャンボ</t>
  </si>
  <si>
    <t>レオゼータフロアブル</t>
  </si>
  <si>
    <t>レオンジャンボパワー</t>
  </si>
  <si>
    <t>レシードプラス箱粒剤</t>
  </si>
  <si>
    <t>レブラス１キロ粒剤</t>
  </si>
  <si>
    <t>レブラスエアー粒剤</t>
  </si>
  <si>
    <t>レブラスギア１キロ粒剤</t>
  </si>
  <si>
    <t>レブラスギアエアー粒剤</t>
  </si>
  <si>
    <t>レブラスギアジャンボ</t>
  </si>
  <si>
    <t>レブラスジャンボ</t>
  </si>
  <si>
    <t>ロイヤント乳剤</t>
  </si>
  <si>
    <t>ロータスＭＸ１キロ粒剤</t>
  </si>
  <si>
    <t>ロータスＭＸジャンボ</t>
  </si>
  <si>
    <t>ロミカ粒剤</t>
  </si>
  <si>
    <t>ロムダンエアー</t>
  </si>
  <si>
    <t>ロムダンゾル</t>
  </si>
  <si>
    <t>ロムダン粉剤ＤＬ</t>
  </si>
  <si>
    <t>ロングリーチ箱粒剤</t>
  </si>
  <si>
    <t>ロンスターワンフロアブル</t>
  </si>
  <si>
    <t>ワイドアタックＤ１キロ粒剤</t>
  </si>
  <si>
    <t>ワイドアタックＳＣ</t>
  </si>
  <si>
    <t>ワイドコート</t>
  </si>
  <si>
    <t>ワイドショット１キロ粒剤</t>
  </si>
  <si>
    <t>ワイドパワー粒剤</t>
  </si>
  <si>
    <t>ワイドパンチ豆つぶ</t>
  </si>
  <si>
    <t>ワザアリ１キロ粒剤</t>
  </si>
  <si>
    <t>ワザアリジャンボ</t>
  </si>
  <si>
    <t>ワザアリフロアブル</t>
  </si>
  <si>
    <t>ワザアリ楽粒</t>
  </si>
  <si>
    <t>ワンステージ１キロ粒剤</t>
  </si>
  <si>
    <t>ワンリードＳＰ箱粒剤</t>
  </si>
  <si>
    <t>ワンリード箱粒剤０８</t>
  </si>
  <si>
    <t>稲大将箱粒剤</t>
  </si>
  <si>
    <t>稲名人箱粒剤</t>
  </si>
  <si>
    <t>家庭園芸用スミチオン乳剤</t>
  </si>
  <si>
    <t>楽一１５</t>
  </si>
  <si>
    <t>楽一１８</t>
  </si>
  <si>
    <t>楽一１９</t>
  </si>
  <si>
    <t>楽一２０</t>
  </si>
  <si>
    <t>楽一２０Ｓ</t>
  </si>
  <si>
    <t>楽一２０Ｗ</t>
  </si>
  <si>
    <t>楽一２１</t>
  </si>
  <si>
    <t>楽一２５</t>
  </si>
  <si>
    <t>楽一２７</t>
  </si>
  <si>
    <t>楽一２８Ｎ</t>
  </si>
  <si>
    <t>楽一２８Ｗ</t>
  </si>
  <si>
    <t>銀河１キロ粒剤</t>
  </si>
  <si>
    <t>銀河α１キロ粒剤</t>
  </si>
  <si>
    <t>銀河αエアー粒剤</t>
  </si>
  <si>
    <t>銀河αジャンボ</t>
  </si>
  <si>
    <t>銀河αフロアブル</t>
  </si>
  <si>
    <t>銀河ジャンボ</t>
  </si>
  <si>
    <t>銀河フロアブル</t>
  </si>
  <si>
    <t>月光１キロ粒剤</t>
  </si>
  <si>
    <t>石灰窒素５０</t>
  </si>
  <si>
    <t>石灰窒素５０防散</t>
  </si>
  <si>
    <t>石灰窒素５５</t>
  </si>
  <si>
    <t>先陣１キロ粒剤</t>
  </si>
  <si>
    <t>先陣２００ＦＧ</t>
  </si>
  <si>
    <t>先陣ジャンボ</t>
  </si>
  <si>
    <t>草刈りサクサク原液</t>
  </si>
  <si>
    <t>草枯らし</t>
  </si>
  <si>
    <t>草笛ジャンボ</t>
  </si>
  <si>
    <t>草笛フロアブル</t>
  </si>
  <si>
    <t>側条オリゼメートフェルテラ顆粒水和剤</t>
  </si>
  <si>
    <t>側条オリゼメートリディア顆粒水和剤</t>
  </si>
  <si>
    <t>側条パダンオリゼメート顆粒水和剤</t>
  </si>
  <si>
    <t>側条用コープショート一発２０</t>
  </si>
  <si>
    <t>兆１キロ粒剤</t>
  </si>
  <si>
    <t>兆ジャンボ</t>
  </si>
  <si>
    <t>兆フロアブル</t>
  </si>
  <si>
    <t>天空１キロ粒剤</t>
  </si>
  <si>
    <t>天空エアー粒剤</t>
  </si>
  <si>
    <t>天空ジャンボ</t>
  </si>
  <si>
    <t>天空フロアブル</t>
  </si>
  <si>
    <t>展着剤ササラ</t>
  </si>
  <si>
    <t>登熟一番１８</t>
  </si>
  <si>
    <t>登熟一番２０Ｓ</t>
  </si>
  <si>
    <t>登熟一番２０Ｗ</t>
  </si>
  <si>
    <t>登熟一番２１</t>
  </si>
  <si>
    <t>登熟一番２５</t>
  </si>
  <si>
    <t>登熟一番２７</t>
  </si>
  <si>
    <t>登熟一番２８Ｎ</t>
  </si>
  <si>
    <t>登熟一番２８Ｗ</t>
  </si>
  <si>
    <t>忍１キロ粒剤</t>
  </si>
  <si>
    <t>忍ジャンボ</t>
  </si>
  <si>
    <t>忍フロアブル</t>
  </si>
  <si>
    <t>農将軍フロアブル</t>
  </si>
  <si>
    <t>箱いり娘粒剤</t>
  </si>
  <si>
    <t>箱維新粒剤</t>
  </si>
  <si>
    <t>箱王子粒剤</t>
  </si>
  <si>
    <t>箱将軍粒剤</t>
  </si>
  <si>
    <t>箱大臣粒剤</t>
  </si>
  <si>
    <t>半蔵１キロ粒剤</t>
  </si>
  <si>
    <t>防人箱粒剤</t>
  </si>
  <si>
    <t>葉がくれ１キロ粒剤</t>
  </si>
  <si>
    <t>流星１キロ粒剤</t>
  </si>
  <si>
    <t>流星エアー粒剤</t>
  </si>
  <si>
    <t>流星ジャンボ</t>
  </si>
  <si>
    <t>流星フロアブル</t>
  </si>
  <si>
    <t>粒状石灰窒素</t>
  </si>
  <si>
    <t>粒状石灰窒素４０</t>
  </si>
  <si>
    <t>粒状石灰窒素５５</t>
  </si>
  <si>
    <t>年</t>
    <rPh sb="0" eb="1">
      <t>ネン</t>
    </rPh>
    <phoneticPr fontId="1"/>
  </si>
  <si>
    <t>は種</t>
    <rPh sb="1" eb="2">
      <t>シュ</t>
    </rPh>
    <phoneticPr fontId="1"/>
  </si>
  <si>
    <t>定植</t>
    <rPh sb="0" eb="2">
      <t>テイショク</t>
    </rPh>
    <phoneticPr fontId="1"/>
  </si>
  <si>
    <t>収穫</t>
    <rPh sb="0" eb="2">
      <t>シュウカク</t>
    </rPh>
    <phoneticPr fontId="1"/>
  </si>
  <si>
    <t>米（　　）</t>
    <rPh sb="0" eb="1">
      <t>コメ</t>
    </rPh>
    <phoneticPr fontId="1"/>
  </si>
  <si>
    <t>作業時期確認用セル</t>
    <rPh sb="0" eb="2">
      <t>サギョウ</t>
    </rPh>
    <rPh sb="2" eb="4">
      <t>ジキ</t>
    </rPh>
    <rPh sb="4" eb="7">
      <t>カクニンヨウ</t>
    </rPh>
    <phoneticPr fontId="1"/>
  </si>
  <si>
    <t>特別栽培農産物使用基準（米）</t>
    <rPh sb="0" eb="2">
      <t>トクベツ</t>
    </rPh>
    <rPh sb="2" eb="4">
      <t>サイバイ</t>
    </rPh>
    <rPh sb="4" eb="7">
      <t>ノウサンブツ</t>
    </rPh>
    <rPh sb="7" eb="9">
      <t>シヨウ</t>
    </rPh>
    <rPh sb="9" eb="11">
      <t>キジュン</t>
    </rPh>
    <rPh sb="12" eb="13">
      <t>コメ</t>
    </rPh>
    <phoneticPr fontId="1"/>
  </si>
  <si>
    <t>精米生産数量（kg）
（量目との整合確認）</t>
    <rPh sb="0" eb="2">
      <t>セイマイ</t>
    </rPh>
    <rPh sb="2" eb="4">
      <t>セイサン</t>
    </rPh>
    <rPh sb="4" eb="6">
      <t>スウリョウ</t>
    </rPh>
    <phoneticPr fontId="3"/>
  </si>
  <si>
    <t>-</t>
    <phoneticPr fontId="6"/>
  </si>
  <si>
    <t>玄米のみを出荷する場合</t>
    <rPh sb="0" eb="2">
      <t>ゲンマイ</t>
    </rPh>
    <rPh sb="5" eb="7">
      <t>シュッカ</t>
    </rPh>
    <rPh sb="9" eb="11">
      <t>バアイ</t>
    </rPh>
    <phoneticPr fontId="6"/>
  </si>
  <si>
    <t>玄米と精米を出荷する場合</t>
    <rPh sb="0" eb="2">
      <t>ゲンマイ</t>
    </rPh>
    <rPh sb="3" eb="5">
      <t>セイマイ</t>
    </rPh>
    <rPh sb="6" eb="8">
      <t>シュッカ</t>
    </rPh>
    <rPh sb="10" eb="12">
      <t>バアイ</t>
    </rPh>
    <phoneticPr fontId="6"/>
  </si>
  <si>
    <t>（参考）
反収(kg/10a)</t>
    <rPh sb="1" eb="3">
      <t>サンコウ</t>
    </rPh>
    <rPh sb="5" eb="7">
      <t>タンシュウ</t>
    </rPh>
    <phoneticPr fontId="3"/>
  </si>
  <si>
    <t>出荷予定量の合計（玄米出荷量）が収穫量の範囲内となっているか</t>
    <phoneticPr fontId="6"/>
  </si>
  <si>
    <t>出荷予定量の合計（玄米出荷量＋とう精の玄米使用量）が収穫量の範囲内となっているか</t>
    <phoneticPr fontId="6"/>
  </si>
  <si>
    <t>他</t>
    <rPh sb="0" eb="1">
      <t>ホカ</t>
    </rPh>
    <phoneticPr fontId="1"/>
  </si>
  <si>
    <t>　新潟県特別栽培農産物認証要綱第６第１項の規定に基づき、関係書類を添えて申請します。　
　なお、同要綱第４(2)に規定する栽培方法等の情報開示に同意するとともに、認証を受けるに当たっては、同要綱及び新潟県特別栽培農産物認証要領並びに農薬取締法などの関係法令を遵守します。
　また、同要綱第４(5)に規定する暴力団又は暴力団員ではなく、また、これらの者と社会的に非難されるような関係はないことを誓約します。</t>
    <rPh sb="17" eb="18">
      <t>ダイ</t>
    </rPh>
    <rPh sb="19" eb="20">
      <t>コウ</t>
    </rPh>
    <phoneticPr fontId="3"/>
  </si>
  <si>
    <t>　　　　　　別紙４に記載した肥料等の化学合成由来の窒素の有無と量が確認できる書類</t>
    <rPh sb="6" eb="8">
      <t>ベッシ</t>
    </rPh>
    <rPh sb="10" eb="12">
      <t>キサイ</t>
    </rPh>
    <rPh sb="14" eb="16">
      <t>ヒリョウ</t>
    </rPh>
    <rPh sb="16" eb="17">
      <t>トウ</t>
    </rPh>
    <rPh sb="18" eb="24">
      <t>カガクゴウセイユライ</t>
    </rPh>
    <rPh sb="25" eb="27">
      <t>チッソ</t>
    </rPh>
    <rPh sb="28" eb="30">
      <t>ウム</t>
    </rPh>
    <rPh sb="31" eb="32">
      <t>リョウ</t>
    </rPh>
    <rPh sb="33" eb="35">
      <t>カクニン</t>
    </rPh>
    <rPh sb="38" eb="40">
      <t>ショルイ</t>
    </rPh>
    <phoneticPr fontId="3"/>
  </si>
  <si>
    <t>３　収穫終了後速やかに</t>
    <rPh sb="2" eb="4">
      <t>シュウカク</t>
    </rPh>
    <rPh sb="4" eb="6">
      <t>シュウリョウ</t>
    </rPh>
    <rPh sb="6" eb="7">
      <t>ゴ</t>
    </rPh>
    <rPh sb="7" eb="8">
      <t>スミ</t>
    </rPh>
    <phoneticPr fontId="3"/>
  </si>
  <si>
    <t>収穫終了後の記録確認日
（栽培管理記録及び本記録）</t>
    <rPh sb="0" eb="2">
      <t>シュウカク</t>
    </rPh>
    <rPh sb="2" eb="5">
      <t>シュウリョウゴ</t>
    </rPh>
    <rPh sb="6" eb="8">
      <t>キロク</t>
    </rPh>
    <rPh sb="8" eb="10">
      <t>カクニン</t>
    </rPh>
    <rPh sb="10" eb="11">
      <t>ビ</t>
    </rPh>
    <phoneticPr fontId="3"/>
  </si>
  <si>
    <r>
      <t>栽培管理記録について、収穫終了後からの変更の有無を確認したか</t>
    </r>
    <r>
      <rPr>
        <sz val="10"/>
        <rFont val="ＭＳ Ｐ明朝"/>
        <family val="1"/>
        <charset val="128"/>
      </rPr>
      <t>　　
　　※栽培管理記録：使用する全ての肥料・資材・農薬が記載された記録（任意様式）</t>
    </r>
    <rPh sb="0" eb="6">
      <t>サイバイカンリキロク</t>
    </rPh>
    <rPh sb="11" eb="16">
      <t>シュウカクシュウリョウゴ</t>
    </rPh>
    <rPh sb="22" eb="24">
      <t>ウム</t>
    </rPh>
    <rPh sb="25" eb="27">
      <t>カクニン</t>
    </rPh>
    <phoneticPr fontId="3"/>
  </si>
  <si>
    <t>Ｚボルドー</t>
  </si>
  <si>
    <t>塩基性硫酸銅</t>
  </si>
  <si>
    <t>Ｚボルドー粉剤ＤＬ</t>
  </si>
  <si>
    <t>アイーナ２０フロアブル</t>
  </si>
  <si>
    <t>ｷﾉﾌﾒﾘﾝ</t>
  </si>
  <si>
    <t>アイーナ５フロアブル</t>
  </si>
  <si>
    <t>エコホープ</t>
  </si>
  <si>
    <t>ﾄﾘｺﾃﾞﾙﾏ ｱﾄﾛﾋﾞﾘﾃﾞ</t>
  </si>
  <si>
    <t>エコホープＤＪ</t>
  </si>
  <si>
    <t>エコホープドライ</t>
  </si>
  <si>
    <t>エスマルクＤＦ</t>
  </si>
  <si>
    <t>BT(生菌)</t>
  </si>
  <si>
    <t>カスミンＡ水和剤</t>
  </si>
  <si>
    <t>カスミン液剤</t>
  </si>
  <si>
    <t>カスミン粉剤３０</t>
  </si>
  <si>
    <t>カスミン粒剤</t>
  </si>
  <si>
    <t>グラミンＰ</t>
  </si>
  <si>
    <t>サービスエース顆粒水和剤</t>
  </si>
  <si>
    <t>スクミンブルー</t>
  </si>
  <si>
    <t>燐酸第二鉄</t>
  </si>
  <si>
    <t>スクミンベイト３</t>
  </si>
  <si>
    <t>スクミンベイトＶ</t>
  </si>
  <si>
    <t>スクミ斬Ｖ</t>
  </si>
  <si>
    <t>スピノエースフロアブル</t>
  </si>
  <si>
    <t>スピノエース箱粒剤</t>
  </si>
  <si>
    <t>ゼロカウント粒剤</t>
  </si>
  <si>
    <t>タフエイド</t>
  </si>
  <si>
    <t>ﾀﾗﾛﾏｲｾｽ ﾌﾗﾊﾞｽ</t>
  </si>
  <si>
    <t>タフブロック</t>
  </si>
  <si>
    <t>タフブロックＳＰ</t>
  </si>
  <si>
    <t>チューンアップ顆粒水和剤</t>
  </si>
  <si>
    <t>ドイツボルドーＡ</t>
  </si>
  <si>
    <t>ドライバー</t>
  </si>
  <si>
    <t>ノーカウント顆粒水和剤</t>
  </si>
  <si>
    <t>ボトキラー水和剤</t>
  </si>
  <si>
    <t>ﾊﾞﾁﾙｽ ｽﾞﾌﾞﾁﾘｽ</t>
  </si>
  <si>
    <t>ボルドー</t>
  </si>
  <si>
    <t>レンテミン液剤</t>
  </si>
  <si>
    <t>ｼｲﾀｹ菌糸体抽出物</t>
  </si>
  <si>
    <t>ワイドパワーフロアブル</t>
  </si>
  <si>
    <t>撒粉ボルドー粉剤ＤＬ</t>
  </si>
  <si>
    <t>-</t>
    <phoneticPr fontId="1"/>
  </si>
  <si>
    <t>除草</t>
  </si>
  <si>
    <t>殺菌</t>
  </si>
  <si>
    <t>殺虫</t>
  </si>
  <si>
    <t>　「自己で破棄する枚数」は、次回に申請の予定がなく、自己の責任において破棄する枚数。</t>
    <rPh sb="2" eb="4">
      <t>ジコ</t>
    </rPh>
    <rPh sb="5" eb="7">
      <t>ハキ</t>
    </rPh>
    <rPh sb="9" eb="11">
      <t>マイスウ</t>
    </rPh>
    <rPh sb="14" eb="15">
      <t>ツギ</t>
    </rPh>
    <rPh sb="15" eb="16">
      <t>カイ</t>
    </rPh>
    <rPh sb="17" eb="19">
      <t>シンセイ</t>
    </rPh>
    <rPh sb="20" eb="22">
      <t>ヨテイ</t>
    </rPh>
    <rPh sb="26" eb="28">
      <t>ジコ</t>
    </rPh>
    <rPh sb="29" eb="31">
      <t>セキニン</t>
    </rPh>
    <rPh sb="35" eb="37">
      <t>ハキ</t>
    </rPh>
    <phoneticPr fontId="3"/>
  </si>
  <si>
    <t>３）</t>
  </si>
  <si>
    <t>　「計」の枚数を認証実績報告書の「今回認証で消費したマークの規格・数量（枚）」欄に記入する。</t>
    <rPh sb="17" eb="19">
      <t>コンカイ</t>
    </rPh>
    <rPh sb="19" eb="21">
      <t>ニンショウ</t>
    </rPh>
    <rPh sb="22" eb="24">
      <t>ショウヒ</t>
    </rPh>
    <phoneticPr fontId="25"/>
  </si>
  <si>
    <t>２）</t>
  </si>
  <si>
    <t>　「貼付誤り等破棄枚数」は、貼付誤り、汚れなどにより使用できなかった枚数。</t>
    <rPh sb="2" eb="4">
      <t>ハリツ</t>
    </rPh>
    <rPh sb="4" eb="5">
      <t>アヤマ</t>
    </rPh>
    <rPh sb="6" eb="7">
      <t>トウ</t>
    </rPh>
    <rPh sb="7" eb="9">
      <t>ハキ</t>
    </rPh>
    <rPh sb="16" eb="17">
      <t>アヤマ</t>
    </rPh>
    <phoneticPr fontId="3"/>
  </si>
  <si>
    <t>１）</t>
  </si>
  <si>
    <t>注</t>
    <rPh sb="0" eb="1">
      <t>チュウ</t>
    </rPh>
    <phoneticPr fontId="3"/>
  </si>
  <si>
    <t>小</t>
    <rPh sb="0" eb="1">
      <t>ショウ</t>
    </rPh>
    <phoneticPr fontId="3"/>
  </si>
  <si>
    <t>中</t>
    <rPh sb="0" eb="1">
      <t>チュウ</t>
    </rPh>
    <phoneticPr fontId="3"/>
  </si>
  <si>
    <t>大</t>
    <rPh sb="0" eb="1">
      <t>ダイ</t>
    </rPh>
    <phoneticPr fontId="3"/>
  </si>
  <si>
    <t>－⑤－⑥）</t>
  </si>
  <si>
    <r>
      <t xml:space="preserve">⑥ </t>
    </r>
    <r>
      <rPr>
        <sz val="9"/>
        <rFont val="ＭＳ Ｐ明朝"/>
        <family val="1"/>
        <charset val="128"/>
      </rPr>
      <t>注３)</t>
    </r>
    <rPh sb="2" eb="3">
      <t>チュウ</t>
    </rPh>
    <phoneticPr fontId="3"/>
  </si>
  <si>
    <t>注２)</t>
    <rPh sb="0" eb="1">
      <t>チュウ</t>
    </rPh>
    <phoneticPr fontId="3"/>
  </si>
  <si>
    <r>
      <t xml:space="preserve">④ </t>
    </r>
    <r>
      <rPr>
        <sz val="9"/>
        <rFont val="ＭＳ Ｐ明朝"/>
        <family val="1"/>
        <charset val="128"/>
      </rPr>
      <t>注１)</t>
    </r>
    <rPh sb="2" eb="3">
      <t>チュウ</t>
    </rPh>
    <phoneticPr fontId="3"/>
  </si>
  <si>
    <t>③</t>
  </si>
  <si>
    <t>②</t>
  </si>
  <si>
    <t>①</t>
  </si>
  <si>
    <t>（①＋②</t>
  </si>
  <si>
    <t>（③+④）</t>
  </si>
  <si>
    <t>(貼付枚数)</t>
    <rPh sb="1" eb="2">
      <t>ハ</t>
    </rPh>
    <rPh sb="2" eb="3">
      <t>ツ</t>
    </rPh>
    <rPh sb="3" eb="5">
      <t>マイスウ</t>
    </rPh>
    <phoneticPr fontId="25"/>
  </si>
  <si>
    <t>計　⑤</t>
  </si>
  <si>
    <t>貼付
誤り等
破棄枚数</t>
    <rPh sb="0" eb="2">
      <t>ハリツ</t>
    </rPh>
    <rPh sb="3" eb="4">
      <t>アヤマ</t>
    </rPh>
    <rPh sb="5" eb="6">
      <t>トウ</t>
    </rPh>
    <phoneticPr fontId="3"/>
  </si>
  <si>
    <t>使用枚数</t>
    <rPh sb="0" eb="2">
      <t>シヨウ</t>
    </rPh>
    <rPh sb="2" eb="4">
      <t>マイスウ</t>
    </rPh>
    <phoneticPr fontId="25"/>
  </si>
  <si>
    <t>今回認証の残枚数</t>
    <rPh sb="0" eb="2">
      <t>コンカイ</t>
    </rPh>
    <rPh sb="2" eb="4">
      <t>ニンショウ</t>
    </rPh>
    <phoneticPr fontId="25"/>
  </si>
  <si>
    <t>自己で
破棄する
枚数</t>
    <rPh sb="0" eb="2">
      <t>ジコ</t>
    </rPh>
    <rPh sb="4" eb="6">
      <t>ハキ</t>
    </rPh>
    <phoneticPr fontId="3"/>
  </si>
  <si>
    <t>今回認証で消費した枚数</t>
    <rPh sb="0" eb="2">
      <t>コンカイ</t>
    </rPh>
    <rPh sb="2" eb="4">
      <t>ニンショウ</t>
    </rPh>
    <rPh sb="5" eb="7">
      <t>ショウヒ</t>
    </rPh>
    <rPh sb="9" eb="11">
      <t>マイスウ</t>
    </rPh>
    <phoneticPr fontId="25"/>
  </si>
  <si>
    <t>今回認証の購入
枚数</t>
    <rPh sb="2" eb="3">
      <t>ニン</t>
    </rPh>
    <rPh sb="3" eb="5">
      <t>コウニュウマイスウショウ</t>
    </rPh>
    <phoneticPr fontId="25"/>
  </si>
  <si>
    <t>前回認証の残枚数</t>
    <rPh sb="0" eb="2">
      <t>ゼンカイ</t>
    </rPh>
    <rPh sb="2" eb="4">
      <t>ニンショウ</t>
    </rPh>
    <phoneticPr fontId="3"/>
  </si>
  <si>
    <t>規格</t>
  </si>
  <si>
    <t>認証マーク枚数</t>
  </si>
  <si>
    <t>認証番号</t>
  </si>
  <si>
    <t>認証マーク使用結果</t>
    <phoneticPr fontId="25"/>
  </si>
  <si>
    <t>別紙７　　認証マーク使用結果</t>
    <phoneticPr fontId="3"/>
  </si>
  <si>
    <t>精米にかかる認証者</t>
    <rPh sb="0" eb="2">
      <t>セイマイ</t>
    </rPh>
    <rPh sb="6" eb="8">
      <t>ニンショウ</t>
    </rPh>
    <rPh sb="8" eb="9">
      <t>シャ</t>
    </rPh>
    <phoneticPr fontId="3"/>
  </si>
  <si>
    <t>精米にかかる認証者</t>
    <rPh sb="0" eb="2">
      <t>セイマイ</t>
    </rPh>
    <rPh sb="6" eb="8">
      <t>ニンショウ</t>
    </rPh>
    <rPh sb="8" eb="9">
      <t>モノ</t>
    </rPh>
    <phoneticPr fontId="3"/>
  </si>
  <si>
    <t>今回認証で消費したマークの規格・枚数は、別紙７の⑤計から転記する。</t>
    <rPh sb="0" eb="4">
      <t>コンカイニンショウ</t>
    </rPh>
    <rPh sb="5" eb="7">
      <t>ショウヒ</t>
    </rPh>
    <rPh sb="13" eb="15">
      <t>キカク</t>
    </rPh>
    <rPh sb="16" eb="18">
      <t>マイスウ</t>
    </rPh>
    <rPh sb="20" eb="22">
      <t>ベッシ</t>
    </rPh>
    <rPh sb="25" eb="26">
      <t>ケイ</t>
    </rPh>
    <rPh sb="28" eb="30">
      <t>テンキ</t>
    </rPh>
    <phoneticPr fontId="1"/>
  </si>
  <si>
    <t>２）　</t>
  </si>
  <si>
    <t>「出荷量」欄は、米においては「玄米」「精米」の別に記入する。</t>
    <phoneticPr fontId="3"/>
  </si>
  <si>
    <t>小</t>
    <rPh sb="0" eb="1">
      <t>ショ</t>
    </rPh>
    <phoneticPr fontId="3"/>
  </si>
  <si>
    <t>）</t>
    <phoneticPr fontId="3"/>
  </si>
  <si>
    <t>（</t>
    <phoneticPr fontId="3"/>
  </si>
  <si>
    <r>
      <t xml:space="preserve">今回認証で消費
したマークの
規格･枚数（枚）
</t>
    </r>
    <r>
      <rPr>
        <sz val="9"/>
        <color theme="1"/>
        <rFont val="ＭＳ Ｐ明朝"/>
        <family val="1"/>
        <charset val="128"/>
      </rPr>
      <t>注２）</t>
    </r>
    <rPh sb="5" eb="7">
      <t>ショウヒ</t>
    </rPh>
    <rPh sb="18" eb="20">
      <t>マイスウ</t>
    </rPh>
    <phoneticPr fontId="3"/>
  </si>
  <si>
    <r>
      <t>出荷量</t>
    </r>
    <r>
      <rPr>
        <sz val="9"/>
        <color theme="1"/>
        <rFont val="ＭＳ Ｐ明朝"/>
        <family val="1"/>
        <charset val="128"/>
      </rPr>
      <t>（kg）</t>
    </r>
    <r>
      <rPr>
        <sz val="10.5"/>
        <color theme="1"/>
        <rFont val="ＭＳ Ｐ明朝"/>
        <family val="1"/>
        <charset val="128"/>
      </rPr>
      <t xml:space="preserve">
</t>
    </r>
    <r>
      <rPr>
        <sz val="9"/>
        <color theme="1"/>
        <rFont val="ＭＳ Ｐ明朝"/>
        <family val="1"/>
        <charset val="128"/>
      </rPr>
      <t>注１）</t>
    </r>
    <rPh sb="0" eb="3">
      <t>シュッカリョウ</t>
    </rPh>
    <rPh sb="8" eb="9">
      <t>チュウ</t>
    </rPh>
    <phoneticPr fontId="3"/>
  </si>
  <si>
    <r>
      <t>面積</t>
    </r>
    <r>
      <rPr>
        <sz val="9"/>
        <color theme="1"/>
        <rFont val="ＭＳ Ｐ明朝"/>
        <family val="1"/>
        <charset val="128"/>
      </rPr>
      <t>（a）
（ほ場数）</t>
    </r>
    <rPh sb="0" eb="2">
      <t>メンセキ</t>
    </rPh>
    <rPh sb="8" eb="9">
      <t>ジョウ</t>
    </rPh>
    <rPh sb="9" eb="10">
      <t>スウ</t>
    </rPh>
    <phoneticPr fontId="3"/>
  </si>
  <si>
    <t>新潟県特別栽培農産物認証要綱第15の規定に基づき、下記のとおり実績を報告します。</t>
    <rPh sb="12" eb="14">
      <t>ヨウコウ</t>
    </rPh>
    <rPh sb="25" eb="27">
      <t>カキ</t>
    </rPh>
    <rPh sb="31" eb="33">
      <t>ジッセキ</t>
    </rPh>
    <rPh sb="34" eb="36">
      <t>ホウコク</t>
    </rPh>
    <phoneticPr fontId="3"/>
  </si>
  <si>
    <r>
      <t>氏名</t>
    </r>
    <r>
      <rPr>
        <sz val="9"/>
        <color theme="1"/>
        <rFont val="ＭＳ Ｐ明朝"/>
        <family val="1"/>
        <charset val="128"/>
      </rPr>
      <t>（団体名）</t>
    </r>
    <rPh sb="0" eb="2">
      <t>ふりがな</t>
    </rPh>
    <phoneticPr fontId="3" type="Hiragana" alignment="distributed"/>
  </si>
  <si>
    <t>認証者</t>
    <rPh sb="0" eb="3">
      <t>ニンショウシャ</t>
    </rPh>
    <phoneticPr fontId="3"/>
  </si>
  <si>
    <t>地域振興局農林水産（農業）振興部長　様</t>
    <rPh sb="0" eb="1">
      <t>す</t>
    </rPh>
    <phoneticPr fontId="3" type="Hiragana" alignment="distributed"/>
  </si>
  <si>
    <t>新潟県特別栽培農産物認証　実績報告書</t>
    <rPh sb="0" eb="3">
      <t>ニイガタケン</t>
    </rPh>
    <rPh sb="3" eb="5">
      <t>トクベツ</t>
    </rPh>
    <rPh sb="5" eb="7">
      <t>サイバイ</t>
    </rPh>
    <rPh sb="7" eb="10">
      <t>ノウサンブツ</t>
    </rPh>
    <rPh sb="10" eb="12">
      <t>ニンショウジッセキホウコクショ</t>
    </rPh>
    <phoneticPr fontId="3"/>
  </si>
  <si>
    <t>-</t>
    <phoneticPr fontId="1"/>
  </si>
  <si>
    <t>認証マーク変更申請を行い承認を得た者</t>
    <rPh sb="0" eb="2">
      <t>ニンショウ</t>
    </rPh>
    <rPh sb="5" eb="7">
      <t>ヘンコウ</t>
    </rPh>
    <rPh sb="7" eb="9">
      <t>シンセイ</t>
    </rPh>
    <rPh sb="10" eb="11">
      <t>オコナ</t>
    </rPh>
    <rPh sb="12" eb="14">
      <t>ショウニン</t>
    </rPh>
    <rPh sb="15" eb="16">
      <t>エ</t>
    </rPh>
    <rPh sb="17" eb="18">
      <t>モノ</t>
    </rPh>
    <phoneticPr fontId="3"/>
  </si>
  <si>
    <t>県様式第５号　　　　　　　 　認証マーク変更許可通知書</t>
    <rPh sb="0" eb="3">
      <t>ケンヨウシキ</t>
    </rPh>
    <rPh sb="3" eb="4">
      <t>ダイ</t>
    </rPh>
    <rPh sb="5" eb="6">
      <t>ゴウ</t>
    </rPh>
    <rPh sb="15" eb="17">
      <t>ニンショウ</t>
    </rPh>
    <rPh sb="20" eb="24">
      <t>ヘンコウキョカ</t>
    </rPh>
    <rPh sb="24" eb="27">
      <t>ツウチショ</t>
    </rPh>
    <phoneticPr fontId="3"/>
  </si>
  <si>
    <t>□</t>
  </si>
  <si>
    <t>☑</t>
  </si>
  <si>
    <t>県様式第１号または２号　　認証通知書</t>
    <rPh sb="0" eb="1">
      <t>ケン</t>
    </rPh>
    <rPh sb="1" eb="3">
      <t>ヨウシキ</t>
    </rPh>
    <rPh sb="3" eb="4">
      <t>ダイ</t>
    </rPh>
    <rPh sb="5" eb="6">
      <t>ゴウ</t>
    </rPh>
    <rPh sb="10" eb="11">
      <t>ゴウ</t>
    </rPh>
    <rPh sb="13" eb="18">
      <t>ニンショウツウチショ</t>
    </rPh>
    <phoneticPr fontId="3"/>
  </si>
  <si>
    <t>□</t>
    <phoneticPr fontId="1"/>
  </si>
  <si>
    <t>※　株式会社DI Paletteが確認のため連絡する場合がある。</t>
    <phoneticPr fontId="1"/>
  </si>
  <si>
    <r>
      <rPr>
        <sz val="12"/>
        <color theme="1"/>
        <rFont val="ＭＳ Ｐゴシック"/>
        <family val="3"/>
        <charset val="128"/>
      </rPr>
      <t>作成依頼枚数</t>
    </r>
    <r>
      <rPr>
        <sz val="10.5"/>
        <color theme="1"/>
        <rFont val="ＭＳ Ｐ明朝"/>
        <family val="1"/>
        <charset val="128"/>
      </rPr>
      <t xml:space="preserve">
</t>
    </r>
    <r>
      <rPr>
        <sz val="11"/>
        <color theme="1"/>
        <rFont val="ＭＳ Ｐ明朝"/>
        <family val="1"/>
        <charset val="128"/>
      </rPr>
      <t>※依頼可能枚数</t>
    </r>
    <r>
      <rPr>
        <u/>
        <sz val="11"/>
        <color theme="1"/>
        <rFont val="ＭＳ Ｐ明朝"/>
        <family val="1"/>
        <charset val="128"/>
      </rPr>
      <t>（⑤）以下</t>
    </r>
    <r>
      <rPr>
        <sz val="11"/>
        <color theme="1"/>
        <rFont val="ＭＳ Ｐ明朝"/>
        <family val="1"/>
        <charset val="128"/>
      </rPr>
      <t>を記入
※</t>
    </r>
    <r>
      <rPr>
        <u/>
        <sz val="11"/>
        <color theme="1"/>
        <rFont val="ＭＳ Ｐ明朝"/>
        <family val="1"/>
        <charset val="128"/>
      </rPr>
      <t>「中」「小」規格は10枚単位</t>
    </r>
    <r>
      <rPr>
        <sz val="11"/>
        <color theme="1"/>
        <rFont val="ＭＳ Ｐ明朝"/>
        <family val="1"/>
        <charset val="128"/>
      </rPr>
      <t>で記入</t>
    </r>
    <rPh sb="0" eb="2">
      <t>サクセイ</t>
    </rPh>
    <rPh sb="2" eb="4">
      <t>イライ</t>
    </rPh>
    <rPh sb="4" eb="6">
      <t>マイスウ</t>
    </rPh>
    <rPh sb="8" eb="10">
      <t>イライ</t>
    </rPh>
    <rPh sb="10" eb="12">
      <t>カノウ</t>
    </rPh>
    <rPh sb="12" eb="14">
      <t>マイスウ</t>
    </rPh>
    <rPh sb="17" eb="19">
      <t>イカ</t>
    </rPh>
    <rPh sb="20" eb="22">
      <t>キニュウ</t>
    </rPh>
    <rPh sb="39" eb="41">
      <t>キニュウ</t>
    </rPh>
    <phoneticPr fontId="6"/>
  </si>
  <si>
    <t>マークの規格</t>
    <rPh sb="4" eb="6">
      <t>キカク</t>
    </rPh>
    <phoneticPr fontId="6"/>
  </si>
  <si>
    <t>（単位：枚数）</t>
    <rPh sb="1" eb="3">
      <t>タンイ</t>
    </rPh>
    <rPh sb="4" eb="6">
      <t>マイスウ</t>
    </rPh>
    <phoneticPr fontId="6"/>
  </si>
  <si>
    <t>２　作成依頼枚数</t>
    <rPh sb="2" eb="6">
      <t>サクセイイライ</t>
    </rPh>
    <rPh sb="6" eb="8">
      <t>マイスウ</t>
    </rPh>
    <phoneticPr fontId="6"/>
  </si>
  <si>
    <t>↑２回目以降に記入
←自動計算式入り　
　（編集禁止）</t>
    <rPh sb="2" eb="4">
      <t>カイメ</t>
    </rPh>
    <rPh sb="4" eb="6">
      <t>イコウ</t>
    </rPh>
    <rPh sb="7" eb="9">
      <t>キニュウ</t>
    </rPh>
    <rPh sb="12" eb="16">
      <t>ジドウケイサン</t>
    </rPh>
    <rPh sb="16" eb="17">
      <t>シキ</t>
    </rPh>
    <rPh sb="17" eb="18">
      <t>イ</t>
    </rPh>
    <phoneticPr fontId="1"/>
  </si>
  <si>
    <r>
      <rPr>
        <sz val="12"/>
        <color theme="1"/>
        <rFont val="ＭＳ Ｐゴシック"/>
        <family val="3"/>
        <charset val="128"/>
      </rPr>
      <t>依頼可能枚数</t>
    </r>
    <r>
      <rPr>
        <b/>
        <sz val="11"/>
        <color theme="1"/>
        <rFont val="ＭＳ Ｐ明朝"/>
        <family val="1"/>
        <charset val="128"/>
      </rPr>
      <t xml:space="preserve">
</t>
    </r>
    <r>
      <rPr>
        <sz val="11"/>
        <color theme="1"/>
        <rFont val="ＭＳ Ｐ明朝"/>
        <family val="1"/>
        <charset val="128"/>
      </rPr>
      <t>※②－③－④　→　１の位切り上げ</t>
    </r>
    <rPh sb="0" eb="2">
      <t>イライ</t>
    </rPh>
    <rPh sb="2" eb="4">
      <t>カノウ</t>
    </rPh>
    <rPh sb="4" eb="6">
      <t>マイスウ</t>
    </rPh>
    <rPh sb="18" eb="19">
      <t>クライ</t>
    </rPh>
    <rPh sb="19" eb="20">
      <t>キ</t>
    </rPh>
    <rPh sb="21" eb="22">
      <t>ア</t>
    </rPh>
    <phoneticPr fontId="1"/>
  </si>
  <si>
    <t>⑤</t>
    <phoneticPr fontId="1"/>
  </si>
  <si>
    <r>
      <rPr>
        <sz val="12"/>
        <color theme="1"/>
        <rFont val="ＭＳ Ｐゴシック"/>
        <family val="3"/>
        <charset val="128"/>
      </rPr>
      <t>今回認証の購入済枚数</t>
    </r>
    <r>
      <rPr>
        <sz val="11"/>
        <color theme="1"/>
        <rFont val="ＭＳ Ｐ明朝"/>
        <family val="1"/>
        <charset val="128"/>
      </rPr>
      <t xml:space="preserve">
※初回依頼時は「0」を記入
※２回目以降は、購入済の合計枚数を記入</t>
    </r>
    <rPh sb="0" eb="2">
      <t>コンカイ</t>
    </rPh>
    <rPh sb="2" eb="4">
      <t>ニンショウ</t>
    </rPh>
    <rPh sb="5" eb="7">
      <t>コウニュウ</t>
    </rPh>
    <rPh sb="12" eb="14">
      <t>ショカイ</t>
    </rPh>
    <rPh sb="14" eb="17">
      <t>イライジ</t>
    </rPh>
    <rPh sb="22" eb="24">
      <t>キニュウ</t>
    </rPh>
    <rPh sb="27" eb="29">
      <t>カイメ</t>
    </rPh>
    <rPh sb="29" eb="31">
      <t>イコウ</t>
    </rPh>
    <rPh sb="33" eb="36">
      <t>コウニュウズ</t>
    </rPh>
    <rPh sb="37" eb="39">
      <t>ゴウケイ</t>
    </rPh>
    <rPh sb="39" eb="41">
      <t>マイスウ</t>
    </rPh>
    <rPh sb="42" eb="44">
      <t>キニュウ</t>
    </rPh>
    <phoneticPr fontId="6"/>
  </si>
  <si>
    <t>④</t>
    <phoneticPr fontId="1"/>
  </si>
  <si>
    <t>前回までの
マーク作成依頼日
（月／日）</t>
    <phoneticPr fontId="1"/>
  </si>
  <si>
    <r>
      <rPr>
        <sz val="12"/>
        <color theme="1"/>
        <rFont val="ＭＳ Ｐゴシック"/>
        <family val="3"/>
        <charset val="128"/>
      </rPr>
      <t>マーク作成依頼時の現有枚数</t>
    </r>
    <r>
      <rPr>
        <b/>
        <sz val="11"/>
        <color theme="1"/>
        <rFont val="ＭＳ Ｐ明朝"/>
        <family val="1"/>
        <charset val="128"/>
      </rPr>
      <t xml:space="preserve">
</t>
    </r>
    <r>
      <rPr>
        <sz val="11"/>
        <color theme="1"/>
        <rFont val="ＭＳ Ｐ明朝"/>
        <family val="1"/>
        <charset val="128"/>
      </rPr>
      <t>※今回認証の初回依頼時の枚数を記入</t>
    </r>
    <rPh sb="3" eb="5">
      <t>サクセイ</t>
    </rPh>
    <rPh sb="5" eb="7">
      <t>イライ</t>
    </rPh>
    <rPh sb="7" eb="8">
      <t>ジ</t>
    </rPh>
    <rPh sb="9" eb="11">
      <t>ゲンユウ</t>
    </rPh>
    <rPh sb="11" eb="13">
      <t>マイスウ</t>
    </rPh>
    <rPh sb="15" eb="17">
      <t>コンカイ</t>
    </rPh>
    <rPh sb="17" eb="19">
      <t>ニンショウ</t>
    </rPh>
    <rPh sb="20" eb="22">
      <t>ショカイ</t>
    </rPh>
    <rPh sb="22" eb="24">
      <t>イライ</t>
    </rPh>
    <rPh sb="24" eb="25">
      <t>ジ</t>
    </rPh>
    <rPh sb="26" eb="28">
      <t>マイスウ</t>
    </rPh>
    <rPh sb="29" eb="31">
      <t>キニュウ</t>
    </rPh>
    <phoneticPr fontId="6"/>
  </si>
  <si>
    <t>③</t>
    <phoneticPr fontId="3"/>
  </si>
  <si>
    <t>←自動計算式入り
　（編集禁止）</t>
    <rPh sb="1" eb="5">
      <t>ジドウケイサン</t>
    </rPh>
    <rPh sb="5" eb="6">
      <t>シキ</t>
    </rPh>
    <rPh sb="6" eb="7">
      <t>イ</t>
    </rPh>
    <phoneticPr fontId="1"/>
  </si>
  <si>
    <r>
      <t>①×1.1</t>
    </r>
    <r>
      <rPr>
        <sz val="11"/>
        <color theme="1"/>
        <rFont val="ＭＳ ゴシック"/>
        <family val="3"/>
        <charset val="128"/>
      </rPr>
      <t>（１割増し）</t>
    </r>
    <r>
      <rPr>
        <sz val="12"/>
        <color theme="1"/>
        <rFont val="ＭＳ Ｐゴシック"/>
        <family val="3"/>
        <charset val="128"/>
      </rPr>
      <t xml:space="preserve">
</t>
    </r>
    <r>
      <rPr>
        <sz val="11"/>
        <color theme="1"/>
        <rFont val="ＭＳ Ｐ明朝"/>
        <family val="1"/>
        <charset val="128"/>
      </rPr>
      <t>※小数点以下切り捨て</t>
    </r>
    <rPh sb="7" eb="8">
      <t>ワリ</t>
    </rPh>
    <rPh sb="8" eb="9">
      <t>マ</t>
    </rPh>
    <rPh sb="13" eb="19">
      <t>ショウスウテンイカキ</t>
    </rPh>
    <rPh sb="20" eb="21">
      <t>ス</t>
    </rPh>
    <phoneticPr fontId="6"/>
  </si>
  <si>
    <t>②</t>
    <phoneticPr fontId="3"/>
  </si>
  <si>
    <r>
      <rPr>
        <sz val="12"/>
        <color theme="1"/>
        <rFont val="ＭＳ Ｐゴシック"/>
        <family val="3"/>
        <charset val="128"/>
      </rPr>
      <t>今回認証で使用する枚数（認証済枚数）</t>
    </r>
    <r>
      <rPr>
        <sz val="11"/>
        <color theme="1"/>
        <rFont val="ＭＳ Ｐ明朝"/>
        <family val="1"/>
        <charset val="128"/>
      </rPr>
      <t xml:space="preserve">
※</t>
    </r>
    <r>
      <rPr>
        <sz val="10.5"/>
        <color theme="1"/>
        <rFont val="ＭＳ Ｐ明朝"/>
        <family val="1"/>
        <charset val="128"/>
      </rPr>
      <t>認証通知書または変更許可通知書から転記</t>
    </r>
    <rPh sb="0" eb="2">
      <t>コンカイ</t>
    </rPh>
    <rPh sb="2" eb="4">
      <t>ニンショウ</t>
    </rPh>
    <rPh sb="5" eb="7">
      <t>シヨウ</t>
    </rPh>
    <rPh sb="9" eb="11">
      <t>マイスウ</t>
    </rPh>
    <rPh sb="12" eb="14">
      <t>ニンショウ</t>
    </rPh>
    <rPh sb="14" eb="15">
      <t>ス</t>
    </rPh>
    <rPh sb="15" eb="17">
      <t>マイスウ</t>
    </rPh>
    <rPh sb="28" eb="32">
      <t>ヘンコウキョカ</t>
    </rPh>
    <rPh sb="32" eb="35">
      <t>ツウチショ</t>
    </rPh>
    <phoneticPr fontId="3"/>
  </si>
  <si>
    <t>①</t>
    <phoneticPr fontId="3"/>
  </si>
  <si>
    <t>１　依頼可能枚数</t>
    <rPh sb="2" eb="4">
      <t>イライ</t>
    </rPh>
    <rPh sb="4" eb="8">
      <t>カノウマイスウ</t>
    </rPh>
    <phoneticPr fontId="3"/>
  </si>
  <si>
    <t>　新潟県特別栽培農産物認証要領第12に基づき、認証マークを下記のとおり作成したいので、別紙のとおり認証通知書の写しを添えて申し込みます。</t>
    <phoneticPr fontId="3"/>
  </si>
  <si>
    <t>（ FAX 番 号 ）</t>
    <rPh sb="6" eb="7">
      <t>バン</t>
    </rPh>
    <rPh sb="8" eb="9">
      <t>ゴウ</t>
    </rPh>
    <phoneticPr fontId="3"/>
  </si>
  <si>
    <t>携帯電話番号</t>
    <rPh sb="0" eb="2">
      <t>ケイタイ</t>
    </rPh>
    <rPh sb="2" eb="4">
      <t>デンワ</t>
    </rPh>
    <rPh sb="4" eb="6">
      <t>バンゴウ</t>
    </rPh>
    <phoneticPr fontId="3"/>
  </si>
  <si>
    <t>電　話　番　号</t>
    <rPh sb="0" eb="1">
      <t>デン</t>
    </rPh>
    <rPh sb="2" eb="3">
      <t>ハナシ</t>
    </rPh>
    <rPh sb="4" eb="5">
      <t>バン</t>
    </rPh>
    <rPh sb="6" eb="7">
      <t>ゴウ</t>
    </rPh>
    <phoneticPr fontId="3"/>
  </si>
  <si>
    <t>住所（所在地）</t>
    <rPh sb="0" eb="2">
      <t>ジュウショ</t>
    </rPh>
    <rPh sb="3" eb="6">
      <t>ショザイチ</t>
    </rPh>
    <phoneticPr fontId="3"/>
  </si>
  <si>
    <t>氏名（団体名）</t>
    <rPh sb="0" eb="2">
      <t>ふりがな</t>
    </rPh>
    <phoneticPr fontId="3" type="Hiragana" alignment="distributed"/>
  </si>
  <si>
    <t>認証者</t>
    <rPh sb="0" eb="3">
      <t>ニンショウシャ</t>
    </rPh>
    <phoneticPr fontId="6"/>
  </si>
  <si>
    <t>株式会社DI Palette　様</t>
    <rPh sb="0" eb="1">
      <t>ダ</t>
    </rPh>
    <phoneticPr fontId="3"/>
  </si>
  <si>
    <t>新潟県特別栽培農産物　認証マーク作成依頼書</t>
    <rPh sb="16" eb="18">
      <t>サクセイ</t>
    </rPh>
    <rPh sb="18" eb="21">
      <t>イライショ</t>
    </rPh>
    <phoneticPr fontId="3"/>
  </si>
  <si>
    <t>別記様式第３号</t>
    <rPh sb="0" eb="5">
      <t>４</t>
    </rPh>
    <phoneticPr fontId="3"/>
  </si>
  <si>
    <t>注　変更後の内容を反映した申請書の添付書類を添付すること。</t>
    <rPh sb="0" eb="1">
      <t>チュウ</t>
    </rPh>
    <rPh sb="13" eb="16">
      <t>シンセイショ</t>
    </rPh>
    <rPh sb="17" eb="21">
      <t>テンプショルイ</t>
    </rPh>
    <phoneticPr fontId="3"/>
  </si>
  <si>
    <t>２　変更理由</t>
    <rPh sb="2" eb="4">
      <t>ヘンコウ</t>
    </rPh>
    <rPh sb="4" eb="6">
      <t>リユウ</t>
    </rPh>
    <phoneticPr fontId="3"/>
  </si>
  <si>
    <t>変更後</t>
    <rPh sb="0" eb="2">
      <t>ヘンコウ</t>
    </rPh>
    <rPh sb="2" eb="3">
      <t>ゴ</t>
    </rPh>
    <phoneticPr fontId="3"/>
  </si>
  <si>
    <t>変更前</t>
    <rPh sb="0" eb="2">
      <t>ヘンコウ</t>
    </rPh>
    <rPh sb="2" eb="3">
      <t>マエ</t>
    </rPh>
    <phoneticPr fontId="3"/>
  </si>
  <si>
    <t>１　変更内容</t>
    <rPh sb="2" eb="4">
      <t>ヘンコウ</t>
    </rPh>
    <rPh sb="4" eb="6">
      <t>ナイヨウ</t>
    </rPh>
    <phoneticPr fontId="3"/>
  </si>
  <si>
    <t>新潟県特別栽培農産物認証要綱第10の規定に基づき申請します。</t>
    <phoneticPr fontId="3"/>
  </si>
  <si>
    <r>
      <t>氏名</t>
    </r>
    <r>
      <rPr>
        <sz val="9"/>
        <rFont val="ＭＳ Ｐ明朝"/>
        <family val="1"/>
        <charset val="128"/>
      </rPr>
      <t>（団体名）</t>
    </r>
    <rPh sb="0" eb="2">
      <t>ふりがな</t>
    </rPh>
    <phoneticPr fontId="3" type="Hiragana" alignment="distributed"/>
  </si>
  <si>
    <t>新潟県特別栽培農産物　認証後変更承認申請書</t>
    <rPh sb="0" eb="2">
      <t>ニイガタ</t>
    </rPh>
    <rPh sb="2" eb="3">
      <t>ケン</t>
    </rPh>
    <rPh sb="3" eb="5">
      <t>トクベツ</t>
    </rPh>
    <rPh sb="5" eb="7">
      <t>サイバイ</t>
    </rPh>
    <rPh sb="7" eb="10">
      <t>ノウサンブツニンショウゴヘンコウショウニンシンセイショ</t>
    </rPh>
    <phoneticPr fontId="3"/>
  </si>
  <si>
    <t>別記様式第６号</t>
    <rPh sb="0" eb="5">
      <t>６</t>
    </rPh>
    <phoneticPr fontId="3"/>
  </si>
  <si>
    <t>　認証マークの大きさの変更のみの場合は、追加枚数の欄の記入は不要である。</t>
    <phoneticPr fontId="3"/>
  </si>
  <si>
    <t>　認証済枚数の欄は「新潟県特別栽培農産物　認証通知書」に記載されている枚数を記入する。</t>
    <rPh sb="7" eb="8">
      <t>ラン</t>
    </rPh>
    <phoneticPr fontId="3"/>
  </si>
  <si>
    <t>　出荷予定量及び出荷単位は変更の有無を該当部分（□）にチェックする。変更がある場合は、変更前後の数値を記入する。</t>
    <rPh sb="0" eb="1">
      <t>オヨbスウチキニュウ</t>
    </rPh>
    <phoneticPr fontId="3"/>
  </si>
  <si>
    <t>１）　出荷予定量・出荷単位は変更の有無を該当部分（□）にチェックする。変更ある場合は、変更前後の数値を記入する。</t>
    <phoneticPr fontId="3"/>
  </si>
  <si>
    <t>変更なし</t>
    <phoneticPr fontId="3"/>
  </si>
  <si>
    <t>変更後</t>
    <phoneticPr fontId="3"/>
  </si>
  <si>
    <t>変更前</t>
    <phoneticPr fontId="3"/>
  </si>
  <si>
    <t>変更あり</t>
    <phoneticPr fontId="3"/>
  </si>
  <si>
    <t>□</t>
    <phoneticPr fontId="3"/>
  </si>
  <si>
    <t>変更後枚数</t>
    <phoneticPr fontId="3"/>
  </si>
  <si>
    <r>
      <t xml:space="preserve">追加枚数
</t>
    </r>
    <r>
      <rPr>
        <sz val="8"/>
        <rFont val="ＭＳ Ｐ明朝"/>
        <family val="1"/>
        <charset val="128"/>
      </rPr>
      <t>注3）</t>
    </r>
    <rPh sb="5" eb="6">
      <t>チュウ</t>
    </rPh>
    <phoneticPr fontId="3"/>
  </si>
  <si>
    <r>
      <t xml:space="preserve">認証済枚数
</t>
    </r>
    <r>
      <rPr>
        <sz val="8"/>
        <rFont val="ＭＳ Ｐ明朝"/>
        <family val="1"/>
        <charset val="128"/>
      </rPr>
      <t>注2）</t>
    </r>
    <rPh sb="6" eb="7">
      <t>チュウ</t>
    </rPh>
    <phoneticPr fontId="3"/>
  </si>
  <si>
    <t>理　由</t>
    <phoneticPr fontId="3"/>
  </si>
  <si>
    <t>認証マーク枚数</t>
    <phoneticPr fontId="3"/>
  </si>
  <si>
    <r>
      <t xml:space="preserve">出荷単位
</t>
    </r>
    <r>
      <rPr>
        <sz val="8"/>
        <rFont val="ＭＳ Ｐ明朝"/>
        <family val="1"/>
        <charset val="128"/>
      </rPr>
      <t>注1）</t>
    </r>
    <phoneticPr fontId="3"/>
  </si>
  <si>
    <r>
      <t xml:space="preserve">出荷
予定量
</t>
    </r>
    <r>
      <rPr>
        <sz val="9"/>
        <rFont val="ＭＳ Ｐ明朝"/>
        <family val="1"/>
        <charset val="128"/>
      </rPr>
      <t>（kg）</t>
    </r>
    <r>
      <rPr>
        <sz val="10.5"/>
        <rFont val="ＭＳ Ｐ明朝"/>
        <family val="1"/>
        <charset val="128"/>
      </rPr>
      <t xml:space="preserve"> </t>
    </r>
    <r>
      <rPr>
        <sz val="8"/>
        <rFont val="ＭＳ Ｐ明朝"/>
        <family val="1"/>
        <charset val="128"/>
      </rPr>
      <t>注1）</t>
    </r>
    <phoneticPr fontId="3"/>
  </si>
  <si>
    <t>農産物名</t>
    <phoneticPr fontId="3"/>
  </si>
  <si>
    <t>認証番号</t>
    <phoneticPr fontId="3"/>
  </si>
  <si>
    <t>　特別栽培農産物認証マークについて、下記のとおり変更申請します。</t>
    <rPh sb="1" eb="3">
      <t>トクベツ</t>
    </rPh>
    <rPh sb="3" eb="5">
      <t>サイバイ</t>
    </rPh>
    <rPh sb="5" eb="8">
      <t>ノウサンブツ</t>
    </rPh>
    <rPh sb="8" eb="10">
      <t>ニンショウ</t>
    </rPh>
    <rPh sb="18" eb="20">
      <t>カキ</t>
    </rPh>
    <rPh sb="24" eb="26">
      <t>ヘンコウ</t>
    </rPh>
    <rPh sb="26" eb="28">
      <t>シンセイ</t>
    </rPh>
    <phoneticPr fontId="3"/>
  </si>
  <si>
    <t>新潟県特別栽培農産物　認証マーク変更申請書</t>
    <rPh sb="0" eb="21">
      <t>ヘンコウシンセイショ</t>
    </rPh>
    <phoneticPr fontId="3"/>
  </si>
  <si>
    <t>別記様式第３号の２</t>
    <rPh sb="0" eb="5">
      <t>３</t>
    </rPh>
    <phoneticPr fontId="3"/>
  </si>
  <si>
    <t>南魚沼</t>
    <rPh sb="0" eb="3">
      <t>ミナミウオヌマ</t>
    </rPh>
    <phoneticPr fontId="1"/>
  </si>
  <si>
    <t>その他</t>
    <rPh sb="2" eb="3">
      <t>タ</t>
    </rPh>
    <phoneticPr fontId="18"/>
  </si>
  <si>
    <t>ゴウワンＤＬジャンボ</t>
  </si>
  <si>
    <t>ファンタグラスフロアブル</t>
  </si>
  <si>
    <t>ラオウ豆つぶ２５０</t>
  </si>
  <si>
    <t>ラオウジャンボＭ</t>
  </si>
  <si>
    <t>カチドキＺフロアブル</t>
  </si>
  <si>
    <t>ショウリョクＳ粒剤</t>
  </si>
  <si>
    <t>殺菌・殺虫</t>
    <rPh sb="0" eb="2">
      <t>サッキン</t>
    </rPh>
    <rPh sb="3" eb="5">
      <t>サッチュウ</t>
    </rPh>
    <phoneticPr fontId="18"/>
  </si>
  <si>
    <t>ハスラー粉剤ＤＬ</t>
  </si>
  <si>
    <t>ワイドナーエース粉剤ＤＬ</t>
  </si>
  <si>
    <t>イッカツエース粉剤ＤＬ</t>
  </si>
  <si>
    <t>ハスラーＲＸ粉剤ＤＬ</t>
  </si>
  <si>
    <t>ブーンクロノス箱粒剤</t>
  </si>
  <si>
    <t>アイーナトレボンＥＷ</t>
  </si>
  <si>
    <t>プロセーバートレボンフロアブル</t>
  </si>
  <si>
    <t>フジドーＬフロアブル</t>
  </si>
  <si>
    <t>ミックスセーフ</t>
  </si>
  <si>
    <t>別記様式第1号</t>
    <phoneticPr fontId="3"/>
  </si>
  <si>
    <t>別紙1</t>
    <phoneticPr fontId="3"/>
  </si>
  <si>
    <t>別紙2</t>
    <phoneticPr fontId="3"/>
  </si>
  <si>
    <t>別紙3</t>
    <phoneticPr fontId="3"/>
  </si>
  <si>
    <t>別紙4</t>
    <rPh sb="0" eb="2">
      <t>ベッシ</t>
    </rPh>
    <phoneticPr fontId="3"/>
  </si>
  <si>
    <t>別紙5</t>
    <rPh sb="0" eb="2">
      <t>５</t>
    </rPh>
    <phoneticPr fontId="3"/>
  </si>
  <si>
    <t>別紙6</t>
    <rPh sb="0" eb="2">
      <t>６</t>
    </rPh>
    <phoneticPr fontId="3"/>
  </si>
  <si>
    <t>別記様式第4号</t>
    <rPh sb="0" eb="5">
      <t>５</t>
    </rPh>
    <phoneticPr fontId="3"/>
  </si>
  <si>
    <t>別紙7</t>
    <phoneticPr fontId="1"/>
  </si>
  <si>
    <t>②精米責任者と同一経営体内の者であるが、精米責任者と精米確認者の役割分担が明確である。</t>
    <rPh sb="1" eb="6">
      <t>セイマイセキニンシャ</t>
    </rPh>
    <rPh sb="7" eb="9">
      <t>ドウイツ</t>
    </rPh>
    <rPh sb="9" eb="12">
      <t>ケイエイタイ</t>
    </rPh>
    <rPh sb="12" eb="13">
      <t>ナイ</t>
    </rPh>
    <rPh sb="14" eb="15">
      <t>モノ</t>
    </rPh>
    <rPh sb="20" eb="25">
      <t>セイマイセキニンシャ</t>
    </rPh>
    <rPh sb="26" eb="28">
      <t>セイマイ</t>
    </rPh>
    <rPh sb="28" eb="30">
      <t>カクニン</t>
    </rPh>
    <rPh sb="30" eb="31">
      <t>シャ</t>
    </rPh>
    <rPh sb="32" eb="34">
      <t>ヤクワリ</t>
    </rPh>
    <rPh sb="34" eb="36">
      <t>ブンタン</t>
    </rPh>
    <rPh sb="37" eb="39">
      <t>メイカク</t>
    </rPh>
    <phoneticPr fontId="1"/>
  </si>
  <si>
    <t>　　生産された農産物が、次の要件を全て満たしていること。
　ア　汚泥肥料及び汚泥肥料が混合された普通肥料（要領第３第に定める基準を全て満たすものを除く。）を使用していないこと。
　イ　遺伝子組換え農産物でないこと。
　ウ　放射線が照射されていないこと。
　エ～オ　（略）</t>
    <rPh sb="36" eb="37">
      <t>オヨ</t>
    </rPh>
    <rPh sb="38" eb="42">
      <t>オデイヒリョウ</t>
    </rPh>
    <rPh sb="43" eb="45">
      <t>コンゴウ</t>
    </rPh>
    <rPh sb="86" eb="88">
      <t>ヨウリョウ</t>
    </rPh>
    <rPh sb="88" eb="89">
      <t>ダイ</t>
    </rPh>
    <rPh sb="90" eb="91">
      <t>ダイ</t>
    </rPh>
    <rPh sb="131" eb="133">
      <t>クミカリャク</t>
    </rPh>
    <phoneticPr fontId="25"/>
  </si>
  <si>
    <t>　このチェック表の原本は、精米確認者が保管するものとし、写しを添付書類として県に提出する。</t>
    <rPh sb="13" eb="15">
      <t>セイマイ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</si>
</sst>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_);[Red]\(#,##0.0\)"/>
    <numFmt numFmtId="178" formatCode="0.0"/>
    <numFmt numFmtId="179" formatCode="m&quot;月&quot;d&quot;日&quot;;@"/>
    <numFmt numFmtId="180" formatCode="0_);[Red]\(0\)"/>
    <numFmt numFmtId="181" formatCode="#,##0_ "/>
    <numFmt numFmtId="182" formatCode="0.000"/>
    <numFmt numFmtId="183" formatCode="0.000_);[Red]\(0.000\)"/>
    <numFmt numFmtId="184" formatCode="[$-411]ggge&quot;年&quot;m&quot;月&quot;d&quot;日&quot;;@"/>
    <numFmt numFmtId="185" formatCode="0.###&quot;㎏&quot;"/>
    <numFmt numFmtId="186" formatCode="#,##0.0_ "/>
    <numFmt numFmtId="187" formatCode="#,##0_ ;[Red]\-#,##0\ "/>
    <numFmt numFmtId="188" formatCode="m/d;@"/>
  </numFmts>
  <fonts count="71">
    <font>
      <sz val="11"/>
      <color theme="1"/>
      <name val="游ゴシック"/>
      <family val="2"/>
      <charset val="128"/>
      <scheme val="minor"/>
    </font>
    <font>
      <sz val="6"/>
      <name val="游ゴシック"/>
      <family val="2"/>
      <charset val="128"/>
      <scheme val="minor"/>
    </font>
    <font>
      <sz val="11"/>
      <name val="ＭＳ Ｐ明朝"/>
      <family val="1"/>
      <charset val="128"/>
    </font>
    <font>
      <sz val="6"/>
      <name val="ＭＳ Ｐゴシック"/>
      <family val="3"/>
    </font>
    <font>
      <b/>
      <sz val="14"/>
      <name val="ＭＳ Ｐ明朝"/>
      <family val="1"/>
      <charset val="128"/>
    </font>
    <font>
      <sz val="10.5"/>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sz val="11"/>
      <name val="ＭＳ Ｐゴシック"/>
      <family val="3"/>
    </font>
    <font>
      <b/>
      <sz val="11"/>
      <name val="ＭＳ Ｐ明朝"/>
      <family val="1"/>
      <charset val="128"/>
    </font>
    <font>
      <sz val="11"/>
      <name val="ＭＳ Ｐゴシック"/>
      <family val="3"/>
      <charset val="128"/>
    </font>
    <font>
      <b/>
      <sz val="14"/>
      <color theme="1"/>
      <name val="ＭＳ Ｐ明朝"/>
      <family val="1"/>
      <charset val="128"/>
    </font>
    <font>
      <sz val="11"/>
      <color theme="1"/>
      <name val="ＭＳ Ｐ明朝"/>
      <family val="1"/>
      <charset val="128"/>
    </font>
    <font>
      <sz val="10.5"/>
      <color theme="1"/>
      <name val="ＭＳ Ｐ明朝"/>
      <family val="1"/>
      <charset val="128"/>
    </font>
    <font>
      <sz val="11"/>
      <color theme="1"/>
      <name val="ＭＳ 明朝"/>
      <family val="1"/>
      <charset val="128"/>
    </font>
    <font>
      <sz val="9"/>
      <color theme="1"/>
      <name val="ＭＳ 明朝"/>
      <family val="1"/>
      <charset val="128"/>
    </font>
    <font>
      <sz val="8"/>
      <color theme="1"/>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Ｐゴシック"/>
      <family val="3"/>
      <charset val="128"/>
    </font>
    <font>
      <sz val="11"/>
      <color theme="1"/>
      <name val="游ゴシック"/>
      <family val="3"/>
      <scheme val="minor"/>
    </font>
    <font>
      <sz val="6"/>
      <name val="游ゴシック"/>
      <family val="3"/>
      <charset val="128"/>
      <scheme val="minor"/>
    </font>
    <font>
      <vertAlign val="superscript"/>
      <sz val="10.5"/>
      <name val="ＭＳ Ｐ明朝"/>
      <family val="1"/>
      <charset val="128"/>
    </font>
    <font>
      <b/>
      <sz val="10.5"/>
      <name val="ＭＳ Ｐ明朝"/>
      <family val="1"/>
      <charset val="128"/>
    </font>
    <font>
      <sz val="10"/>
      <name val="ＭＳ Ｐゴシック"/>
      <family val="3"/>
    </font>
    <font>
      <sz val="10"/>
      <name val="Segoe UI Symbol"/>
      <family val="3"/>
    </font>
    <font>
      <sz val="10"/>
      <name val="ＭＳ Ｐゴシック"/>
      <family val="3"/>
      <charset val="128"/>
    </font>
    <font>
      <sz val="11"/>
      <name val="ＭＳ ゴシック"/>
      <family val="3"/>
      <charset val="128"/>
    </font>
    <font>
      <sz val="16"/>
      <name val="ＭＳ 明朝"/>
      <family val="1"/>
      <charset val="128"/>
    </font>
    <font>
      <sz val="9"/>
      <name val="ＭＳ ゴシック"/>
      <family val="3"/>
      <charset val="128"/>
    </font>
    <font>
      <sz val="8"/>
      <name val="ＭＳ Ｐゴシック"/>
      <family val="3"/>
      <charset val="128"/>
    </font>
    <font>
      <sz val="9"/>
      <name val="ＭＳ Ｐゴシック"/>
      <family val="3"/>
    </font>
    <font>
      <sz val="8"/>
      <name val="ＭＳ Ｐゴシック"/>
      <family val="3"/>
    </font>
    <font>
      <sz val="7"/>
      <name val="ＭＳ Ｐゴシック"/>
      <family val="3"/>
    </font>
    <font>
      <sz val="7.5"/>
      <name val="ＭＳ Ｐゴシック"/>
      <family val="3"/>
    </font>
    <font>
      <sz val="10"/>
      <name val="ＭＳ Ｐ明朝"/>
      <family val="1"/>
    </font>
    <font>
      <sz val="9"/>
      <name val="ＭＳ Ｐゴシック"/>
      <family val="3"/>
      <charset val="128"/>
    </font>
    <font>
      <sz val="10"/>
      <name val="游ゴシック"/>
      <family val="3"/>
      <charset val="128"/>
      <scheme val="minor"/>
    </font>
    <font>
      <sz val="12"/>
      <name val="ＭＳ Ｐ明朝"/>
      <family val="1"/>
    </font>
    <font>
      <sz val="12"/>
      <name val="ＭＳ Ｐゴシック"/>
      <family val="3"/>
    </font>
    <font>
      <sz val="11"/>
      <name val="ＭＳ Ｐ明朝"/>
      <family val="1"/>
    </font>
    <font>
      <b/>
      <sz val="11"/>
      <name val="ＭＳ Ｐゴシック"/>
      <family val="3"/>
      <charset val="128"/>
    </font>
    <font>
      <sz val="11"/>
      <name val="游ゴシック"/>
      <family val="3"/>
      <scheme val="minor"/>
    </font>
    <font>
      <sz val="14"/>
      <name val="ＭＳ Ｐゴシック"/>
      <family val="3"/>
      <charset val="128"/>
    </font>
    <font>
      <sz val="14"/>
      <name val="ＭＳ Ｐゴシック"/>
      <family val="3"/>
    </font>
    <font>
      <sz val="10.5"/>
      <name val="ＭＳ Ｐ明朝"/>
      <family val="1"/>
    </font>
    <font>
      <b/>
      <sz val="14"/>
      <name val="ＭＳ Ｐ明朝"/>
      <family val="1"/>
    </font>
    <font>
      <u/>
      <sz val="11"/>
      <color theme="10"/>
      <name val="游ゴシック"/>
      <family val="2"/>
      <charset val="128"/>
      <scheme val="minor"/>
    </font>
    <font>
      <sz val="11"/>
      <name val="游ゴシック"/>
      <family val="2"/>
      <charset val="128"/>
      <scheme val="minor"/>
    </font>
    <font>
      <sz val="13"/>
      <color indexed="81"/>
      <name val="MS P ゴシック"/>
      <family val="3"/>
      <charset val="128"/>
    </font>
    <font>
      <b/>
      <sz val="11"/>
      <color theme="1"/>
      <name val="ＭＳ Ｐ明朝"/>
      <family val="1"/>
      <charset val="128"/>
    </font>
    <font>
      <sz val="12"/>
      <color theme="1"/>
      <name val="ＭＳ 明朝"/>
      <family val="1"/>
      <charset val="128"/>
    </font>
    <font>
      <sz val="10.5"/>
      <color theme="1"/>
      <name val="ＭＳ Ｐ明朝"/>
      <family val="3"/>
      <charset val="128"/>
    </font>
    <font>
      <sz val="12"/>
      <color theme="1"/>
      <name val="ＭＳ Ｐゴシック"/>
      <family val="3"/>
      <charset val="128"/>
    </font>
    <font>
      <u/>
      <sz val="11"/>
      <color theme="1"/>
      <name val="ＭＳ Ｐ明朝"/>
      <family val="1"/>
      <charset val="128"/>
    </font>
    <font>
      <sz val="10"/>
      <color theme="1"/>
      <name val="ＭＳ 明朝"/>
      <family val="1"/>
      <charset val="128"/>
    </font>
    <font>
      <sz val="12"/>
      <color theme="1"/>
      <name val="ＭＳ ゴシック"/>
      <family val="3"/>
      <charset val="128"/>
    </font>
    <font>
      <sz val="14"/>
      <color theme="1"/>
      <name val="ＭＳ Ｐゴシック"/>
      <family val="3"/>
      <charset val="128"/>
    </font>
    <font>
      <b/>
      <sz val="11"/>
      <color theme="1"/>
      <name val="ＭＳ Ｐ明朝"/>
      <family val="3"/>
      <charset val="128"/>
    </font>
    <font>
      <sz val="11"/>
      <color theme="1"/>
      <name val="ＭＳ Ｐ明朝"/>
      <family val="3"/>
      <charset val="128"/>
    </font>
    <font>
      <sz val="12"/>
      <color theme="1"/>
      <name val="ＭＳ Ｐ明朝"/>
      <family val="1"/>
      <charset val="128"/>
    </font>
    <font>
      <sz val="11"/>
      <color theme="1"/>
      <name val="ＭＳ ゴシック"/>
      <family val="3"/>
      <charset val="128"/>
    </font>
    <font>
      <sz val="11"/>
      <name val="ＭＳ 明朝"/>
      <family val="1"/>
      <charset val="128"/>
    </font>
    <font>
      <strike/>
      <sz val="10"/>
      <color rgb="FF00B050"/>
      <name val="ＭＳ Ｐ明朝"/>
      <family val="1"/>
      <charset val="128"/>
    </font>
    <font>
      <sz val="12"/>
      <name val="ＭＳ Ｐゴシック"/>
      <family val="3"/>
      <charset val="128"/>
    </font>
    <font>
      <sz val="12"/>
      <color indexed="81"/>
      <name val="MS P ゴシック"/>
      <family val="3"/>
      <charset val="128"/>
    </font>
    <font>
      <b/>
      <sz val="12"/>
      <color indexed="81"/>
      <name val="MS P 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E6E6E6"/>
        <bgColor indexed="64"/>
      </patternFill>
    </fill>
    <fill>
      <patternFill patternType="solid">
        <fgColor theme="2"/>
        <bgColor indexed="64"/>
      </patternFill>
    </fill>
  </fills>
  <borders count="1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style="double">
        <color indexed="64"/>
      </left>
      <right/>
      <top style="double">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theme="1"/>
      </right>
      <top/>
      <bottom style="medium">
        <color theme="1"/>
      </bottom>
      <diagonal/>
    </border>
    <border>
      <left/>
      <right/>
      <top/>
      <bottom style="medium">
        <color theme="1"/>
      </bottom>
      <diagonal/>
    </border>
    <border>
      <left style="medium">
        <color theme="1"/>
      </left>
      <right/>
      <top/>
      <bottom style="medium">
        <color theme="1"/>
      </bottom>
      <diagonal/>
    </border>
    <border>
      <left/>
      <right style="medium">
        <color theme="1"/>
      </right>
      <top/>
      <bottom/>
      <diagonal/>
    </border>
    <border>
      <left style="medium">
        <color theme="1"/>
      </left>
      <right/>
      <top/>
      <bottom/>
      <diagonal/>
    </border>
    <border>
      <left/>
      <right style="medium">
        <color theme="1"/>
      </right>
      <top style="medium">
        <color theme="1"/>
      </top>
      <bottom/>
      <diagonal/>
    </border>
    <border>
      <left/>
      <right/>
      <top style="medium">
        <color theme="1"/>
      </top>
      <bottom/>
      <diagonal/>
    </border>
    <border>
      <left style="medium">
        <color theme="1"/>
      </left>
      <right/>
      <top style="medium">
        <color theme="1"/>
      </top>
      <bottom/>
      <diagonal/>
    </border>
    <border>
      <left/>
      <right style="medium">
        <color indexed="64"/>
      </right>
      <top/>
      <bottom style="medium">
        <color theme="1"/>
      </bottom>
      <diagonal/>
    </border>
    <border>
      <left/>
      <right style="medium">
        <color indexed="64"/>
      </right>
      <top style="medium">
        <color theme="1"/>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ck">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thin">
        <color indexed="64"/>
      </left>
      <right style="thick">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n">
        <color indexed="64"/>
      </left>
      <right style="thick">
        <color indexed="64"/>
      </right>
      <top/>
      <bottom/>
      <diagonal/>
    </border>
    <border>
      <left style="thick">
        <color indexed="64"/>
      </left>
      <right/>
      <top/>
      <bottom/>
      <diagonal/>
    </border>
    <border>
      <left style="thin">
        <color indexed="64"/>
      </left>
      <right style="thick">
        <color indexed="64"/>
      </right>
      <top style="thick">
        <color indexed="64"/>
      </top>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thick">
        <color indexed="64"/>
      </left>
      <right/>
      <top style="thick">
        <color indexed="64"/>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style="thin">
        <color indexed="64"/>
      </left>
      <right/>
      <top style="dashed">
        <color indexed="64"/>
      </top>
      <bottom style="thin">
        <color indexed="64"/>
      </bottom>
      <diagonal style="thin">
        <color indexed="64"/>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s>
  <cellStyleXfs count="6">
    <xf numFmtId="0" fontId="0" fillId="0" borderId="0">
      <alignment vertical="center"/>
    </xf>
    <xf numFmtId="0" fontId="10" fillId="0" borderId="0" applyFont="0">
      <alignment vertical="center"/>
    </xf>
    <xf numFmtId="0" fontId="24" fillId="0" borderId="0">
      <alignment vertical="center"/>
    </xf>
    <xf numFmtId="0" fontId="10" fillId="0" borderId="0"/>
    <xf numFmtId="38" fontId="24" fillId="0" borderId="0" applyFont="0" applyFill="0" applyBorder="0" applyAlignment="0" applyProtection="0">
      <alignment vertical="center"/>
    </xf>
    <xf numFmtId="0" fontId="51" fillId="0" borderId="0" applyNumberFormat="0" applyFill="0" applyBorder="0" applyAlignment="0" applyProtection="0">
      <alignment vertical="center"/>
    </xf>
  </cellStyleXfs>
  <cellXfs count="1270">
    <xf numFmtId="0" fontId="0" fillId="0" borderId="0" xfId="0">
      <alignment vertical="center"/>
    </xf>
    <xf numFmtId="176" fontId="15" fillId="0" borderId="0" xfId="0" applyNumberFormat="1" applyFont="1" applyAlignment="1">
      <alignment vertical="center" shrinkToFit="1"/>
    </xf>
    <xf numFmtId="176" fontId="14" fillId="0" borderId="0" xfId="0" applyNumberFormat="1" applyFont="1" applyAlignment="1">
      <alignment vertical="center" shrinkToFit="1"/>
    </xf>
    <xf numFmtId="176" fontId="14" fillId="0" borderId="0" xfId="0" applyNumberFormat="1" applyFont="1" applyAlignment="1">
      <alignment horizontal="center" vertical="center" shrinkToFit="1"/>
    </xf>
    <xf numFmtId="176" fontId="14" fillId="2" borderId="0" xfId="0" applyNumberFormat="1" applyFont="1" applyFill="1" applyAlignment="1">
      <alignment vertical="center" shrinkToFit="1"/>
    </xf>
    <xf numFmtId="0" fontId="14" fillId="0" borderId="0" xfId="0" applyFont="1">
      <alignment vertical="center"/>
    </xf>
    <xf numFmtId="176" fontId="14" fillId="0" borderId="0" xfId="0" applyNumberFormat="1" applyFont="1" applyAlignment="1">
      <alignment vertical="center" wrapText="1" shrinkToFit="1"/>
    </xf>
    <xf numFmtId="176" fontId="14" fillId="0" borderId="0" xfId="0" applyNumberFormat="1" applyFont="1" applyAlignment="1">
      <alignment horizontal="right" vertical="center"/>
    </xf>
    <xf numFmtId="176" fontId="15" fillId="0" borderId="0" xfId="0" applyNumberFormat="1" applyFont="1" applyAlignment="1">
      <alignment vertical="top" wrapText="1" shrinkToFit="1"/>
    </xf>
    <xf numFmtId="176" fontId="14" fillId="0" borderId="0" xfId="0" applyNumberFormat="1" applyFont="1" applyAlignment="1">
      <alignment horizontal="left" vertical="center" wrapText="1"/>
    </xf>
    <xf numFmtId="176" fontId="14" fillId="0" borderId="0" xfId="0" applyNumberFormat="1" applyFont="1" applyAlignment="1">
      <alignment horizontal="center" vertical="top" shrinkToFit="1"/>
    </xf>
    <xf numFmtId="176" fontId="15" fillId="0" borderId="0" xfId="0" applyNumberFormat="1" applyFont="1" applyAlignment="1">
      <alignment vertical="top" shrinkToFit="1"/>
    </xf>
    <xf numFmtId="176" fontId="15" fillId="0" borderId="0" xfId="0" applyNumberFormat="1" applyFont="1" applyAlignment="1">
      <alignment horizontal="center" vertical="center" shrinkToFit="1"/>
    </xf>
    <xf numFmtId="176" fontId="15" fillId="0" borderId="0" xfId="0" applyNumberFormat="1" applyFont="1" applyAlignment="1">
      <alignment horizontal="left" vertical="center" shrinkToFit="1"/>
    </xf>
    <xf numFmtId="176" fontId="15" fillId="0" borderId="7" xfId="0" applyNumberFormat="1" applyFont="1" applyBorder="1" applyAlignment="1">
      <alignment horizontal="center" vertical="center" shrinkToFit="1"/>
    </xf>
    <xf numFmtId="176" fontId="15" fillId="0" borderId="6" xfId="0" applyNumberFormat="1" applyFont="1" applyBorder="1" applyAlignment="1">
      <alignment horizontal="left" vertical="center"/>
    </xf>
    <xf numFmtId="176" fontId="15" fillId="0" borderId="7" xfId="0" applyNumberFormat="1" applyFont="1" applyBorder="1" applyAlignment="1">
      <alignment horizontal="left" vertical="center" shrinkToFit="1"/>
    </xf>
    <xf numFmtId="176" fontId="15" fillId="0" borderId="8" xfId="0" applyNumberFormat="1" applyFont="1" applyBorder="1" applyAlignment="1">
      <alignment horizontal="center" vertical="center" shrinkToFit="1"/>
    </xf>
    <xf numFmtId="176" fontId="15" fillId="0" borderId="9" xfId="0" applyNumberFormat="1" applyFont="1" applyBorder="1" applyAlignment="1">
      <alignment vertical="center" shrinkToFit="1"/>
    </xf>
    <xf numFmtId="176" fontId="15" fillId="0" borderId="0" xfId="0" applyNumberFormat="1" applyFont="1" applyAlignment="1">
      <alignment horizontal="left" vertical="center"/>
    </xf>
    <xf numFmtId="176" fontId="15" fillId="0" borderId="10" xfId="0" applyNumberFormat="1" applyFont="1" applyBorder="1" applyAlignment="1">
      <alignment horizontal="center" vertical="center" shrinkToFit="1"/>
    </xf>
    <xf numFmtId="176" fontId="15" fillId="0" borderId="11" xfId="0" applyNumberFormat="1" applyFont="1" applyBorder="1" applyAlignment="1">
      <alignment vertical="center" shrinkToFit="1"/>
    </xf>
    <xf numFmtId="176" fontId="15" fillId="0" borderId="1" xfId="0" applyNumberFormat="1" applyFont="1" applyBorder="1" applyAlignment="1">
      <alignment horizontal="left" vertical="center"/>
    </xf>
    <xf numFmtId="176" fontId="15" fillId="0" borderId="1" xfId="0" applyNumberFormat="1" applyFont="1" applyBorder="1" applyAlignment="1">
      <alignment horizontal="center" vertical="center" shrinkToFit="1"/>
    </xf>
    <xf numFmtId="176" fontId="15" fillId="0" borderId="1" xfId="0" applyNumberFormat="1" applyFont="1" applyBorder="1" applyAlignment="1">
      <alignment horizontal="left" vertical="center" shrinkToFit="1"/>
    </xf>
    <xf numFmtId="176" fontId="15" fillId="0" borderId="12" xfId="0" applyNumberFormat="1" applyFont="1" applyBorder="1" applyAlignment="1">
      <alignment horizontal="center" vertical="center" shrinkToFit="1"/>
    </xf>
    <xf numFmtId="176" fontId="15" fillId="0" borderId="7" xfId="0" applyNumberFormat="1" applyFont="1" applyBorder="1" applyAlignment="1">
      <alignment horizontal="left" vertical="center"/>
    </xf>
    <xf numFmtId="176" fontId="15" fillId="0" borderId="7" xfId="0" applyNumberFormat="1" applyFont="1" applyBorder="1" applyAlignment="1">
      <alignment horizontal="right" vertical="center"/>
    </xf>
    <xf numFmtId="176" fontId="15" fillId="0" borderId="7" xfId="0" applyNumberFormat="1" applyFont="1" applyBorder="1" applyAlignment="1">
      <alignment horizontal="center" vertical="center"/>
    </xf>
    <xf numFmtId="176" fontId="15" fillId="0" borderId="7" xfId="1" applyNumberFormat="1" applyFont="1" applyBorder="1" applyAlignment="1">
      <alignment horizontal="right" vertical="center"/>
    </xf>
    <xf numFmtId="176" fontId="15" fillId="0" borderId="7" xfId="1" applyNumberFormat="1" applyFont="1" applyBorder="1" applyAlignment="1">
      <alignment horizontal="center" vertical="center"/>
    </xf>
    <xf numFmtId="176" fontId="15" fillId="0" borderId="8" xfId="1" applyNumberFormat="1" applyFont="1" applyBorder="1">
      <alignment vertical="center"/>
    </xf>
    <xf numFmtId="176" fontId="15" fillId="0" borderId="9" xfId="0" applyNumberFormat="1" applyFont="1" applyBorder="1" applyAlignment="1">
      <alignment horizontal="lef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176" fontId="15" fillId="0" borderId="0" xfId="1" applyNumberFormat="1" applyFont="1" applyAlignment="1">
      <alignment horizontal="right" vertical="center"/>
    </xf>
    <xf numFmtId="176" fontId="15" fillId="0" borderId="0" xfId="1" applyNumberFormat="1" applyFont="1" applyAlignment="1">
      <alignment horizontal="center" vertical="center"/>
    </xf>
    <xf numFmtId="176" fontId="15" fillId="0" borderId="10" xfId="1" applyNumberFormat="1" applyFont="1" applyBorder="1">
      <alignment vertical="center"/>
    </xf>
    <xf numFmtId="176" fontId="15" fillId="0" borderId="11" xfId="0" applyNumberFormat="1" applyFont="1" applyBorder="1" applyAlignment="1">
      <alignment horizontal="left" vertical="center"/>
    </xf>
    <xf numFmtId="176" fontId="15" fillId="0" borderId="1" xfId="0" applyNumberFormat="1" applyFont="1" applyBorder="1" applyAlignment="1">
      <alignment horizontal="right" vertical="center"/>
    </xf>
    <xf numFmtId="176" fontId="15" fillId="0" borderId="1" xfId="0" applyNumberFormat="1" applyFont="1" applyBorder="1" applyAlignment="1">
      <alignment horizontal="center" vertical="center"/>
    </xf>
    <xf numFmtId="176" fontId="18" fillId="0" borderId="1" xfId="1" applyNumberFormat="1" applyFont="1" applyBorder="1" applyAlignment="1">
      <alignment horizontal="left" vertical="center"/>
    </xf>
    <xf numFmtId="176" fontId="15" fillId="0" borderId="1" xfId="1" applyNumberFormat="1" applyFont="1" applyBorder="1" applyAlignment="1">
      <alignment horizontal="center" vertical="center"/>
    </xf>
    <xf numFmtId="176" fontId="15" fillId="0" borderId="1" xfId="1" applyNumberFormat="1" applyFont="1" applyBorder="1" applyAlignment="1">
      <alignment horizontal="right" vertical="center"/>
    </xf>
    <xf numFmtId="176" fontId="15" fillId="0" borderId="12" xfId="1" applyNumberFormat="1" applyFont="1" applyBorder="1">
      <alignment vertical="center"/>
    </xf>
    <xf numFmtId="176" fontId="14" fillId="0" borderId="0" xfId="0" applyNumberFormat="1" applyFont="1" applyAlignment="1">
      <alignment horizontal="left" vertical="center"/>
    </xf>
    <xf numFmtId="176" fontId="14" fillId="0" borderId="0" xfId="0" applyNumberFormat="1" applyFont="1" applyAlignment="1">
      <alignment horizontal="center" vertical="center"/>
    </xf>
    <xf numFmtId="176" fontId="14" fillId="0" borderId="0" xfId="1" applyNumberFormat="1" applyFont="1" applyAlignment="1">
      <alignment horizontal="right" vertical="center"/>
    </xf>
    <xf numFmtId="176" fontId="14" fillId="0" borderId="0" xfId="1" applyNumberFormat="1" applyFont="1" applyAlignment="1">
      <alignment horizontal="center" vertical="center"/>
    </xf>
    <xf numFmtId="176" fontId="14" fillId="0" borderId="0" xfId="1" applyNumberFormat="1" applyFont="1">
      <alignment vertical="center"/>
    </xf>
    <xf numFmtId="176" fontId="14" fillId="0" borderId="0" xfId="0" applyNumberFormat="1" applyFont="1" applyAlignment="1">
      <alignment vertical="top" shrinkToFit="1"/>
    </xf>
    <xf numFmtId="20" fontId="14" fillId="0" borderId="0" xfId="0" applyNumberFormat="1" applyFont="1" applyAlignment="1">
      <alignment vertical="top" shrinkToFit="1"/>
    </xf>
    <xf numFmtId="176" fontId="15" fillId="0" borderId="6" xfId="0" applyNumberFormat="1" applyFont="1" applyBorder="1" applyAlignment="1">
      <alignment vertical="center" shrinkToFit="1"/>
    </xf>
    <xf numFmtId="176" fontId="15" fillId="0" borderId="9" xfId="1" applyNumberFormat="1" applyFont="1" applyBorder="1" applyAlignment="1">
      <alignment vertical="center" shrinkToFit="1"/>
    </xf>
    <xf numFmtId="176" fontId="20" fillId="0" borderId="11" xfId="0" applyNumberFormat="1" applyFont="1" applyBorder="1" applyAlignment="1">
      <alignment vertical="center" shrinkToFit="1"/>
    </xf>
    <xf numFmtId="176" fontId="15" fillId="0" borderId="11" xfId="1" applyNumberFormat="1" applyFont="1" applyBorder="1" applyAlignment="1">
      <alignment vertical="center" shrinkToFit="1"/>
    </xf>
    <xf numFmtId="176" fontId="21" fillId="0" borderId="0" xfId="0" applyNumberFormat="1" applyFont="1" applyAlignment="1">
      <alignment horizontal="right" vertical="center" shrinkToFit="1"/>
    </xf>
    <xf numFmtId="176" fontId="21" fillId="0" borderId="0" xfId="0" applyNumberFormat="1" applyFont="1">
      <alignment vertical="center"/>
    </xf>
    <xf numFmtId="176" fontId="21" fillId="0" borderId="0" xfId="0" applyNumberFormat="1" applyFont="1" applyAlignment="1">
      <alignment vertical="center" shrinkToFit="1"/>
    </xf>
    <xf numFmtId="176" fontId="21" fillId="0" borderId="0" xfId="0" applyNumberFormat="1" applyFont="1" applyAlignment="1">
      <alignment vertical="center" wrapText="1"/>
    </xf>
    <xf numFmtId="176" fontId="21" fillId="0" borderId="0" xfId="0" applyNumberFormat="1" applyFont="1" applyAlignment="1">
      <alignment horizontal="left" vertical="top" wrapText="1"/>
    </xf>
    <xf numFmtId="176" fontId="21" fillId="0" borderId="0" xfId="0" applyNumberFormat="1" applyFont="1" applyAlignment="1">
      <alignment horizontal="left" vertical="top"/>
    </xf>
    <xf numFmtId="176" fontId="21" fillId="0" borderId="0" xfId="0" applyNumberFormat="1" applyFont="1" applyAlignment="1">
      <alignment vertical="top" wrapText="1"/>
    </xf>
    <xf numFmtId="176" fontId="21" fillId="0" borderId="0" xfId="0" applyNumberFormat="1" applyFont="1" applyAlignment="1">
      <alignment horizontal="center" vertical="center"/>
    </xf>
    <xf numFmtId="176" fontId="21" fillId="0" borderId="0" xfId="0" applyNumberFormat="1" applyFont="1" applyAlignment="1">
      <alignment horizontal="left" vertical="center" shrinkToFit="1"/>
    </xf>
    <xf numFmtId="176" fontId="21" fillId="0" borderId="0" xfId="0" applyNumberFormat="1" applyFont="1" applyAlignment="1">
      <alignment vertical="top" wrapText="1" shrinkToFit="1"/>
    </xf>
    <xf numFmtId="176" fontId="20" fillId="0" borderId="0" xfId="0" applyNumberFormat="1" applyFont="1" applyAlignment="1">
      <alignment vertical="center" shrinkToFit="1"/>
    </xf>
    <xf numFmtId="176" fontId="14" fillId="0" borderId="0" xfId="0" applyNumberFormat="1" applyFont="1" applyAlignment="1">
      <alignment horizontal="left" vertical="center" shrinkToFit="1"/>
    </xf>
    <xf numFmtId="176" fontId="23" fillId="0" borderId="0" xfId="0" applyNumberFormat="1" applyFont="1" applyAlignment="1">
      <alignment vertical="center" shrinkToFit="1"/>
    </xf>
    <xf numFmtId="0" fontId="5" fillId="0" borderId="0" xfId="2" applyFont="1">
      <alignment vertical="center"/>
    </xf>
    <xf numFmtId="0" fontId="5" fillId="0" borderId="0" xfId="2" applyFont="1" applyAlignment="1">
      <alignment horizontal="center" vertical="center"/>
    </xf>
    <xf numFmtId="0" fontId="5" fillId="0" borderId="21" xfId="2" applyFont="1" applyBorder="1">
      <alignment vertical="center"/>
    </xf>
    <xf numFmtId="0" fontId="5" fillId="0" borderId="23" xfId="2" applyFont="1" applyBorder="1">
      <alignment vertical="center"/>
    </xf>
    <xf numFmtId="0" fontId="5" fillId="0" borderId="24" xfId="2" applyFont="1" applyBorder="1">
      <alignment vertical="center"/>
    </xf>
    <xf numFmtId="0" fontId="5" fillId="0" borderId="16" xfId="2" applyFont="1" applyBorder="1">
      <alignment vertical="center"/>
    </xf>
    <xf numFmtId="0" fontId="5" fillId="0" borderId="25" xfId="2" applyFont="1" applyBorder="1">
      <alignment vertical="center"/>
    </xf>
    <xf numFmtId="0" fontId="8" fillId="0" borderId="0" xfId="2" applyFont="1">
      <alignment vertical="center"/>
    </xf>
    <xf numFmtId="0" fontId="8" fillId="0" borderId="0" xfId="2" applyFont="1" applyAlignment="1">
      <alignment horizontal="left" vertical="center"/>
    </xf>
    <xf numFmtId="0" fontId="5" fillId="0" borderId="26" xfId="2" applyFont="1" applyBorder="1" applyAlignment="1">
      <alignment horizontal="center" vertical="center"/>
    </xf>
    <xf numFmtId="0" fontId="5" fillId="0" borderId="26" xfId="3" applyFont="1" applyBorder="1" applyAlignment="1">
      <alignment horizontal="left" vertical="center"/>
    </xf>
    <xf numFmtId="0" fontId="5" fillId="0" borderId="0" xfId="3" applyFont="1" applyAlignment="1">
      <alignment horizontal="left" vertical="center"/>
    </xf>
    <xf numFmtId="0" fontId="5" fillId="0" borderId="30" xfId="3" applyFont="1" applyBorder="1" applyAlignment="1">
      <alignment horizontal="left" vertical="center"/>
    </xf>
    <xf numFmtId="0" fontId="5" fillId="0" borderId="32" xfId="3" applyFont="1" applyBorder="1" applyAlignment="1">
      <alignment horizontal="left" vertical="center"/>
    </xf>
    <xf numFmtId="0" fontId="5" fillId="0" borderId="34" xfId="3" applyFont="1" applyBorder="1" applyAlignment="1">
      <alignment horizontal="left" vertical="center"/>
    </xf>
    <xf numFmtId="0" fontId="5" fillId="0" borderId="9" xfId="3" applyFont="1" applyBorder="1" applyAlignment="1">
      <alignment horizontal="left" vertical="center"/>
    </xf>
    <xf numFmtId="0" fontId="5" fillId="0" borderId="30" xfId="3" applyFont="1" applyBorder="1" applyAlignment="1">
      <alignment vertical="center"/>
    </xf>
    <xf numFmtId="0" fontId="5" fillId="0" borderId="32" xfId="3" applyFont="1" applyBorder="1" applyAlignment="1">
      <alignment vertical="center"/>
    </xf>
    <xf numFmtId="0" fontId="5" fillId="0" borderId="19" xfId="3" applyFont="1" applyBorder="1" applyAlignment="1">
      <alignment vertical="center" wrapText="1"/>
    </xf>
    <xf numFmtId="0" fontId="5" fillId="0" borderId="19" xfId="2" applyFont="1" applyBorder="1">
      <alignment vertical="center"/>
    </xf>
    <xf numFmtId="0" fontId="5" fillId="0" borderId="35" xfId="3" applyFont="1" applyBorder="1" applyAlignment="1">
      <alignment vertical="center"/>
    </xf>
    <xf numFmtId="0" fontId="5" fillId="0" borderId="19" xfId="3" applyFont="1" applyBorder="1" applyAlignment="1">
      <alignment vertical="center"/>
    </xf>
    <xf numFmtId="0" fontId="5" fillId="0" borderId="35" xfId="3" applyFont="1" applyBorder="1" applyAlignment="1">
      <alignment vertical="center" wrapText="1"/>
    </xf>
    <xf numFmtId="0" fontId="5" fillId="0" borderId="32" xfId="2" applyFont="1" applyBorder="1">
      <alignment vertical="center"/>
    </xf>
    <xf numFmtId="0" fontId="5" fillId="0" borderId="1" xfId="2" applyFont="1" applyBorder="1">
      <alignment vertical="center"/>
    </xf>
    <xf numFmtId="0" fontId="5" fillId="0" borderId="7" xfId="2" applyFont="1" applyBorder="1">
      <alignment vertical="center"/>
    </xf>
    <xf numFmtId="0" fontId="5" fillId="3" borderId="9" xfId="3" applyFont="1" applyFill="1" applyBorder="1" applyAlignment="1">
      <alignment vertical="center" wrapText="1"/>
    </xf>
    <xf numFmtId="0" fontId="2" fillId="0" borderId="0" xfId="2" applyFont="1">
      <alignment vertical="center"/>
    </xf>
    <xf numFmtId="0" fontId="2" fillId="0" borderId="1" xfId="2" applyFont="1" applyBorder="1" applyAlignment="1">
      <alignment horizontal="left" vertical="center"/>
    </xf>
    <xf numFmtId="0" fontId="2" fillId="0" borderId="1" xfId="2" applyFont="1" applyBorder="1" applyAlignment="1">
      <alignment horizontal="right" vertical="center"/>
    </xf>
    <xf numFmtId="0" fontId="4" fillId="0" borderId="0" xfId="2" applyFont="1" applyAlignment="1">
      <alignment horizontal="center" vertical="center"/>
    </xf>
    <xf numFmtId="0" fontId="2" fillId="0" borderId="0" xfId="2" applyFont="1" applyAlignment="1">
      <alignment horizontal="left" vertical="center"/>
    </xf>
    <xf numFmtId="0" fontId="8" fillId="0" borderId="0" xfId="2" applyFont="1" applyAlignment="1">
      <alignment horizontal="center" vertical="center"/>
    </xf>
    <xf numFmtId="0" fontId="5" fillId="0" borderId="1" xfId="2" applyFont="1" applyBorder="1" applyAlignment="1">
      <alignment horizontal="left" vertical="center"/>
    </xf>
    <xf numFmtId="0" fontId="27" fillId="0" borderId="0" xfId="2" applyFont="1" applyAlignment="1">
      <alignment horizontal="center" vertical="center"/>
    </xf>
    <xf numFmtId="0" fontId="8" fillId="0" borderId="7" xfId="2" applyFont="1" applyBorder="1">
      <alignment vertical="center"/>
    </xf>
    <xf numFmtId="0" fontId="2" fillId="0" borderId="7" xfId="2" applyFont="1" applyBorder="1" applyAlignment="1">
      <alignment horizontal="center" vertical="center"/>
    </xf>
    <xf numFmtId="0" fontId="2" fillId="0" borderId="0" xfId="2" applyFont="1" applyAlignment="1">
      <alignment horizontal="center" vertical="center"/>
    </xf>
    <xf numFmtId="0" fontId="2" fillId="0" borderId="4" xfId="2" applyFont="1" applyBorder="1" applyAlignment="1">
      <alignment horizontal="center" vertical="center"/>
    </xf>
    <xf numFmtId="0" fontId="11" fillId="0" borderId="0" xfId="2" applyFont="1" applyAlignment="1">
      <alignment horizontal="center" vertical="center"/>
    </xf>
    <xf numFmtId="0" fontId="27" fillId="0" borderId="0" xfId="2" applyFont="1">
      <alignment vertical="center"/>
    </xf>
    <xf numFmtId="0" fontId="28" fillId="0" borderId="0" xfId="2" applyFont="1">
      <alignment vertical="center"/>
    </xf>
    <xf numFmtId="0" fontId="29" fillId="0" borderId="0" xfId="2" applyFont="1">
      <alignment vertical="center"/>
    </xf>
    <xf numFmtId="179" fontId="28" fillId="0" borderId="0" xfId="2" applyNumberFormat="1" applyFont="1" applyAlignment="1">
      <alignment horizontal="center" vertical="center" wrapText="1" shrinkToFit="1"/>
    </xf>
    <xf numFmtId="0" fontId="28" fillId="0" borderId="0" xfId="2" applyFont="1" applyAlignment="1">
      <alignment horizontal="center" vertical="center" wrapText="1"/>
    </xf>
    <xf numFmtId="0" fontId="10" fillId="0" borderId="0" xfId="2" applyFont="1" applyAlignment="1">
      <alignment horizontal="center" vertical="center"/>
    </xf>
    <xf numFmtId="0" fontId="28" fillId="0" borderId="0" xfId="2" applyFont="1" applyAlignment="1">
      <alignment horizontal="center" vertical="center" wrapText="1" shrinkToFit="1"/>
    </xf>
    <xf numFmtId="0" fontId="28" fillId="0" borderId="29" xfId="2" applyFont="1" applyBorder="1" applyAlignment="1">
      <alignment vertical="center" shrinkToFit="1"/>
    </xf>
    <xf numFmtId="0" fontId="28" fillId="0" borderId="28" xfId="2" applyFont="1" applyBorder="1" applyAlignment="1">
      <alignment vertical="center" shrinkToFit="1"/>
    </xf>
    <xf numFmtId="181" fontId="30" fillId="0" borderId="12" xfId="2" applyNumberFormat="1" applyFont="1" applyBorder="1" applyAlignment="1">
      <alignment vertical="center" wrapText="1"/>
    </xf>
    <xf numFmtId="0" fontId="30" fillId="2" borderId="1" xfId="2" applyFont="1" applyFill="1" applyBorder="1">
      <alignment vertical="center"/>
    </xf>
    <xf numFmtId="181" fontId="30" fillId="0" borderId="1" xfId="2" applyNumberFormat="1" applyFont="1" applyBorder="1" applyAlignment="1">
      <alignment vertical="center" wrapText="1"/>
    </xf>
    <xf numFmtId="181" fontId="30" fillId="0" borderId="11" xfId="2" applyNumberFormat="1" applyFont="1" applyBorder="1" applyAlignment="1">
      <alignment horizontal="right" vertical="center" wrapText="1"/>
    </xf>
    <xf numFmtId="181" fontId="30" fillId="0" borderId="8" xfId="2" applyNumberFormat="1" applyFont="1" applyBorder="1" applyAlignment="1">
      <alignment vertical="center" wrapText="1"/>
    </xf>
    <xf numFmtId="0" fontId="28" fillId="2" borderId="7" xfId="2" applyFont="1" applyFill="1" applyBorder="1">
      <alignment vertical="center"/>
    </xf>
    <xf numFmtId="181" fontId="28" fillId="0" borderId="7" xfId="2" applyNumberFormat="1" applyFont="1" applyBorder="1" applyAlignment="1">
      <alignment vertical="center" wrapText="1"/>
    </xf>
    <xf numFmtId="181" fontId="28" fillId="0" borderId="6" xfId="2" applyNumberFormat="1" applyFont="1" applyBorder="1" applyAlignment="1">
      <alignment horizontal="right" vertical="center" wrapText="1"/>
    </xf>
    <xf numFmtId="0" fontId="28" fillId="0" borderId="7" xfId="2" applyFont="1" applyBorder="1" applyAlignment="1">
      <alignment horizontal="center" vertical="center" wrapText="1"/>
    </xf>
    <xf numFmtId="181" fontId="30" fillId="0" borderId="10" xfId="2" applyNumberFormat="1" applyFont="1" applyBorder="1" applyAlignment="1">
      <alignment vertical="center" wrapText="1"/>
    </xf>
    <xf numFmtId="0" fontId="30" fillId="2" borderId="0" xfId="2" applyFont="1" applyFill="1">
      <alignment vertical="center"/>
    </xf>
    <xf numFmtId="181" fontId="30" fillId="0" borderId="0" xfId="2" applyNumberFormat="1" applyFont="1" applyAlignment="1">
      <alignment vertical="center" wrapText="1"/>
    </xf>
    <xf numFmtId="0" fontId="28" fillId="2" borderId="0" xfId="2" applyFont="1" applyFill="1">
      <alignment vertical="center"/>
    </xf>
    <xf numFmtId="181" fontId="30" fillId="0" borderId="9" xfId="2" applyNumberFormat="1" applyFont="1" applyBorder="1" applyAlignment="1">
      <alignment horizontal="right" vertical="center" wrapText="1"/>
    </xf>
    <xf numFmtId="0" fontId="28" fillId="2" borderId="1" xfId="2" applyFont="1" applyFill="1" applyBorder="1">
      <alignment vertical="center"/>
    </xf>
    <xf numFmtId="0" fontId="28" fillId="0" borderId="5" xfId="2" applyFont="1" applyBorder="1" applyAlignment="1">
      <alignment vertical="center" wrapText="1"/>
    </xf>
    <xf numFmtId="0" fontId="28" fillId="0" borderId="4" xfId="2" applyFont="1" applyBorder="1" applyAlignment="1">
      <alignment vertical="center" wrapText="1"/>
    </xf>
    <xf numFmtId="0" fontId="39" fillId="0" borderId="0" xfId="2" applyFont="1">
      <alignment vertical="center"/>
    </xf>
    <xf numFmtId="0" fontId="28" fillId="0" borderId="8" xfId="2" applyFont="1" applyBorder="1" applyAlignment="1">
      <alignment horizontal="center" vertical="center"/>
    </xf>
    <xf numFmtId="0" fontId="28" fillId="0" borderId="7" xfId="2" applyFont="1" applyBorder="1" applyAlignment="1">
      <alignment horizontal="center" vertical="center"/>
    </xf>
    <xf numFmtId="0" fontId="28" fillId="0" borderId="6" xfId="2" applyFont="1" applyBorder="1" applyAlignment="1">
      <alignment horizontal="center" vertical="center"/>
    </xf>
    <xf numFmtId="0" fontId="35" fillId="0" borderId="0" xfId="2" applyFont="1" applyAlignment="1">
      <alignment horizontal="left" vertical="center" shrinkToFit="1"/>
    </xf>
    <xf numFmtId="0" fontId="35" fillId="0" borderId="1" xfId="2" applyFont="1" applyBorder="1" applyAlignment="1">
      <alignment shrinkToFit="1"/>
    </xf>
    <xf numFmtId="0" fontId="35" fillId="0" borderId="0" xfId="2" applyFont="1" applyAlignment="1">
      <alignment horizontal="center" shrinkToFit="1"/>
    </xf>
    <xf numFmtId="0" fontId="35" fillId="0" borderId="7" xfId="2" applyFont="1" applyBorder="1" applyAlignment="1">
      <alignment horizontal="center" vertical="center" shrinkToFit="1"/>
    </xf>
    <xf numFmtId="0" fontId="28" fillId="0" borderId="7" xfId="2" applyFont="1" applyBorder="1" applyAlignment="1">
      <alignment horizontal="center" shrinkToFit="1"/>
    </xf>
    <xf numFmtId="0" fontId="28" fillId="0" borderId="4" xfId="2" applyFont="1" applyBorder="1" applyAlignment="1">
      <alignment horizontal="center" vertical="center" wrapText="1"/>
    </xf>
    <xf numFmtId="0" fontId="35" fillId="0" borderId="0" xfId="2" applyFont="1">
      <alignment vertical="center"/>
    </xf>
    <xf numFmtId="0" fontId="30" fillId="0" borderId="0" xfId="2" applyFont="1">
      <alignment vertical="center"/>
    </xf>
    <xf numFmtId="0" fontId="35" fillId="0" borderId="0" xfId="2" applyFont="1" applyAlignment="1">
      <alignment horizontal="center" vertical="center"/>
    </xf>
    <xf numFmtId="0" fontId="42" fillId="0" borderId="0" xfId="2" applyFont="1">
      <alignment vertical="center"/>
    </xf>
    <xf numFmtId="0" fontId="44" fillId="0" borderId="0" xfId="2" applyFont="1">
      <alignment vertical="center"/>
    </xf>
    <xf numFmtId="0" fontId="10" fillId="0" borderId="0" xfId="2" applyFont="1">
      <alignment vertical="center"/>
    </xf>
    <xf numFmtId="0" fontId="45" fillId="0" borderId="0" xfId="2" applyFont="1">
      <alignment vertical="center"/>
    </xf>
    <xf numFmtId="0" fontId="46" fillId="0" borderId="0" xfId="2" applyFont="1" applyAlignment="1"/>
    <xf numFmtId="38" fontId="46" fillId="0" borderId="1" xfId="4" applyFont="1" applyBorder="1" applyAlignment="1">
      <alignment vertical="center"/>
    </xf>
    <xf numFmtId="38" fontId="2" fillId="0" borderId="11" xfId="4" applyFont="1" applyBorder="1" applyAlignment="1">
      <alignment vertical="center"/>
    </xf>
    <xf numFmtId="38" fontId="46" fillId="0" borderId="0" xfId="4" applyFont="1" applyBorder="1" applyAlignment="1">
      <alignment vertical="center"/>
    </xf>
    <xf numFmtId="38" fontId="2" fillId="0" borderId="9" xfId="4" applyFont="1" applyBorder="1" applyAlignment="1">
      <alignment vertical="center"/>
    </xf>
    <xf numFmtId="0" fontId="49" fillId="0" borderId="0" xfId="2" applyFont="1" applyAlignment="1">
      <alignment horizontal="center" vertical="center"/>
    </xf>
    <xf numFmtId="0" fontId="5" fillId="2" borderId="1" xfId="2" applyFont="1" applyFill="1" applyBorder="1">
      <alignment vertical="center"/>
    </xf>
    <xf numFmtId="0" fontId="44" fillId="0" borderId="0" xfId="2" applyFont="1" applyAlignment="1">
      <alignment horizontal="center" vertical="center"/>
    </xf>
    <xf numFmtId="0" fontId="39" fillId="0" borderId="0" xfId="2" applyFont="1" applyAlignment="1">
      <alignment horizontal="left" vertical="center"/>
    </xf>
    <xf numFmtId="0" fontId="44" fillId="0" borderId="0" xfId="2" applyFont="1" applyAlignment="1">
      <alignment horizontal="center" vertical="center" shrinkToFit="1"/>
    </xf>
    <xf numFmtId="0" fontId="44" fillId="0" borderId="0" xfId="2" applyFont="1" applyAlignment="1">
      <alignment horizontal="left" vertical="center"/>
    </xf>
    <xf numFmtId="0" fontId="5" fillId="0" borderId="11" xfId="2" applyFont="1" applyBorder="1" applyAlignment="1">
      <alignment vertical="center" shrinkToFit="1"/>
    </xf>
    <xf numFmtId="0" fontId="44" fillId="0" borderId="10" xfId="2" applyFont="1" applyBorder="1">
      <alignment vertical="center"/>
    </xf>
    <xf numFmtId="0" fontId="5" fillId="0" borderId="9" xfId="2" applyFont="1" applyBorder="1">
      <alignment vertical="center"/>
    </xf>
    <xf numFmtId="0" fontId="49" fillId="0" borderId="6" xfId="2" applyFont="1" applyBorder="1">
      <alignment vertical="center"/>
    </xf>
    <xf numFmtId="0" fontId="50" fillId="0" borderId="0" xfId="2" applyFont="1">
      <alignment vertical="center"/>
    </xf>
    <xf numFmtId="0" fontId="4" fillId="0" borderId="0" xfId="2" applyFont="1">
      <alignment vertical="center"/>
    </xf>
    <xf numFmtId="0" fontId="9" fillId="0" borderId="0" xfId="2" applyFont="1">
      <alignment vertical="center"/>
    </xf>
    <xf numFmtId="0" fontId="4" fillId="2" borderId="0" xfId="2" applyFont="1" applyFill="1">
      <alignment vertical="center"/>
    </xf>
    <xf numFmtId="0" fontId="50" fillId="2" borderId="0" xfId="2" applyFont="1" applyFill="1">
      <alignment vertical="center"/>
    </xf>
    <xf numFmtId="0" fontId="44" fillId="0" borderId="0" xfId="2" applyFont="1" applyAlignment="1">
      <alignment vertical="center" wrapText="1"/>
    </xf>
    <xf numFmtId="0" fontId="8" fillId="0" borderId="0" xfId="2" applyFont="1" applyAlignment="1">
      <alignment vertical="center" shrinkToFit="1"/>
    </xf>
    <xf numFmtId="0" fontId="5" fillId="2" borderId="0" xfId="2" applyFont="1" applyFill="1" applyAlignment="1">
      <alignment horizontal="center" vertical="center" shrinkToFit="1"/>
    </xf>
    <xf numFmtId="0" fontId="5" fillId="0" borderId="0" xfId="2" applyFont="1" applyAlignment="1">
      <alignment horizontal="center" vertical="center" shrinkToFit="1"/>
    </xf>
    <xf numFmtId="0" fontId="8" fillId="0" borderId="7" xfId="2" applyFont="1" applyBorder="1" applyAlignment="1">
      <alignment horizontal="center" vertical="center" shrinkToFit="1"/>
    </xf>
    <xf numFmtId="0" fontId="5" fillId="0" borderId="27" xfId="2" applyFont="1" applyBorder="1" applyAlignment="1">
      <alignment horizontal="center" vertical="center" shrinkToFit="1"/>
    </xf>
    <xf numFmtId="0" fontId="5" fillId="2" borderId="28" xfId="2" applyFont="1" applyFill="1" applyBorder="1" applyAlignment="1">
      <alignment horizontal="center" vertical="center" shrinkToFit="1"/>
    </xf>
    <xf numFmtId="0" fontId="5" fillId="0" borderId="28" xfId="2" applyFont="1" applyBorder="1" applyAlignment="1">
      <alignment horizontal="center" vertical="center" shrinkToFit="1"/>
    </xf>
    <xf numFmtId="0" fontId="5" fillId="0" borderId="28" xfId="2" applyFont="1" applyBorder="1" applyAlignment="1">
      <alignment horizontal="left" vertical="center" shrinkToFit="1"/>
    </xf>
    <xf numFmtId="0" fontId="5" fillId="0" borderId="49" xfId="2" applyFont="1" applyBorder="1" applyAlignment="1">
      <alignment horizontal="left" vertical="center" shrinkToFit="1"/>
    </xf>
    <xf numFmtId="0" fontId="8" fillId="0" borderId="0" xfId="2" applyFont="1" applyAlignment="1">
      <alignment horizontal="left" vertical="center" shrinkToFit="1"/>
    </xf>
    <xf numFmtId="0" fontId="5" fillId="0" borderId="36" xfId="2" applyFont="1" applyBorder="1" applyAlignment="1">
      <alignment horizontal="center" vertical="center" shrinkToFit="1"/>
    </xf>
    <xf numFmtId="0" fontId="5" fillId="0" borderId="0" xfId="2" applyFont="1" applyAlignment="1">
      <alignment horizontal="left" vertical="center" shrinkToFit="1"/>
    </xf>
    <xf numFmtId="0" fontId="5" fillId="0" borderId="34" xfId="2" applyFont="1" applyBorder="1" applyAlignment="1">
      <alignment horizontal="left" vertical="center" shrinkToFit="1"/>
    </xf>
    <xf numFmtId="0" fontId="8" fillId="0" borderId="76" xfId="2" applyFont="1" applyBorder="1" applyAlignment="1">
      <alignment vertical="center" shrinkToFit="1"/>
    </xf>
    <xf numFmtId="0" fontId="2" fillId="0" borderId="0" xfId="2" applyFont="1" applyAlignment="1">
      <alignment vertical="center" shrinkToFit="1"/>
    </xf>
    <xf numFmtId="0" fontId="2" fillId="0" borderId="1" xfId="2" applyFont="1" applyBorder="1" applyAlignment="1">
      <alignment horizontal="left" vertical="center" shrinkToFit="1"/>
    </xf>
    <xf numFmtId="0" fontId="2" fillId="0" borderId="1" xfId="2" applyFont="1" applyBorder="1" applyAlignment="1">
      <alignment horizontal="center" vertical="center" shrinkToFit="1"/>
    </xf>
    <xf numFmtId="0" fontId="2" fillId="0" borderId="0" xfId="2" applyFont="1" applyAlignment="1">
      <alignment horizontal="center" vertical="center" shrinkToFit="1"/>
    </xf>
    <xf numFmtId="0" fontId="2" fillId="0" borderId="0" xfId="2" applyFont="1" applyAlignment="1">
      <alignment vertical="center" wrapText="1"/>
    </xf>
    <xf numFmtId="184" fontId="5" fillId="0" borderId="7" xfId="2" applyNumberFormat="1" applyFont="1" applyBorder="1" applyAlignment="1">
      <alignment horizontal="right" vertical="center"/>
    </xf>
    <xf numFmtId="184" fontId="5" fillId="0" borderId="7" xfId="2" applyNumberFormat="1" applyFont="1" applyBorder="1">
      <alignment vertical="center"/>
    </xf>
    <xf numFmtId="0" fontId="30" fillId="2" borderId="52" xfId="0" applyFont="1" applyFill="1" applyBorder="1">
      <alignment vertical="center"/>
    </xf>
    <xf numFmtId="0" fontId="30" fillId="0" borderId="52" xfId="0" applyFont="1" applyBorder="1">
      <alignment vertical="center"/>
    </xf>
    <xf numFmtId="0" fontId="30" fillId="0" borderId="54" xfId="0" applyFont="1" applyBorder="1">
      <alignment vertical="center"/>
    </xf>
    <xf numFmtId="0" fontId="30" fillId="0" borderId="51" xfId="0" applyFont="1" applyBorder="1">
      <alignment vertical="center"/>
    </xf>
    <xf numFmtId="0" fontId="30" fillId="2" borderId="7" xfId="0" applyFont="1" applyFill="1" applyBorder="1">
      <alignment vertical="center"/>
    </xf>
    <xf numFmtId="181" fontId="28" fillId="0" borderId="7" xfId="2" applyNumberFormat="1" applyFont="1" applyBorder="1" applyAlignment="1">
      <alignment horizontal="right" vertical="center" wrapText="1"/>
    </xf>
    <xf numFmtId="181" fontId="30" fillId="0" borderId="1" xfId="2" applyNumberFormat="1" applyFont="1" applyBorder="1" applyAlignment="1">
      <alignment horizontal="right" vertical="center" wrapText="1"/>
    </xf>
    <xf numFmtId="0" fontId="30" fillId="0" borderId="11" xfId="2" applyFont="1" applyBorder="1" applyAlignment="1">
      <alignment horizontal="right" vertical="center"/>
    </xf>
    <xf numFmtId="181" fontId="30" fillId="0" borderId="7" xfId="2" applyNumberFormat="1" applyFont="1" applyBorder="1" applyAlignment="1">
      <alignment vertical="center" wrapText="1"/>
    </xf>
    <xf numFmtId="0" fontId="30" fillId="0" borderId="1" xfId="2" applyFont="1" applyBorder="1" applyAlignment="1">
      <alignment horizontal="right" vertical="center"/>
    </xf>
    <xf numFmtId="0" fontId="28" fillId="2" borderId="11" xfId="2" applyFont="1" applyFill="1" applyBorder="1">
      <alignment vertical="center"/>
    </xf>
    <xf numFmtId="0" fontId="28" fillId="2" borderId="7" xfId="2" applyFont="1" applyFill="1" applyBorder="1" applyAlignment="1">
      <alignment horizontal="center" vertical="center"/>
    </xf>
    <xf numFmtId="0" fontId="0" fillId="0" borderId="4" xfId="0" applyBorder="1">
      <alignment vertical="center"/>
    </xf>
    <xf numFmtId="0" fontId="0" fillId="0" borderId="5" xfId="0" applyBorder="1">
      <alignment vertical="center"/>
    </xf>
    <xf numFmtId="0" fontId="28" fillId="0" borderId="3" xfId="2" applyFont="1" applyBorder="1">
      <alignment vertical="center"/>
    </xf>
    <xf numFmtId="0" fontId="39" fillId="0" borderId="2" xfId="2" applyFont="1" applyBorder="1">
      <alignment vertical="center"/>
    </xf>
    <xf numFmtId="0" fontId="28" fillId="0" borderId="2" xfId="2" applyFont="1" applyBorder="1">
      <alignment vertical="center"/>
    </xf>
    <xf numFmtId="0" fontId="5" fillId="0" borderId="0" xfId="2" applyFont="1" applyAlignment="1">
      <alignment horizontal="center" vertical="center" wrapText="1"/>
    </xf>
    <xf numFmtId="0" fontId="0" fillId="0" borderId="0" xfId="0" applyAlignment="1">
      <alignment horizontal="center" vertical="center" wrapText="1"/>
    </xf>
    <xf numFmtId="184" fontId="5" fillId="6" borderId="0" xfId="2" applyNumberFormat="1" applyFont="1" applyFill="1" applyAlignment="1">
      <alignment horizontal="center" vertical="center"/>
    </xf>
    <xf numFmtId="0" fontId="2" fillId="2" borderId="0" xfId="2" applyFont="1" applyFill="1">
      <alignment vertical="center"/>
    </xf>
    <xf numFmtId="184" fontId="5" fillId="0" borderId="8" xfId="2" applyNumberFormat="1" applyFont="1" applyBorder="1">
      <alignment vertical="center"/>
    </xf>
    <xf numFmtId="0" fontId="5" fillId="0" borderId="0" xfId="2" applyFont="1" applyAlignment="1">
      <alignment horizontal="right" vertical="center"/>
    </xf>
    <xf numFmtId="0" fontId="5" fillId="0" borderId="10" xfId="2" applyFont="1" applyBorder="1">
      <alignment vertical="center"/>
    </xf>
    <xf numFmtId="0" fontId="5" fillId="0" borderId="0" xfId="2" applyFont="1" applyAlignment="1">
      <alignment vertical="center" shrinkToFit="1"/>
    </xf>
    <xf numFmtId="176" fontId="21" fillId="0" borderId="0" xfId="0" applyNumberFormat="1" applyFont="1" applyAlignment="1">
      <alignment horizontal="left" vertical="center"/>
    </xf>
    <xf numFmtId="176" fontId="14" fillId="0" borderId="0" xfId="0" applyNumberFormat="1" applyFont="1" applyAlignment="1">
      <alignment horizontal="distributed" vertical="center" shrinkToFit="1"/>
    </xf>
    <xf numFmtId="0" fontId="2" fillId="0" borderId="0" xfId="2" applyFont="1" applyAlignment="1">
      <alignment horizontal="left" vertical="center" shrinkToFit="1"/>
    </xf>
    <xf numFmtId="0" fontId="46" fillId="0" borderId="0" xfId="2" applyFont="1">
      <alignment vertical="center"/>
    </xf>
    <xf numFmtId="181" fontId="2" fillId="0" borderId="0" xfId="2" applyNumberFormat="1" applyFont="1" applyAlignment="1">
      <alignment horizontal="center" vertical="center" shrinkToFit="1"/>
    </xf>
    <xf numFmtId="186" fontId="2" fillId="0" borderId="0" xfId="2" applyNumberFormat="1" applyFont="1" applyAlignment="1">
      <alignment horizontal="center" vertical="center" shrinkToFit="1"/>
    </xf>
    <xf numFmtId="181" fontId="2" fillId="0" borderId="0" xfId="2" applyNumberFormat="1" applyFont="1" applyAlignment="1">
      <alignment vertical="center" shrinkToFit="1"/>
    </xf>
    <xf numFmtId="186" fontId="2" fillId="0" borderId="0" xfId="2" applyNumberFormat="1" applyFont="1" applyAlignment="1">
      <alignment vertical="center" shrinkToFit="1"/>
    </xf>
    <xf numFmtId="0" fontId="2" fillId="0" borderId="0" xfId="2" applyFont="1" applyAlignment="1">
      <alignment vertical="top" shrinkToFit="1"/>
    </xf>
    <xf numFmtId="0" fontId="8" fillId="0" borderId="9" xfId="2" applyFont="1" applyBorder="1">
      <alignment vertical="center"/>
    </xf>
    <xf numFmtId="176" fontId="20" fillId="0" borderId="11" xfId="1" applyNumberFormat="1" applyFont="1" applyBorder="1" applyAlignment="1">
      <alignment horizontal="center" vertical="center" shrinkToFit="1"/>
    </xf>
    <xf numFmtId="176" fontId="15" fillId="0" borderId="12" xfId="0" applyNumberFormat="1" applyFont="1" applyBorder="1" applyAlignment="1">
      <alignment horizontal="left" vertical="center" shrinkToFit="1"/>
    </xf>
    <xf numFmtId="176" fontId="15" fillId="0" borderId="11" xfId="0" applyNumberFormat="1" applyFont="1" applyBorder="1" applyAlignment="1">
      <alignment horizontal="right" vertical="center" shrinkToFit="1"/>
    </xf>
    <xf numFmtId="176" fontId="20" fillId="0" borderId="9" xfId="1" applyNumberFormat="1" applyFont="1" applyBorder="1" applyAlignment="1">
      <alignment horizontal="center" vertical="center" shrinkToFit="1"/>
    </xf>
    <xf numFmtId="176" fontId="20" fillId="0" borderId="6" xfId="1" applyNumberFormat="1" applyFont="1" applyBorder="1" applyAlignment="1">
      <alignment horizontal="center" vertical="center" shrinkToFit="1"/>
    </xf>
    <xf numFmtId="176" fontId="14" fillId="0" borderId="0" xfId="0" applyNumberFormat="1" applyFont="1">
      <alignment vertical="center"/>
    </xf>
    <xf numFmtId="176" fontId="54" fillId="0" borderId="0" xfId="0" applyNumberFormat="1" applyFont="1" applyAlignment="1">
      <alignment horizontal="center" vertical="center" shrinkToFit="1"/>
    </xf>
    <xf numFmtId="176" fontId="16" fillId="0" borderId="0" xfId="0" applyNumberFormat="1" applyFont="1">
      <alignment vertical="center"/>
    </xf>
    <xf numFmtId="176" fontId="21" fillId="0" borderId="0" xfId="0" applyNumberFormat="1" applyFont="1" applyAlignment="1">
      <alignment horizontal="center" vertical="top"/>
    </xf>
    <xf numFmtId="176" fontId="14" fillId="0" borderId="0" xfId="0" applyNumberFormat="1" applyFont="1" applyAlignment="1">
      <alignment horizontal="center" vertical="top"/>
    </xf>
    <xf numFmtId="176" fontId="14" fillId="0" borderId="0" xfId="0" applyNumberFormat="1" applyFont="1" applyAlignment="1">
      <alignment vertical="center" wrapText="1"/>
    </xf>
    <xf numFmtId="176" fontId="15" fillId="0" borderId="0" xfId="0" applyNumberFormat="1" applyFont="1">
      <alignment vertical="center"/>
    </xf>
    <xf numFmtId="176" fontId="55" fillId="0" borderId="0" xfId="0" applyNumberFormat="1" applyFont="1">
      <alignment vertical="center"/>
    </xf>
    <xf numFmtId="176" fontId="15" fillId="0" borderId="9" xfId="0" applyNumberFormat="1" applyFont="1" applyBorder="1">
      <alignment vertical="center"/>
    </xf>
    <xf numFmtId="176" fontId="16" fillId="0" borderId="0" xfId="0" applyNumberFormat="1" applyFont="1" applyAlignment="1">
      <alignment horizontal="center" vertical="top"/>
    </xf>
    <xf numFmtId="176" fontId="59" fillId="0" borderId="1" xfId="0" applyNumberFormat="1" applyFont="1" applyBorder="1">
      <alignment vertical="center"/>
    </xf>
    <xf numFmtId="176" fontId="60" fillId="0" borderId="1" xfId="0" applyNumberFormat="1" applyFont="1" applyBorder="1" applyAlignment="1">
      <alignment horizontal="left" vertical="center"/>
    </xf>
    <xf numFmtId="176" fontId="59" fillId="0" borderId="0" xfId="0" applyNumberFormat="1" applyFont="1">
      <alignment vertical="center"/>
    </xf>
    <xf numFmtId="176" fontId="59" fillId="0" borderId="9" xfId="0" applyNumberFormat="1" applyFont="1" applyBorder="1">
      <alignment vertical="center"/>
    </xf>
    <xf numFmtId="0" fontId="55" fillId="0" borderId="0" xfId="0" applyFont="1">
      <alignment vertical="center"/>
    </xf>
    <xf numFmtId="176" fontId="55" fillId="0" borderId="9" xfId="0" applyNumberFormat="1" applyFont="1" applyBorder="1">
      <alignment vertical="center"/>
    </xf>
    <xf numFmtId="176" fontId="16" fillId="0" borderId="0" xfId="0" applyNumberFormat="1" applyFont="1" applyAlignment="1">
      <alignment horizontal="left" vertical="center"/>
    </xf>
    <xf numFmtId="176" fontId="60" fillId="0" borderId="0" xfId="0" applyNumberFormat="1" applyFont="1" applyAlignment="1">
      <alignment horizontal="left" vertical="center"/>
    </xf>
    <xf numFmtId="0" fontId="16" fillId="0" borderId="0" xfId="0" applyFont="1" applyAlignment="1">
      <alignment vertical="center" wrapText="1"/>
    </xf>
    <xf numFmtId="176" fontId="14" fillId="0" borderId="0" xfId="0" applyNumberFormat="1" applyFont="1" applyAlignment="1">
      <alignment vertical="top" wrapText="1" shrinkToFit="1"/>
    </xf>
    <xf numFmtId="176" fontId="64" fillId="0" borderId="0" xfId="0" applyNumberFormat="1" applyFont="1" applyAlignment="1">
      <alignment vertical="center" shrinkToFit="1"/>
    </xf>
    <xf numFmtId="0" fontId="13" fillId="0" borderId="0" xfId="0" applyFont="1">
      <alignment vertical="center"/>
    </xf>
    <xf numFmtId="176" fontId="2" fillId="0" borderId="0" xfId="0" applyNumberFormat="1" applyFont="1" applyAlignment="1">
      <alignment vertical="center" shrinkToFit="1"/>
    </xf>
    <xf numFmtId="176" fontId="2" fillId="0" borderId="0" xfId="0" applyNumberFormat="1" applyFont="1" applyAlignment="1">
      <alignment horizontal="left" vertical="center" shrinkToFit="1"/>
    </xf>
    <xf numFmtId="176" fontId="2" fillId="0" borderId="0" xfId="0" applyNumberFormat="1" applyFont="1" applyAlignment="1">
      <alignment horizontal="center" vertical="center" shrinkToFit="1"/>
    </xf>
    <xf numFmtId="176" fontId="8" fillId="0" borderId="0" xfId="0" applyNumberFormat="1" applyFont="1" applyAlignment="1">
      <alignment horizontal="left" vertical="center"/>
    </xf>
    <xf numFmtId="176" fontId="2" fillId="0" borderId="0" xfId="0" applyNumberFormat="1" applyFont="1">
      <alignment vertical="center"/>
    </xf>
    <xf numFmtId="176" fontId="2" fillId="0" borderId="9" xfId="0" applyNumberFormat="1" applyFont="1" applyBorder="1" applyAlignment="1">
      <alignment vertical="center" shrinkToFit="1"/>
    </xf>
    <xf numFmtId="176" fontId="2" fillId="0" borderId="10" xfId="0" applyNumberFormat="1" applyFont="1" applyBorder="1" applyAlignment="1">
      <alignment vertical="center" shrinkToFit="1"/>
    </xf>
    <xf numFmtId="176" fontId="5" fillId="0" borderId="0" xfId="0" applyNumberFormat="1" applyFont="1" applyAlignment="1">
      <alignment vertical="center" shrinkToFit="1"/>
    </xf>
    <xf numFmtId="176" fontId="2" fillId="0" borderId="0" xfId="0" applyNumberFormat="1" applyFont="1" applyAlignment="1">
      <alignment horizontal="center" vertical="top" shrinkToFit="1"/>
    </xf>
    <xf numFmtId="176" fontId="2" fillId="0" borderId="0" xfId="0" applyNumberFormat="1" applyFont="1" applyAlignment="1">
      <alignment horizontal="left" vertical="center" wrapText="1"/>
    </xf>
    <xf numFmtId="176" fontId="2" fillId="0" borderId="0" xfId="0" applyNumberFormat="1" applyFont="1" applyAlignment="1">
      <alignment vertical="top" wrapText="1" shrinkToFit="1"/>
    </xf>
    <xf numFmtId="176" fontId="8" fillId="0" borderId="0" xfId="0" applyNumberFormat="1" applyFont="1" applyAlignment="1">
      <alignment horizontal="center" vertical="center" shrinkToFit="1"/>
    </xf>
    <xf numFmtId="176" fontId="2" fillId="0" borderId="0" xfId="0" applyNumberFormat="1" applyFont="1" applyAlignment="1">
      <alignment horizontal="distributed" vertical="center" shrinkToFit="1"/>
    </xf>
    <xf numFmtId="176" fontId="2" fillId="0" borderId="0" xfId="0" applyNumberFormat="1" applyFont="1" applyAlignment="1">
      <alignment vertical="center" wrapText="1" shrinkToFit="1"/>
    </xf>
    <xf numFmtId="0" fontId="2" fillId="0" borderId="0" xfId="0" applyFont="1">
      <alignment vertical="center"/>
    </xf>
    <xf numFmtId="176" fontId="2" fillId="2" borderId="0" xfId="0" applyNumberFormat="1" applyFont="1" applyFill="1" applyAlignment="1">
      <alignment vertical="center" shrinkToFit="1"/>
    </xf>
    <xf numFmtId="176" fontId="11" fillId="0" borderId="0" xfId="0" applyNumberFormat="1" applyFont="1" applyAlignment="1">
      <alignment horizontal="center" vertical="center" shrinkToFit="1"/>
    </xf>
    <xf numFmtId="176" fontId="66" fillId="0" borderId="0" xfId="0" applyNumberFormat="1" applyFont="1">
      <alignment vertical="center"/>
    </xf>
    <xf numFmtId="176" fontId="8" fillId="0" borderId="0" xfId="0" applyNumberFormat="1" applyFont="1" applyAlignment="1">
      <alignment vertical="center" shrinkToFit="1"/>
    </xf>
    <xf numFmtId="176" fontId="12" fillId="0" borderId="0" xfId="0" applyNumberFormat="1" applyFont="1" applyAlignment="1">
      <alignment vertical="center" shrinkToFit="1"/>
    </xf>
    <xf numFmtId="176" fontId="8" fillId="0" borderId="0" xfId="0" applyNumberFormat="1" applyFont="1" applyAlignment="1">
      <alignment horizontal="left" vertical="center" shrinkToFit="1"/>
    </xf>
    <xf numFmtId="176" fontId="8" fillId="0" borderId="0" xfId="0" applyNumberFormat="1" applyFont="1">
      <alignment vertical="center"/>
    </xf>
    <xf numFmtId="176" fontId="8" fillId="0" borderId="0" xfId="0" applyNumberFormat="1" applyFont="1" applyAlignment="1">
      <alignment vertical="center" wrapText="1" shrinkToFit="1"/>
    </xf>
    <xf numFmtId="176" fontId="8" fillId="0" borderId="0" xfId="0" applyNumberFormat="1" applyFont="1" applyAlignment="1">
      <alignment horizontal="center" vertical="top" wrapText="1"/>
    </xf>
    <xf numFmtId="176" fontId="8" fillId="0" borderId="0" xfId="0" applyNumberFormat="1" applyFont="1" applyAlignment="1">
      <alignment horizontal="right" vertical="center" shrinkToFit="1"/>
    </xf>
    <xf numFmtId="176" fontId="5" fillId="0" borderId="0" xfId="0" applyNumberFormat="1" applyFont="1" applyAlignment="1">
      <alignment horizontal="center" vertical="top" shrinkToFit="1"/>
    </xf>
    <xf numFmtId="176" fontId="7" fillId="0" borderId="0" xfId="0" applyNumberFormat="1" applyFont="1" applyAlignment="1">
      <alignment horizontal="center" vertical="center" shrinkToFit="1"/>
    </xf>
    <xf numFmtId="176" fontId="8" fillId="0" borderId="11" xfId="0" applyNumberFormat="1" applyFont="1" applyBorder="1" applyAlignment="1">
      <alignment vertical="center" shrinkToFit="1"/>
    </xf>
    <xf numFmtId="176" fontId="8" fillId="0" borderId="1" xfId="0" applyNumberFormat="1" applyFont="1" applyBorder="1" applyAlignment="1">
      <alignment vertical="center" shrinkToFit="1"/>
    </xf>
    <xf numFmtId="176" fontId="8" fillId="0" borderId="9" xfId="0" applyNumberFormat="1" applyFont="1" applyBorder="1" applyAlignment="1">
      <alignment horizontal="center" vertical="center" shrinkToFit="1"/>
    </xf>
    <xf numFmtId="176" fontId="68" fillId="2" borderId="9" xfId="0" applyNumberFormat="1" applyFont="1" applyFill="1" applyBorder="1" applyAlignment="1">
      <alignment horizontal="center" vertical="center" shrinkToFit="1"/>
    </xf>
    <xf numFmtId="176" fontId="68" fillId="2" borderId="6" xfId="0" applyNumberFormat="1" applyFont="1" applyFill="1" applyBorder="1" applyAlignment="1">
      <alignment horizontal="center" vertical="center" shrinkToFit="1"/>
    </xf>
    <xf numFmtId="0" fontId="2" fillId="0" borderId="0" xfId="2" applyFont="1" applyAlignment="1">
      <alignment horizontal="left" vertical="center"/>
    </xf>
    <xf numFmtId="0" fontId="4" fillId="0" borderId="0" xfId="2" applyFont="1" applyAlignment="1">
      <alignment horizontal="center" vertical="center"/>
    </xf>
    <xf numFmtId="0" fontId="2" fillId="0" borderId="1" xfId="2" applyFont="1" applyBorder="1" applyAlignment="1">
      <alignment horizontal="left" vertical="center"/>
    </xf>
    <xf numFmtId="0" fontId="5" fillId="7" borderId="1" xfId="2" applyFont="1" applyFill="1" applyBorder="1" applyAlignment="1">
      <alignment horizontal="left"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7" borderId="6" xfId="2" applyFont="1" applyFill="1" applyBorder="1" applyAlignment="1">
      <alignment horizontal="left" vertical="center"/>
    </xf>
    <xf numFmtId="0" fontId="5" fillId="7" borderId="7" xfId="2" applyFont="1" applyFill="1" applyBorder="1" applyAlignment="1">
      <alignment horizontal="left" vertical="center"/>
    </xf>
    <xf numFmtId="0" fontId="5" fillId="7" borderId="8" xfId="2" applyFont="1" applyFill="1" applyBorder="1" applyAlignment="1">
      <alignment horizontal="left" vertical="center"/>
    </xf>
    <xf numFmtId="0" fontId="5" fillId="7" borderId="11" xfId="2" applyFont="1" applyFill="1" applyBorder="1" applyAlignment="1">
      <alignment horizontal="left" vertical="center"/>
    </xf>
    <xf numFmtId="0" fontId="5" fillId="7" borderId="12" xfId="2" applyFont="1" applyFill="1" applyBorder="1" applyAlignment="1">
      <alignment horizontal="left"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11" xfId="2" applyFont="1" applyBorder="1" applyAlignment="1">
      <alignment horizontal="center" vertical="center"/>
    </xf>
    <xf numFmtId="0" fontId="5" fillId="0" borderId="1" xfId="2" applyFont="1" applyBorder="1" applyAlignment="1">
      <alignment horizontal="center" vertical="center"/>
    </xf>
    <xf numFmtId="0" fontId="5" fillId="2" borderId="7" xfId="2" applyFont="1" applyFill="1" applyBorder="1" applyAlignment="1">
      <alignment horizontal="center" vertical="center"/>
    </xf>
    <xf numFmtId="0" fontId="5" fillId="2" borderId="1" xfId="2" applyFont="1" applyFill="1" applyBorder="1" applyAlignment="1">
      <alignment horizontal="center" vertical="center"/>
    </xf>
    <xf numFmtId="0" fontId="5" fillId="0" borderId="8" xfId="2" applyFont="1" applyBorder="1" applyAlignment="1">
      <alignment horizontal="center" vertical="center"/>
    </xf>
    <xf numFmtId="0" fontId="5" fillId="0" borderId="12" xfId="2" applyFont="1" applyBorder="1" applyAlignment="1">
      <alignment horizontal="center" vertical="center"/>
    </xf>
    <xf numFmtId="0" fontId="5" fillId="0" borderId="48" xfId="2" applyFont="1" applyBorder="1" applyAlignment="1">
      <alignment horizontal="center" vertical="center"/>
    </xf>
    <xf numFmtId="0" fontId="5" fillId="0" borderId="26" xfId="2" applyFont="1" applyBorder="1" applyAlignment="1">
      <alignment horizontal="center" vertical="center"/>
    </xf>
    <xf numFmtId="0" fontId="5" fillId="0" borderId="47" xfId="2" applyFont="1" applyBorder="1" applyAlignment="1">
      <alignment horizontal="center" vertical="center"/>
    </xf>
    <xf numFmtId="0" fontId="5" fillId="0" borderId="49" xfId="2" applyFont="1" applyBorder="1" applyAlignment="1">
      <alignment horizontal="center" vertical="center"/>
    </xf>
    <xf numFmtId="0" fontId="5" fillId="0" borderId="28" xfId="2" applyFont="1" applyBorder="1" applyAlignment="1">
      <alignment horizontal="center" vertical="center"/>
    </xf>
    <xf numFmtId="0" fontId="5" fillId="0" borderId="50" xfId="2" applyFont="1" applyBorder="1" applyAlignment="1">
      <alignment horizontal="center" vertical="center"/>
    </xf>
    <xf numFmtId="0" fontId="5" fillId="0" borderId="46" xfId="2" applyFont="1" applyBorder="1" applyAlignment="1">
      <alignment horizontal="center" vertical="center" wrapText="1"/>
    </xf>
    <xf numFmtId="0" fontId="5" fillId="0" borderId="45" xfId="2" applyFont="1" applyBorder="1" applyAlignment="1">
      <alignment horizontal="center" vertical="center"/>
    </xf>
    <xf numFmtId="0" fontId="5" fillId="0" borderId="29" xfId="2" applyFont="1" applyBorder="1" applyAlignment="1">
      <alignment horizontal="center" vertical="center"/>
    </xf>
    <xf numFmtId="0" fontId="5" fillId="0" borderId="27" xfId="2" applyFont="1" applyBorder="1" applyAlignment="1">
      <alignment horizontal="center" vertical="center"/>
    </xf>
    <xf numFmtId="0" fontId="5" fillId="0" borderId="48" xfId="2" applyFont="1" applyBorder="1" applyAlignment="1">
      <alignment horizontal="left" vertical="center"/>
    </xf>
    <xf numFmtId="0" fontId="5" fillId="0" borderId="26" xfId="2" applyFont="1" applyBorder="1" applyAlignment="1">
      <alignment horizontal="left" vertical="center"/>
    </xf>
    <xf numFmtId="0" fontId="5" fillId="0" borderId="47" xfId="2" applyFont="1" applyBorder="1" applyAlignment="1">
      <alignment horizontal="left" vertical="center"/>
    </xf>
    <xf numFmtId="0" fontId="5" fillId="0" borderId="34" xfId="2" applyFont="1" applyBorder="1" applyAlignment="1">
      <alignment horizontal="left" vertical="center"/>
    </xf>
    <xf numFmtId="0" fontId="5" fillId="0" borderId="0" xfId="2" applyFont="1" applyAlignment="1">
      <alignment horizontal="left" vertical="center"/>
    </xf>
    <xf numFmtId="0" fontId="5" fillId="0" borderId="10" xfId="2" applyFont="1" applyBorder="1" applyAlignment="1">
      <alignment horizontal="left" vertical="center"/>
    </xf>
    <xf numFmtId="0" fontId="5" fillId="0" borderId="46" xfId="3" applyFont="1" applyBorder="1" applyAlignment="1">
      <alignment horizontal="center" vertical="center"/>
    </xf>
    <xf numFmtId="0" fontId="5" fillId="0" borderId="26" xfId="3" applyFont="1" applyBorder="1" applyAlignment="1">
      <alignment horizontal="center" vertical="center"/>
    </xf>
    <xf numFmtId="0" fontId="5" fillId="0" borderId="45" xfId="3" applyFont="1" applyBorder="1" applyAlignment="1">
      <alignment horizontal="center" vertical="center"/>
    </xf>
    <xf numFmtId="0" fontId="5" fillId="0" borderId="9" xfId="3" applyFont="1" applyBorder="1" applyAlignment="1">
      <alignment horizontal="center" vertical="center"/>
    </xf>
    <xf numFmtId="0" fontId="5" fillId="0" borderId="0" xfId="3" applyFont="1" applyAlignment="1">
      <alignment horizontal="center" vertical="center"/>
    </xf>
    <xf numFmtId="0" fontId="5" fillId="0" borderId="36" xfId="3" applyFont="1" applyBorder="1" applyAlignment="1">
      <alignment horizontal="center" vertical="center"/>
    </xf>
    <xf numFmtId="0" fontId="5" fillId="0" borderId="3" xfId="2" applyFont="1" applyBorder="1" applyAlignment="1">
      <alignment horizontal="left" vertical="center"/>
    </xf>
    <xf numFmtId="0" fontId="5" fillId="0" borderId="4" xfId="2" applyFont="1" applyBorder="1" applyAlignment="1">
      <alignment horizontal="left" vertical="center"/>
    </xf>
    <xf numFmtId="0" fontId="5" fillId="0" borderId="5" xfId="2" applyFont="1" applyBorder="1" applyAlignment="1">
      <alignment horizontal="left" vertical="center"/>
    </xf>
    <xf numFmtId="0" fontId="5" fillId="2" borderId="6" xfId="2" applyFont="1" applyFill="1" applyBorder="1" applyAlignment="1">
      <alignment horizontal="center" vertical="center"/>
    </xf>
    <xf numFmtId="0" fontId="5" fillId="2" borderId="31"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33" xfId="2" applyFont="1" applyFill="1" applyBorder="1" applyAlignment="1">
      <alignment horizontal="center" vertical="center"/>
    </xf>
    <xf numFmtId="0" fontId="5" fillId="0" borderId="3" xfId="3" applyFont="1" applyBorder="1" applyAlignment="1">
      <alignment horizontal="left" vertical="center"/>
    </xf>
    <xf numFmtId="0" fontId="5" fillId="0" borderId="4" xfId="3" applyFont="1" applyBorder="1" applyAlignment="1">
      <alignment horizontal="left" vertical="center"/>
    </xf>
    <xf numFmtId="0" fontId="5" fillId="0" borderId="5" xfId="3" applyFont="1" applyBorder="1" applyAlignment="1">
      <alignment horizontal="left" vertical="center"/>
    </xf>
    <xf numFmtId="0" fontId="5" fillId="0" borderId="9" xfId="3" applyFont="1" applyBorder="1" applyAlignment="1">
      <alignment horizontal="left" vertical="center" wrapText="1"/>
    </xf>
    <xf numFmtId="0" fontId="5" fillId="0" borderId="0" xfId="3" applyFont="1" applyAlignment="1">
      <alignment horizontal="left" vertical="center" wrapText="1"/>
    </xf>
    <xf numFmtId="0" fontId="5" fillId="0" borderId="10" xfId="3" applyFont="1" applyBorder="1" applyAlignment="1">
      <alignment horizontal="left" vertical="center" wrapText="1"/>
    </xf>
    <xf numFmtId="0" fontId="5" fillId="0" borderId="11" xfId="3" applyFont="1" applyBorder="1" applyAlignment="1">
      <alignment horizontal="left" vertical="center" wrapText="1"/>
    </xf>
    <xf numFmtId="0" fontId="5" fillId="0" borderId="1" xfId="3" applyFont="1" applyBorder="1" applyAlignment="1">
      <alignment horizontal="left" vertical="center" wrapText="1"/>
    </xf>
    <xf numFmtId="0" fontId="5" fillId="0" borderId="12" xfId="3" applyFont="1" applyBorder="1" applyAlignment="1">
      <alignment horizontal="left" vertical="center" wrapText="1"/>
    </xf>
    <xf numFmtId="0" fontId="5" fillId="0" borderId="6" xfId="3" applyFont="1" applyBorder="1" applyAlignment="1">
      <alignment horizontal="left" vertical="center"/>
    </xf>
    <xf numFmtId="0" fontId="5" fillId="0" borderId="7" xfId="3" applyFont="1" applyBorder="1" applyAlignment="1">
      <alignment horizontal="left" vertical="center"/>
    </xf>
    <xf numFmtId="0" fontId="5" fillId="0" borderId="8" xfId="3" applyFont="1" applyBorder="1" applyAlignment="1">
      <alignment horizontal="left" vertical="center"/>
    </xf>
    <xf numFmtId="0" fontId="5" fillId="0" borderId="11" xfId="3" applyFont="1" applyBorder="1" applyAlignment="1">
      <alignment horizontal="left" vertical="center"/>
    </xf>
    <xf numFmtId="0" fontId="5" fillId="0" borderId="1" xfId="3" applyFont="1" applyBorder="1" applyAlignment="1">
      <alignment horizontal="left" vertical="center"/>
    </xf>
    <xf numFmtId="0" fontId="5" fillId="0" borderId="12" xfId="3" applyFont="1" applyBorder="1" applyAlignment="1">
      <alignment horizontal="left" vertical="center"/>
    </xf>
    <xf numFmtId="0" fontId="5" fillId="0" borderId="48" xfId="3" applyFont="1" applyBorder="1" applyAlignment="1">
      <alignment horizontal="left" vertical="center"/>
    </xf>
    <xf numFmtId="0" fontId="5" fillId="0" borderId="26" xfId="3" applyFont="1" applyBorder="1" applyAlignment="1">
      <alignment horizontal="left" vertical="center"/>
    </xf>
    <xf numFmtId="0" fontId="5" fillId="0" borderId="47" xfId="3" applyFont="1" applyBorder="1" applyAlignment="1">
      <alignment horizontal="left" vertical="center"/>
    </xf>
    <xf numFmtId="0" fontId="5" fillId="0" borderId="34" xfId="3" applyFont="1" applyBorder="1" applyAlignment="1">
      <alignment horizontal="left" vertical="center"/>
    </xf>
    <xf numFmtId="0" fontId="5" fillId="0" borderId="0" xfId="3" applyFont="1" applyAlignment="1">
      <alignment horizontal="left" vertical="center"/>
    </xf>
    <xf numFmtId="0" fontId="5" fillId="0" borderId="10" xfId="3" applyFont="1" applyBorder="1" applyAlignment="1">
      <alignment horizontal="left" vertical="center"/>
    </xf>
    <xf numFmtId="0" fontId="5" fillId="0" borderId="11" xfId="3" applyFont="1" applyBorder="1" applyAlignment="1">
      <alignment horizontal="center" vertical="center"/>
    </xf>
    <xf numFmtId="0" fontId="5" fillId="0" borderId="1" xfId="3" applyFont="1" applyBorder="1" applyAlignment="1">
      <alignment horizontal="center" vertical="center"/>
    </xf>
    <xf numFmtId="0" fontId="5" fillId="0" borderId="33" xfId="3" applyFont="1" applyBorder="1" applyAlignment="1">
      <alignment horizontal="center" vertical="center"/>
    </xf>
    <xf numFmtId="0" fontId="5" fillId="0" borderId="29" xfId="3" applyFont="1" applyBorder="1" applyAlignment="1">
      <alignment horizontal="left" vertical="center"/>
    </xf>
    <xf numFmtId="0" fontId="5" fillId="0" borderId="28" xfId="3" applyFont="1" applyBorder="1" applyAlignment="1">
      <alignment horizontal="left" vertical="center"/>
    </xf>
    <xf numFmtId="0" fontId="5" fillId="0" borderId="9" xfId="3" applyFont="1" applyBorder="1" applyAlignment="1">
      <alignment horizontal="left" vertical="center"/>
    </xf>
    <xf numFmtId="176" fontId="22" fillId="2" borderId="2" xfId="0" applyNumberFormat="1" applyFont="1" applyFill="1" applyBorder="1" applyAlignment="1">
      <alignment horizontal="center" vertical="center"/>
    </xf>
    <xf numFmtId="176" fontId="15" fillId="0" borderId="2" xfId="0" applyNumberFormat="1" applyFont="1" applyBorder="1">
      <alignment vertical="center"/>
    </xf>
    <xf numFmtId="176" fontId="21" fillId="0" borderId="2" xfId="0" applyNumberFormat="1" applyFont="1" applyBorder="1" applyAlignment="1">
      <alignment vertical="center" wrapText="1" shrinkToFit="1"/>
    </xf>
    <xf numFmtId="176" fontId="21" fillId="0" borderId="2" xfId="0" applyNumberFormat="1" applyFont="1" applyBorder="1">
      <alignment vertical="center"/>
    </xf>
    <xf numFmtId="176" fontId="21" fillId="0" borderId="2" xfId="0" applyNumberFormat="1" applyFont="1" applyBorder="1" applyAlignment="1">
      <alignment vertical="center" shrinkToFit="1"/>
    </xf>
    <xf numFmtId="176" fontId="14" fillId="0" borderId="0" xfId="0" applyNumberFormat="1" applyFont="1" applyAlignment="1">
      <alignment horizontal="left" vertical="center" shrinkToFit="1"/>
    </xf>
    <xf numFmtId="176" fontId="15" fillId="7" borderId="1" xfId="0" applyNumberFormat="1" applyFont="1" applyFill="1" applyBorder="1" applyAlignment="1">
      <alignment horizontal="center" vertical="center" shrinkToFit="1"/>
    </xf>
    <xf numFmtId="176" fontId="21" fillId="0" borderId="0" xfId="0" applyNumberFormat="1" applyFont="1" applyAlignment="1">
      <alignment horizontal="left" vertical="center"/>
    </xf>
    <xf numFmtId="176" fontId="15" fillId="8" borderId="6" xfId="0" applyNumberFormat="1" applyFont="1" applyFill="1" applyBorder="1" applyAlignment="1">
      <alignment horizontal="center" vertical="center" shrinkToFit="1"/>
    </xf>
    <xf numFmtId="176" fontId="15" fillId="8" borderId="7" xfId="0" applyNumberFormat="1" applyFont="1" applyFill="1" applyBorder="1" applyAlignment="1">
      <alignment horizontal="center" vertical="center" shrinkToFit="1"/>
    </xf>
    <xf numFmtId="176" fontId="15" fillId="8" borderId="8" xfId="0" applyNumberFormat="1" applyFont="1" applyFill="1" applyBorder="1" applyAlignment="1">
      <alignment horizontal="center" vertical="center" shrinkToFit="1"/>
    </xf>
    <xf numFmtId="176" fontId="15" fillId="8" borderId="9" xfId="0" applyNumberFormat="1" applyFont="1" applyFill="1" applyBorder="1" applyAlignment="1">
      <alignment horizontal="center" vertical="center" shrinkToFit="1"/>
    </xf>
    <xf numFmtId="176" fontId="15" fillId="8" borderId="0" xfId="0" applyNumberFormat="1" applyFont="1" applyFill="1" applyAlignment="1">
      <alignment horizontal="center" vertical="center" shrinkToFit="1"/>
    </xf>
    <xf numFmtId="176" fontId="15" fillId="8" borderId="10" xfId="0" applyNumberFormat="1" applyFont="1" applyFill="1" applyBorder="1" applyAlignment="1">
      <alignment horizontal="center" vertical="center" shrinkToFit="1"/>
    </xf>
    <xf numFmtId="176" fontId="15" fillId="8" borderId="11" xfId="0" applyNumberFormat="1" applyFont="1" applyFill="1" applyBorder="1" applyAlignment="1">
      <alignment horizontal="center" vertical="center" shrinkToFit="1"/>
    </xf>
    <xf numFmtId="176" fontId="15" fillId="8" borderId="1" xfId="0" applyNumberFormat="1" applyFont="1" applyFill="1" applyBorder="1" applyAlignment="1">
      <alignment horizontal="center" vertical="center" shrinkToFit="1"/>
    </xf>
    <xf numFmtId="176" fontId="15" fillId="8" borderId="12" xfId="0" applyNumberFormat="1" applyFont="1" applyFill="1" applyBorder="1" applyAlignment="1">
      <alignment horizontal="center" vertical="center" shrinkToFit="1"/>
    </xf>
    <xf numFmtId="176" fontId="15" fillId="2" borderId="6" xfId="0" applyNumberFormat="1" applyFont="1" applyFill="1" applyBorder="1" applyAlignment="1">
      <alignment horizontal="center" vertical="center" wrapText="1" shrinkToFit="1"/>
    </xf>
    <xf numFmtId="176" fontId="15" fillId="2" borderId="7" xfId="0" applyNumberFormat="1" applyFont="1" applyFill="1" applyBorder="1" applyAlignment="1">
      <alignment horizontal="center" vertical="center" wrapText="1" shrinkToFit="1"/>
    </xf>
    <xf numFmtId="176" fontId="15" fillId="2" borderId="8" xfId="0" applyNumberFormat="1" applyFont="1" applyFill="1" applyBorder="1" applyAlignment="1">
      <alignment horizontal="center" vertical="center" wrapText="1" shrinkToFit="1"/>
    </xf>
    <xf numFmtId="176" fontId="15" fillId="2" borderId="9" xfId="0" applyNumberFormat="1" applyFont="1" applyFill="1" applyBorder="1" applyAlignment="1">
      <alignment horizontal="center" vertical="center" wrapText="1" shrinkToFit="1"/>
    </xf>
    <xf numFmtId="176" fontId="15" fillId="2" borderId="0" xfId="0" applyNumberFormat="1" applyFont="1" applyFill="1" applyAlignment="1">
      <alignment horizontal="center" vertical="center" wrapText="1" shrinkToFit="1"/>
    </xf>
    <xf numFmtId="176" fontId="15" fillId="2" borderId="10" xfId="0" applyNumberFormat="1" applyFont="1" applyFill="1" applyBorder="1" applyAlignment="1">
      <alignment horizontal="center" vertical="center" wrapText="1" shrinkToFit="1"/>
    </xf>
    <xf numFmtId="176" fontId="15" fillId="2" borderId="11" xfId="0" applyNumberFormat="1" applyFont="1" applyFill="1" applyBorder="1" applyAlignment="1">
      <alignment horizontal="center" vertical="center" wrapText="1" shrinkToFit="1"/>
    </xf>
    <xf numFmtId="176" fontId="15" fillId="2" borderId="1" xfId="0" applyNumberFormat="1" applyFont="1" applyFill="1" applyBorder="1" applyAlignment="1">
      <alignment horizontal="center" vertical="center" wrapText="1" shrinkToFit="1"/>
    </xf>
    <xf numFmtId="176" fontId="15" fillId="2" borderId="12" xfId="0" applyNumberFormat="1" applyFont="1" applyFill="1" applyBorder="1" applyAlignment="1">
      <alignment horizontal="center" vertical="center" wrapText="1" shrinkToFit="1"/>
    </xf>
    <xf numFmtId="176" fontId="15" fillId="7" borderId="0" xfId="0" applyNumberFormat="1" applyFont="1" applyFill="1" applyAlignment="1">
      <alignment horizontal="right" vertical="center" shrinkToFit="1"/>
    </xf>
    <xf numFmtId="176" fontId="15" fillId="7" borderId="10" xfId="0" applyNumberFormat="1" applyFont="1" applyFill="1" applyBorder="1" applyAlignment="1">
      <alignment horizontal="right" vertical="center" shrinkToFit="1"/>
    </xf>
    <xf numFmtId="176" fontId="15" fillId="7" borderId="1" xfId="0" applyNumberFormat="1" applyFont="1" applyFill="1" applyBorder="1" applyAlignment="1">
      <alignment horizontal="right" vertical="center" shrinkToFit="1"/>
    </xf>
    <xf numFmtId="176" fontId="15" fillId="7" borderId="12" xfId="0" applyNumberFormat="1" applyFont="1" applyFill="1" applyBorder="1" applyAlignment="1">
      <alignment horizontal="right" vertical="center" shrinkToFit="1"/>
    </xf>
    <xf numFmtId="176" fontId="15" fillId="7" borderId="7" xfId="0" applyNumberFormat="1" applyFont="1" applyFill="1" applyBorder="1" applyAlignment="1">
      <alignment horizontal="right" vertical="center" shrinkToFit="1"/>
    </xf>
    <xf numFmtId="176" fontId="15" fillId="7" borderId="8" xfId="0" applyNumberFormat="1" applyFont="1" applyFill="1" applyBorder="1" applyAlignment="1">
      <alignment horizontal="right" vertical="center" shrinkToFit="1"/>
    </xf>
    <xf numFmtId="177" fontId="15" fillId="7" borderId="6" xfId="0" applyNumberFormat="1" applyFont="1" applyFill="1" applyBorder="1" applyAlignment="1">
      <alignment horizontal="center" vertical="center" shrinkToFit="1"/>
    </xf>
    <xf numFmtId="177" fontId="15" fillId="7" borderId="7" xfId="0" applyNumberFormat="1" applyFont="1" applyFill="1" applyBorder="1" applyAlignment="1">
      <alignment horizontal="center" vertical="center" shrinkToFit="1"/>
    </xf>
    <xf numFmtId="177" fontId="15" fillId="7" borderId="8" xfId="0" applyNumberFormat="1" applyFont="1" applyFill="1" applyBorder="1" applyAlignment="1">
      <alignment horizontal="center" vertical="center" shrinkToFit="1"/>
    </xf>
    <xf numFmtId="177" fontId="15" fillId="7" borderId="9" xfId="0" applyNumberFormat="1" applyFont="1" applyFill="1" applyBorder="1" applyAlignment="1">
      <alignment horizontal="center" vertical="center" shrinkToFit="1"/>
    </xf>
    <xf numFmtId="177" fontId="15" fillId="7" borderId="0" xfId="0" applyNumberFormat="1" applyFont="1" applyFill="1" applyAlignment="1">
      <alignment horizontal="center" vertical="center" shrinkToFit="1"/>
    </xf>
    <xf numFmtId="177" fontId="15" fillId="7" borderId="10" xfId="0" applyNumberFormat="1" applyFont="1" applyFill="1" applyBorder="1" applyAlignment="1">
      <alignment horizontal="center" vertical="center" shrinkToFit="1"/>
    </xf>
    <xf numFmtId="176" fontId="21" fillId="0" borderId="0" xfId="0" applyNumberFormat="1" applyFont="1" applyAlignment="1">
      <alignment horizontal="left" vertical="center" wrapText="1"/>
    </xf>
    <xf numFmtId="176" fontId="21" fillId="0" borderId="0" xfId="0" applyNumberFormat="1" applyFont="1" applyAlignment="1">
      <alignment horizontal="left" vertical="top" wrapText="1"/>
    </xf>
    <xf numFmtId="176" fontId="21" fillId="0" borderId="0" xfId="0" applyNumberFormat="1" applyFont="1" applyAlignment="1">
      <alignment horizontal="center" vertical="center" shrinkToFit="1"/>
    </xf>
    <xf numFmtId="176" fontId="21" fillId="0" borderId="2" xfId="0" applyNumberFormat="1" applyFont="1" applyBorder="1" applyAlignment="1">
      <alignment horizontal="center" vertical="center" shrinkToFit="1"/>
    </xf>
    <xf numFmtId="176" fontId="21" fillId="0" borderId="2" xfId="0" applyNumberFormat="1" applyFont="1" applyBorder="1" applyAlignment="1">
      <alignment horizontal="center" vertical="center"/>
    </xf>
    <xf numFmtId="176" fontId="15" fillId="0" borderId="6" xfId="0" applyNumberFormat="1" applyFont="1" applyBorder="1" applyAlignment="1">
      <alignment horizontal="center" vertical="center" shrinkToFit="1"/>
    </xf>
    <xf numFmtId="176" fontId="15" fillId="0" borderId="7" xfId="0" applyNumberFormat="1" applyFont="1" applyBorder="1" applyAlignment="1">
      <alignment horizontal="center" vertical="center" shrinkToFit="1"/>
    </xf>
    <xf numFmtId="176" fontId="14" fillId="0" borderId="0" xfId="0" applyNumberFormat="1" applyFont="1" applyAlignment="1">
      <alignment horizontal="left" vertical="top" shrinkToFit="1"/>
    </xf>
    <xf numFmtId="176" fontId="15" fillId="0" borderId="6" xfId="0" applyNumberFormat="1" applyFont="1" applyBorder="1" applyAlignment="1">
      <alignment horizontal="center" vertical="center" wrapText="1" shrinkToFit="1"/>
    </xf>
    <xf numFmtId="176" fontId="15" fillId="0" borderId="8" xfId="0" applyNumberFormat="1" applyFont="1" applyBorder="1" applyAlignment="1">
      <alignment horizontal="center" vertical="center" shrinkToFit="1"/>
    </xf>
    <xf numFmtId="176" fontId="15" fillId="0" borderId="9" xfId="0" applyNumberFormat="1" applyFont="1" applyBorder="1" applyAlignment="1">
      <alignment horizontal="center" vertical="center" shrinkToFit="1"/>
    </xf>
    <xf numFmtId="176" fontId="15" fillId="0" borderId="0" xfId="0" applyNumberFormat="1" applyFont="1" applyAlignment="1">
      <alignment horizontal="center" vertical="center" shrinkToFit="1"/>
    </xf>
    <xf numFmtId="176" fontId="15" fillId="0" borderId="10" xfId="0" applyNumberFormat="1" applyFont="1" applyBorder="1" applyAlignment="1">
      <alignment horizontal="center" vertical="center" shrinkToFit="1"/>
    </xf>
    <xf numFmtId="176" fontId="15" fillId="0" borderId="7" xfId="0" applyNumberFormat="1" applyFont="1" applyBorder="1" applyAlignment="1">
      <alignment horizontal="center" vertical="center" wrapText="1" shrinkToFit="1"/>
    </xf>
    <xf numFmtId="176" fontId="15" fillId="0" borderId="8" xfId="0" applyNumberFormat="1" applyFont="1" applyBorder="1" applyAlignment="1">
      <alignment horizontal="center" vertical="center" wrapText="1" shrinkToFit="1"/>
    </xf>
    <xf numFmtId="176" fontId="15" fillId="0" borderId="11" xfId="0" applyNumberFormat="1" applyFont="1" applyBorder="1" applyAlignment="1">
      <alignment horizontal="center" vertical="center" wrapText="1" shrinkToFit="1"/>
    </xf>
    <xf numFmtId="176" fontId="15" fillId="0" borderId="1" xfId="0" applyNumberFormat="1" applyFont="1" applyBorder="1" applyAlignment="1">
      <alignment horizontal="center" vertical="center" wrapText="1" shrinkToFit="1"/>
    </xf>
    <xf numFmtId="176" fontId="15" fillId="0" borderId="12" xfId="0" applyNumberFormat="1" applyFont="1" applyBorder="1" applyAlignment="1">
      <alignment horizontal="center" vertical="center" wrapText="1" shrinkToFit="1"/>
    </xf>
    <xf numFmtId="176" fontId="15" fillId="0" borderId="3" xfId="0" applyNumberFormat="1" applyFont="1" applyBorder="1" applyAlignment="1">
      <alignment horizontal="center" vertical="center" shrinkToFit="1"/>
    </xf>
    <xf numFmtId="176" fontId="15" fillId="0" borderId="4" xfId="0" applyNumberFormat="1" applyFont="1" applyBorder="1" applyAlignment="1">
      <alignment horizontal="center" vertical="center" shrinkToFit="1"/>
    </xf>
    <xf numFmtId="176" fontId="15" fillId="0" borderId="5" xfId="0" applyNumberFormat="1" applyFont="1" applyBorder="1" applyAlignment="1">
      <alignment horizontal="center" vertical="center" shrinkToFit="1"/>
    </xf>
    <xf numFmtId="176" fontId="19" fillId="2" borderId="6" xfId="0" applyNumberFormat="1" applyFont="1" applyFill="1" applyBorder="1" applyAlignment="1">
      <alignment horizontal="center" vertical="center" shrinkToFit="1"/>
    </xf>
    <xf numFmtId="176" fontId="19" fillId="2" borderId="7" xfId="0" applyNumberFormat="1" applyFont="1" applyFill="1" applyBorder="1" applyAlignment="1">
      <alignment horizontal="center" vertical="center" shrinkToFit="1"/>
    </xf>
    <xf numFmtId="176" fontId="19" fillId="2" borderId="9" xfId="0" applyNumberFormat="1" applyFont="1" applyFill="1" applyBorder="1" applyAlignment="1">
      <alignment horizontal="center" vertical="center" shrinkToFit="1"/>
    </xf>
    <xf numFmtId="176" fontId="19" fillId="2" borderId="0" xfId="0" applyNumberFormat="1" applyFont="1" applyFill="1" applyAlignment="1">
      <alignment horizontal="center" vertical="center" shrinkToFit="1"/>
    </xf>
    <xf numFmtId="176" fontId="19" fillId="2" borderId="11" xfId="0" applyNumberFormat="1" applyFont="1" applyFill="1" applyBorder="1" applyAlignment="1">
      <alignment horizontal="center" vertical="center" shrinkToFit="1"/>
    </xf>
    <xf numFmtId="176" fontId="19" fillId="2" borderId="1" xfId="0" applyNumberFormat="1" applyFont="1" applyFill="1" applyBorder="1" applyAlignment="1">
      <alignment horizontal="center" vertical="center" shrinkToFit="1"/>
    </xf>
    <xf numFmtId="176" fontId="15" fillId="0" borderId="6" xfId="0" applyNumberFormat="1" applyFont="1" applyBorder="1" applyAlignment="1">
      <alignment horizontal="center" wrapText="1" shrinkToFit="1"/>
    </xf>
    <xf numFmtId="176" fontId="15" fillId="0" borderId="7" xfId="0" applyNumberFormat="1" applyFont="1" applyBorder="1" applyAlignment="1">
      <alignment horizontal="center" wrapText="1" shrinkToFit="1"/>
    </xf>
    <xf numFmtId="176" fontId="15" fillId="0" borderId="8" xfId="0" applyNumberFormat="1" applyFont="1" applyBorder="1" applyAlignment="1">
      <alignment horizontal="center" wrapText="1" shrinkToFit="1"/>
    </xf>
    <xf numFmtId="176" fontId="15" fillId="0" borderId="11" xfId="0" applyNumberFormat="1" applyFont="1" applyBorder="1" applyAlignment="1">
      <alignment horizontal="center" wrapText="1" shrinkToFit="1"/>
    </xf>
    <xf numFmtId="176" fontId="15" fillId="0" borderId="1" xfId="0" applyNumberFormat="1" applyFont="1" applyBorder="1" applyAlignment="1">
      <alignment horizontal="center" wrapText="1" shrinkToFit="1"/>
    </xf>
    <xf numFmtId="176" fontId="15" fillId="0" borderId="12" xfId="0" applyNumberFormat="1" applyFont="1" applyBorder="1" applyAlignment="1">
      <alignment horizontal="center" wrapText="1" shrinkToFit="1"/>
    </xf>
    <xf numFmtId="176" fontId="15" fillId="0" borderId="2" xfId="0" applyNumberFormat="1" applyFont="1" applyBorder="1" applyAlignment="1">
      <alignment horizontal="center" vertical="center" shrinkToFit="1"/>
    </xf>
    <xf numFmtId="176" fontId="15" fillId="2" borderId="3" xfId="0" applyNumberFormat="1" applyFont="1" applyFill="1" applyBorder="1" applyAlignment="1">
      <alignment horizontal="center" vertical="center" shrinkToFit="1"/>
    </xf>
    <xf numFmtId="176" fontId="15" fillId="2" borderId="4" xfId="0" applyNumberFormat="1" applyFont="1" applyFill="1" applyBorder="1" applyAlignment="1">
      <alignment horizontal="center" vertical="center" shrinkToFit="1"/>
    </xf>
    <xf numFmtId="176" fontId="15" fillId="2" borderId="5" xfId="0" applyNumberFormat="1" applyFont="1" applyFill="1" applyBorder="1" applyAlignment="1">
      <alignment horizontal="center" vertical="center" shrinkToFit="1"/>
    </xf>
    <xf numFmtId="176" fontId="15" fillId="2" borderId="2" xfId="0" applyNumberFormat="1" applyFont="1" applyFill="1" applyBorder="1" applyAlignment="1">
      <alignment horizontal="left" vertical="center" shrinkToFit="1"/>
    </xf>
    <xf numFmtId="49" fontId="15" fillId="2" borderId="3" xfId="0" applyNumberFormat="1" applyFont="1" applyFill="1" applyBorder="1" applyAlignment="1">
      <alignment horizontal="center" vertical="center" shrinkToFit="1"/>
    </xf>
    <xf numFmtId="49" fontId="15" fillId="2" borderId="4" xfId="0" applyNumberFormat="1" applyFont="1" applyFill="1" applyBorder="1" applyAlignment="1">
      <alignment horizontal="center" vertical="center" shrinkToFit="1"/>
    </xf>
    <xf numFmtId="49" fontId="15" fillId="2" borderId="5" xfId="0" applyNumberFormat="1" applyFont="1" applyFill="1" applyBorder="1" applyAlignment="1">
      <alignment horizontal="center" vertical="center" shrinkToFit="1"/>
    </xf>
    <xf numFmtId="176" fontId="16" fillId="0" borderId="0" xfId="0" applyNumberFormat="1" applyFont="1" applyAlignment="1">
      <alignment horizontal="left" vertical="center" shrinkToFit="1"/>
    </xf>
    <xf numFmtId="176" fontId="2" fillId="2" borderId="0" xfId="0" applyNumberFormat="1" applyFont="1" applyFill="1" applyAlignment="1">
      <alignment horizontal="left" vertical="center" shrinkToFit="1"/>
    </xf>
    <xf numFmtId="176" fontId="14" fillId="0" borderId="0" xfId="0" applyNumberFormat="1" applyFont="1" applyAlignment="1">
      <alignment horizontal="left" vertical="center" wrapText="1" shrinkToFit="1"/>
    </xf>
    <xf numFmtId="176" fontId="14" fillId="0" borderId="0" xfId="0" applyNumberFormat="1" applyFont="1" applyAlignment="1">
      <alignment horizontal="center" vertical="top" shrinkToFit="1"/>
    </xf>
    <xf numFmtId="176" fontId="14" fillId="3" borderId="0" xfId="0" applyNumberFormat="1" applyFont="1" applyFill="1" applyAlignment="1">
      <alignment horizontal="center" vertical="center"/>
    </xf>
    <xf numFmtId="0" fontId="0" fillId="3" borderId="0" xfId="0" applyFill="1">
      <alignment vertical="center"/>
    </xf>
    <xf numFmtId="176" fontId="17" fillId="0" borderId="0" xfId="0" applyNumberFormat="1" applyFont="1" applyAlignment="1">
      <alignment horizontal="left" vertical="center" shrinkToFit="1"/>
    </xf>
    <xf numFmtId="49" fontId="52" fillId="2" borderId="0" xfId="5" applyNumberFormat="1" applyFont="1" applyFill="1" applyAlignment="1">
      <alignment horizontal="left" vertical="center" shrinkToFit="1"/>
    </xf>
    <xf numFmtId="49" fontId="2" fillId="2" borderId="0" xfId="0" applyNumberFormat="1" applyFont="1" applyFill="1" applyAlignment="1">
      <alignment horizontal="left" vertical="center" shrinkToFit="1"/>
    </xf>
    <xf numFmtId="176" fontId="13" fillId="0" borderId="0" xfId="0" applyNumberFormat="1" applyFont="1" applyAlignment="1">
      <alignment horizontal="center" vertical="center" shrinkToFit="1"/>
    </xf>
    <xf numFmtId="176" fontId="14" fillId="0" borderId="0" xfId="0" applyNumberFormat="1" applyFont="1" applyAlignment="1">
      <alignment horizontal="center" vertical="center" shrinkToFit="1"/>
    </xf>
    <xf numFmtId="176" fontId="14" fillId="0" borderId="0" xfId="0" applyNumberFormat="1" applyFont="1" applyAlignment="1">
      <alignment horizontal="distributed" vertical="center" shrinkToFit="1"/>
    </xf>
    <xf numFmtId="176" fontId="18" fillId="0" borderId="0" xfId="0" applyNumberFormat="1" applyFont="1" applyAlignment="1">
      <alignment horizontal="left" vertical="center" wrapText="1" shrinkToFit="1"/>
    </xf>
    <xf numFmtId="176" fontId="52" fillId="2" borderId="0" xfId="5" applyNumberFormat="1" applyFont="1" applyFill="1" applyAlignment="1">
      <alignment horizontal="left" vertical="center" shrinkToFit="1"/>
    </xf>
    <xf numFmtId="0" fontId="2" fillId="0" borderId="1" xfId="2" applyFont="1" applyBorder="1" applyAlignment="1">
      <alignment horizontal="right" vertical="center"/>
    </xf>
    <xf numFmtId="0" fontId="2" fillId="7" borderId="1" xfId="2" applyFont="1" applyFill="1" applyBorder="1" applyAlignment="1">
      <alignment horizontal="left" vertical="center"/>
    </xf>
    <xf numFmtId="0" fontId="5" fillId="7" borderId="6" xfId="2" applyFont="1" applyFill="1" applyBorder="1" applyAlignment="1">
      <alignment horizontal="center" vertical="center"/>
    </xf>
    <xf numFmtId="0" fontId="5" fillId="7" borderId="7" xfId="2" applyFont="1" applyFill="1" applyBorder="1" applyAlignment="1">
      <alignment horizontal="center" vertical="center"/>
    </xf>
    <xf numFmtId="0" fontId="5" fillId="7" borderId="8" xfId="2" applyFont="1" applyFill="1" applyBorder="1" applyAlignment="1">
      <alignment horizontal="center" vertical="center"/>
    </xf>
    <xf numFmtId="0" fontId="5" fillId="7" borderId="11" xfId="2" applyFont="1" applyFill="1" applyBorder="1" applyAlignment="1">
      <alignment horizontal="center" vertical="center"/>
    </xf>
    <xf numFmtId="0" fontId="5" fillId="7" borderId="1" xfId="2" applyFont="1" applyFill="1" applyBorder="1" applyAlignment="1">
      <alignment horizontal="center" vertical="center"/>
    </xf>
    <xf numFmtId="0" fontId="5" fillId="7" borderId="12" xfId="2" applyFont="1" applyFill="1" applyBorder="1" applyAlignment="1">
      <alignment horizontal="center" vertical="center"/>
    </xf>
    <xf numFmtId="0" fontId="5" fillId="0" borderId="46" xfId="2" applyFont="1" applyBorder="1" applyAlignment="1">
      <alignment horizontal="center" vertical="center"/>
    </xf>
    <xf numFmtId="0" fontId="5" fillId="0" borderId="33" xfId="2" applyFont="1" applyBorder="1" applyAlignment="1">
      <alignment horizontal="center" vertical="center"/>
    </xf>
    <xf numFmtId="0" fontId="5" fillId="3" borderId="6" xfId="3" applyFont="1" applyFill="1" applyBorder="1" applyAlignment="1">
      <alignment vertical="center" wrapText="1"/>
    </xf>
    <xf numFmtId="0" fontId="5" fillId="3" borderId="7" xfId="3" applyFont="1" applyFill="1" applyBorder="1" applyAlignment="1">
      <alignment vertical="center" wrapText="1"/>
    </xf>
    <xf numFmtId="0" fontId="5" fillId="3" borderId="8" xfId="3" applyFont="1" applyFill="1" applyBorder="1" applyAlignment="1">
      <alignment vertical="center" wrapText="1"/>
    </xf>
    <xf numFmtId="0" fontId="5" fillId="3" borderId="9" xfId="3" applyFont="1" applyFill="1" applyBorder="1" applyAlignment="1">
      <alignment vertical="center" wrapText="1"/>
    </xf>
    <xf numFmtId="0" fontId="5" fillId="3" borderId="1" xfId="3" applyFont="1" applyFill="1" applyBorder="1" applyAlignment="1">
      <alignment vertical="center" wrapText="1"/>
    </xf>
    <xf numFmtId="0" fontId="5" fillId="3" borderId="12" xfId="3" applyFont="1" applyFill="1" applyBorder="1" applyAlignment="1">
      <alignment vertical="center" wrapText="1"/>
    </xf>
    <xf numFmtId="0" fontId="5" fillId="3" borderId="11" xfId="3" applyFont="1" applyFill="1" applyBorder="1" applyAlignment="1">
      <alignment vertical="center" wrapText="1"/>
    </xf>
    <xf numFmtId="0" fontId="5" fillId="0" borderId="6" xfId="2" applyFont="1" applyBorder="1">
      <alignment vertical="center"/>
    </xf>
    <xf numFmtId="0" fontId="5" fillId="0" borderId="7" xfId="2" applyFont="1" applyBorder="1">
      <alignment vertical="center"/>
    </xf>
    <xf numFmtId="0" fontId="5" fillId="0" borderId="8" xfId="2" applyFont="1" applyBorder="1">
      <alignment vertical="center"/>
    </xf>
    <xf numFmtId="0" fontId="5" fillId="0" borderId="11" xfId="2" applyFont="1" applyBorder="1">
      <alignment vertical="center"/>
    </xf>
    <xf numFmtId="0" fontId="5" fillId="0" borderId="1" xfId="2" applyFont="1" applyBorder="1">
      <alignment vertical="center"/>
    </xf>
    <xf numFmtId="0" fontId="5" fillId="0" borderId="12" xfId="2" applyFont="1" applyBorder="1">
      <alignment vertical="center"/>
    </xf>
    <xf numFmtId="0" fontId="5" fillId="0" borderId="6" xfId="3" applyFont="1" applyBorder="1" applyAlignment="1">
      <alignment vertical="center" wrapText="1"/>
    </xf>
    <xf numFmtId="0" fontId="5" fillId="0" borderId="7" xfId="3" applyFont="1" applyBorder="1" applyAlignment="1">
      <alignment vertical="center" wrapText="1"/>
    </xf>
    <xf numFmtId="0" fontId="5" fillId="0" borderId="8" xfId="3" applyFont="1" applyBorder="1" applyAlignment="1">
      <alignment vertical="center" wrapText="1"/>
    </xf>
    <xf numFmtId="0" fontId="5" fillId="0" borderId="11" xfId="3" applyFont="1" applyBorder="1" applyAlignment="1">
      <alignment vertical="center" wrapText="1"/>
    </xf>
    <xf numFmtId="0" fontId="5" fillId="0" borderId="1" xfId="3" applyFont="1" applyBorder="1" applyAlignment="1">
      <alignment vertical="center" wrapText="1"/>
    </xf>
    <xf numFmtId="0" fontId="5" fillId="0" borderId="12" xfId="3" applyFont="1" applyBorder="1" applyAlignment="1">
      <alignment vertical="center" wrapText="1"/>
    </xf>
    <xf numFmtId="0" fontId="5" fillId="0" borderId="6" xfId="3" applyFont="1" applyBorder="1" applyAlignment="1">
      <alignment vertical="center"/>
    </xf>
    <xf numFmtId="0" fontId="5" fillId="0" borderId="7" xfId="3" applyFont="1" applyBorder="1" applyAlignment="1">
      <alignment vertical="center"/>
    </xf>
    <xf numFmtId="0" fontId="5" fillId="0" borderId="8" xfId="3" applyFont="1" applyBorder="1" applyAlignment="1">
      <alignment vertical="center"/>
    </xf>
    <xf numFmtId="0" fontId="5" fillId="0" borderId="11" xfId="3" applyFont="1" applyBorder="1" applyAlignment="1">
      <alignment vertical="center"/>
    </xf>
    <xf numFmtId="0" fontId="5" fillId="0" borderId="1" xfId="3" applyFont="1" applyBorder="1" applyAlignment="1">
      <alignment vertical="center"/>
    </xf>
    <xf numFmtId="0" fontId="5" fillId="0" borderId="12" xfId="3" applyFont="1" applyBorder="1" applyAlignment="1">
      <alignment vertical="center"/>
    </xf>
    <xf numFmtId="0" fontId="5" fillId="0" borderId="6" xfId="3" applyFont="1" applyBorder="1" applyAlignment="1">
      <alignment horizontal="left" vertical="center" wrapText="1"/>
    </xf>
    <xf numFmtId="0" fontId="5" fillId="0" borderId="7" xfId="3" applyFont="1" applyBorder="1" applyAlignment="1">
      <alignment horizontal="left" vertical="center" wrapText="1"/>
    </xf>
    <xf numFmtId="0" fontId="5" fillId="0" borderId="19" xfId="3" applyFont="1" applyBorder="1" applyAlignment="1">
      <alignment horizontal="left" vertical="center"/>
    </xf>
    <xf numFmtId="0" fontId="5" fillId="0" borderId="35" xfId="3" applyFont="1" applyBorder="1" applyAlignment="1">
      <alignment horizontal="left" vertical="center"/>
    </xf>
    <xf numFmtId="0" fontId="5" fillId="0" borderId="8" xfId="3" applyFont="1" applyBorder="1" applyAlignment="1">
      <alignment horizontal="left" vertical="center" wrapText="1"/>
    </xf>
    <xf numFmtId="0" fontId="5" fillId="2" borderId="9" xfId="2" applyFont="1" applyFill="1" applyBorder="1" applyAlignment="1">
      <alignment horizontal="center" vertical="center"/>
    </xf>
    <xf numFmtId="0" fontId="5" fillId="2" borderId="0" xfId="2" applyFont="1" applyFill="1" applyAlignment="1">
      <alignment horizontal="center" vertical="center"/>
    </xf>
    <xf numFmtId="0" fontId="5" fillId="2" borderId="36" xfId="2" applyFont="1" applyFill="1" applyBorder="1" applyAlignment="1">
      <alignment horizontal="center" vertical="center"/>
    </xf>
    <xf numFmtId="0" fontId="5" fillId="0" borderId="44" xfId="3" applyFont="1" applyBorder="1" applyAlignment="1">
      <alignment horizontal="left" vertical="center"/>
    </xf>
    <xf numFmtId="0" fontId="5" fillId="0" borderId="43" xfId="3" applyFont="1" applyBorder="1" applyAlignment="1">
      <alignment horizontal="left" vertical="center"/>
    </xf>
    <xf numFmtId="0" fontId="5" fillId="0" borderId="41" xfId="3" applyFont="1" applyBorder="1" applyAlignment="1">
      <alignment horizontal="left" vertical="center"/>
    </xf>
    <xf numFmtId="0" fontId="5" fillId="0" borderId="2" xfId="3" applyFont="1" applyBorder="1" applyAlignment="1">
      <alignment horizontal="left" vertical="center"/>
    </xf>
    <xf numFmtId="0" fontId="5" fillId="0" borderId="43" xfId="3" applyFont="1" applyBorder="1" applyAlignment="1">
      <alignment horizontal="center" vertical="center"/>
    </xf>
    <xf numFmtId="0" fontId="5" fillId="0" borderId="42" xfId="3" applyFont="1" applyBorder="1" applyAlignment="1">
      <alignment horizontal="center" vertical="center"/>
    </xf>
    <xf numFmtId="0" fontId="5" fillId="0" borderId="2" xfId="3" applyFont="1" applyBorder="1" applyAlignment="1">
      <alignment horizontal="center" vertical="center"/>
    </xf>
    <xf numFmtId="0" fontId="5" fillId="0" borderId="40" xfId="3" applyFont="1" applyBorder="1" applyAlignment="1">
      <alignment horizontal="center" vertical="center"/>
    </xf>
    <xf numFmtId="0" fontId="5" fillId="2" borderId="2" xfId="2" applyFont="1" applyFill="1" applyBorder="1" applyAlignment="1">
      <alignment horizontal="center" vertical="center"/>
    </xf>
    <xf numFmtId="0" fontId="5" fillId="2" borderId="40" xfId="2" applyFont="1" applyFill="1" applyBorder="1" applyAlignment="1">
      <alignment horizontal="center" vertical="center"/>
    </xf>
    <xf numFmtId="0" fontId="5" fillId="0" borderId="39" xfId="3" applyFont="1" applyBorder="1" applyAlignment="1">
      <alignment horizontal="left" vertical="center"/>
    </xf>
    <xf numFmtId="0" fontId="5" fillId="0" borderId="29" xfId="3" applyFont="1" applyBorder="1" applyAlignment="1">
      <alignment horizontal="left" vertical="center" wrapText="1"/>
    </xf>
    <xf numFmtId="0" fontId="5" fillId="0" borderId="28" xfId="3" applyFont="1" applyBorder="1" applyAlignment="1">
      <alignment horizontal="left" vertical="center" wrapText="1"/>
    </xf>
    <xf numFmtId="0" fontId="5" fillId="2" borderId="38" xfId="2" applyFont="1" applyFill="1" applyBorder="1" applyAlignment="1">
      <alignment horizontal="center" vertical="center"/>
    </xf>
    <xf numFmtId="0" fontId="5" fillId="2" borderId="37" xfId="2" applyFont="1" applyFill="1" applyBorder="1" applyAlignment="1">
      <alignment horizontal="center" vertical="center"/>
    </xf>
    <xf numFmtId="0" fontId="5" fillId="0" borderId="0" xfId="2" applyFont="1" applyAlignment="1">
      <alignment vertical="top" wrapText="1"/>
    </xf>
    <xf numFmtId="0" fontId="5" fillId="0" borderId="22" xfId="2" applyFont="1" applyBorder="1" applyAlignment="1">
      <alignment vertical="top" wrapText="1"/>
    </xf>
    <xf numFmtId="0" fontId="5" fillId="0" borderId="14" xfId="2" applyFont="1" applyBorder="1" applyAlignment="1">
      <alignment vertical="top" wrapText="1"/>
    </xf>
    <xf numFmtId="0" fontId="5" fillId="0" borderId="20" xfId="2" applyFont="1" applyBorder="1" applyAlignment="1">
      <alignment vertical="top" wrapText="1"/>
    </xf>
    <xf numFmtId="0" fontId="5" fillId="2" borderId="29" xfId="2" applyFont="1" applyFill="1" applyBorder="1" applyAlignment="1">
      <alignment horizontal="center" vertical="center"/>
    </xf>
    <xf numFmtId="0" fontId="5" fillId="2" borderId="28" xfId="2" applyFont="1" applyFill="1" applyBorder="1" applyAlignment="1">
      <alignment horizontal="center" vertical="center"/>
    </xf>
    <xf numFmtId="0" fontId="5" fillId="2" borderId="27" xfId="2" applyFont="1" applyFill="1" applyBorder="1" applyAlignment="1">
      <alignment horizontal="center" vertical="center"/>
    </xf>
    <xf numFmtId="0" fontId="5" fillId="2" borderId="2" xfId="2" applyFont="1" applyFill="1" applyBorder="1">
      <alignment vertical="center"/>
    </xf>
    <xf numFmtId="178" fontId="5" fillId="2" borderId="2" xfId="2" applyNumberFormat="1" applyFont="1" applyFill="1" applyBorder="1">
      <alignment vertical="center"/>
    </xf>
    <xf numFmtId="0" fontId="5" fillId="2" borderId="18" xfId="2" applyFont="1" applyFill="1" applyBorder="1">
      <alignment vertical="center"/>
    </xf>
    <xf numFmtId="0" fontId="5" fillId="0" borderId="18" xfId="2" applyFont="1" applyBorder="1" applyAlignment="1">
      <alignment horizontal="right" vertical="center"/>
    </xf>
    <xf numFmtId="0" fontId="5" fillId="2" borderId="2" xfId="2" applyFont="1" applyFill="1" applyBorder="1" applyAlignment="1">
      <alignment horizontal="right" vertical="center"/>
    </xf>
    <xf numFmtId="178" fontId="5" fillId="7" borderId="18" xfId="2" applyNumberFormat="1" applyFont="1" applyFill="1" applyBorder="1">
      <alignment vertical="center"/>
    </xf>
    <xf numFmtId="0" fontId="5" fillId="2" borderId="2" xfId="2" applyFont="1" applyFill="1" applyBorder="1" applyAlignment="1">
      <alignment horizontal="left" vertical="center"/>
    </xf>
    <xf numFmtId="0" fontId="5" fillId="2" borderId="13" xfId="2" applyFont="1" applyFill="1" applyBorder="1">
      <alignment vertical="center"/>
    </xf>
    <xf numFmtId="0" fontId="5" fillId="2" borderId="6" xfId="2" applyFont="1" applyFill="1" applyBorder="1" applyAlignment="1">
      <alignment horizontal="right" vertical="center"/>
    </xf>
    <xf numFmtId="0" fontId="5" fillId="2" borderId="7" xfId="2" applyFont="1" applyFill="1" applyBorder="1" applyAlignment="1">
      <alignment horizontal="right" vertical="center"/>
    </xf>
    <xf numFmtId="0" fontId="5" fillId="2" borderId="8" xfId="2" applyFont="1" applyFill="1" applyBorder="1" applyAlignment="1">
      <alignment horizontal="right" vertical="center"/>
    </xf>
    <xf numFmtId="0" fontId="5" fillId="2" borderId="6" xfId="2" applyFont="1" applyFill="1" applyBorder="1" applyAlignment="1">
      <alignment horizontal="left" vertical="center"/>
    </xf>
    <xf numFmtId="0" fontId="5" fillId="2" borderId="7" xfId="2" applyFont="1" applyFill="1" applyBorder="1" applyAlignment="1">
      <alignment horizontal="left" vertical="center"/>
    </xf>
    <xf numFmtId="0" fontId="2" fillId="0" borderId="1" xfId="2" applyFont="1" applyBorder="1" applyAlignment="1">
      <alignment horizontal="center" vertical="center"/>
    </xf>
    <xf numFmtId="0" fontId="2" fillId="7" borderId="1" xfId="2" applyFont="1" applyFill="1" applyBorder="1" applyAlignment="1">
      <alignment horizontal="center" vertical="center"/>
    </xf>
    <xf numFmtId="0" fontId="5" fillId="0" borderId="6" xfId="2" applyFont="1" applyBorder="1" applyAlignment="1">
      <alignment horizontal="center" vertical="center" wrapText="1"/>
    </xf>
    <xf numFmtId="0" fontId="5" fillId="0" borderId="8"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2" xfId="2" applyFont="1" applyBorder="1" applyAlignment="1">
      <alignment horizontal="center" vertical="center" wrapText="1"/>
    </xf>
    <xf numFmtId="0" fontId="5" fillId="0" borderId="2" xfId="2" applyFont="1" applyBorder="1" applyAlignment="1">
      <alignment horizontal="center" vertical="center"/>
    </xf>
    <xf numFmtId="0" fontId="39" fillId="0" borderId="6" xfId="2"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35" fillId="0" borderId="3" xfId="2" applyFont="1" applyBorder="1" applyAlignment="1">
      <alignment horizontal="center" vertical="center"/>
    </xf>
    <xf numFmtId="0" fontId="35" fillId="0" borderId="4" xfId="2" applyFont="1" applyBorder="1" applyAlignment="1">
      <alignment horizontal="center" vertical="center"/>
    </xf>
    <xf numFmtId="0" fontId="28" fillId="0" borderId="44" xfId="2" applyFont="1" applyBorder="1" applyAlignment="1">
      <alignment horizontal="center" vertical="center"/>
    </xf>
    <xf numFmtId="0" fontId="28" fillId="0" borderId="43" xfId="2" applyFont="1" applyBorder="1" applyAlignment="1">
      <alignment horizontal="center" vertical="center"/>
    </xf>
    <xf numFmtId="0" fontId="28" fillId="0" borderId="42" xfId="2" applyFont="1" applyBorder="1" applyAlignment="1">
      <alignment horizontal="center" vertical="center"/>
    </xf>
    <xf numFmtId="0" fontId="10" fillId="0" borderId="0" xfId="2" applyFont="1" applyAlignment="1">
      <alignment horizontal="left"/>
    </xf>
    <xf numFmtId="0" fontId="48" fillId="2" borderId="0" xfId="2" applyFont="1" applyFill="1" applyAlignment="1">
      <alignment horizontal="center"/>
    </xf>
    <xf numFmtId="0" fontId="47" fillId="2" borderId="0" xfId="2" applyFont="1" applyFill="1" applyAlignment="1">
      <alignment horizontal="center"/>
    </xf>
    <xf numFmtId="0" fontId="28" fillId="0" borderId="9" xfId="2" applyFont="1" applyBorder="1" applyAlignment="1">
      <alignment horizontal="center" vertical="center"/>
    </xf>
    <xf numFmtId="0" fontId="28" fillId="0" borderId="0" xfId="2" applyFont="1" applyAlignment="1">
      <alignment horizontal="center" vertical="center"/>
    </xf>
    <xf numFmtId="0" fontId="28" fillId="7" borderId="0" xfId="2" applyFont="1" applyFill="1" applyAlignment="1">
      <alignment horizontal="left" vertical="center"/>
    </xf>
    <xf numFmtId="0" fontId="30" fillId="0" borderId="0" xfId="2" applyFont="1" applyAlignment="1">
      <alignment horizontal="center" vertical="center"/>
    </xf>
    <xf numFmtId="49" fontId="28" fillId="2" borderId="0" xfId="2" applyNumberFormat="1" applyFont="1" applyFill="1" applyAlignment="1">
      <alignment horizontal="left" vertical="center"/>
    </xf>
    <xf numFmtId="0" fontId="43" fillId="0" borderId="72" xfId="2" applyFont="1" applyBorder="1" applyAlignment="1">
      <alignment horizontal="center" vertical="center"/>
    </xf>
    <xf numFmtId="0" fontId="43" fillId="0" borderId="2" xfId="2" applyFont="1" applyBorder="1" applyAlignment="1">
      <alignment horizontal="center" vertical="center"/>
    </xf>
    <xf numFmtId="0" fontId="43" fillId="0" borderId="40" xfId="2" applyFont="1" applyBorder="1" applyAlignment="1">
      <alignment horizontal="center" vertical="center"/>
    </xf>
    <xf numFmtId="0" fontId="43" fillId="0" borderId="41" xfId="2" applyFont="1" applyBorder="1" applyAlignment="1">
      <alignment horizontal="center" vertical="center"/>
    </xf>
    <xf numFmtId="0" fontId="43" fillId="0" borderId="13" xfId="2" applyFont="1" applyBorder="1" applyAlignment="1">
      <alignment horizontal="center" vertical="center"/>
    </xf>
    <xf numFmtId="0" fontId="43" fillId="0" borderId="71" xfId="2" applyFont="1" applyBorder="1" applyAlignment="1">
      <alignment horizontal="center" vertical="center"/>
    </xf>
    <xf numFmtId="0" fontId="28" fillId="0" borderId="11" xfId="2" applyFont="1" applyBorder="1" applyAlignment="1">
      <alignment horizontal="center" vertical="center"/>
    </xf>
    <xf numFmtId="0" fontId="28" fillId="0" borderId="1" xfId="2" applyFont="1" applyBorder="1" applyAlignment="1">
      <alignment horizontal="center" vertical="center"/>
    </xf>
    <xf numFmtId="0" fontId="35" fillId="0" borderId="6" xfId="2" applyFont="1" applyBorder="1" applyAlignment="1">
      <alignment horizontal="center" vertical="center" wrapText="1" shrinkToFit="1"/>
    </xf>
    <xf numFmtId="0" fontId="35" fillId="0" borderId="8" xfId="2" applyFont="1" applyBorder="1" applyAlignment="1">
      <alignment horizontal="center" vertical="center" wrapText="1" shrinkToFit="1"/>
    </xf>
    <xf numFmtId="0" fontId="35" fillId="0" borderId="9" xfId="2" applyFont="1" applyBorder="1" applyAlignment="1">
      <alignment horizontal="center" vertical="center" wrapText="1" shrinkToFit="1"/>
    </xf>
    <xf numFmtId="0" fontId="35" fillId="0" borderId="10" xfId="2" applyFont="1" applyBorder="1" applyAlignment="1">
      <alignment horizontal="center" vertical="center" wrapText="1" shrinkToFit="1"/>
    </xf>
    <xf numFmtId="0" fontId="35" fillId="0" borderId="11" xfId="2" applyFont="1" applyBorder="1" applyAlignment="1">
      <alignment horizontal="center" vertical="center" wrapText="1" shrinkToFit="1"/>
    </xf>
    <xf numFmtId="0" fontId="35" fillId="0" borderId="12" xfId="2" applyFont="1" applyBorder="1" applyAlignment="1">
      <alignment horizontal="center" vertical="center" wrapText="1" shrinkToFit="1"/>
    </xf>
    <xf numFmtId="0" fontId="10" fillId="2" borderId="6" xfId="2" applyFont="1" applyFill="1" applyBorder="1">
      <alignment vertical="center"/>
    </xf>
    <xf numFmtId="0" fontId="12" fillId="2" borderId="7" xfId="2" applyFont="1" applyFill="1" applyBorder="1">
      <alignment vertical="center"/>
    </xf>
    <xf numFmtId="0" fontId="12" fillId="2" borderId="8" xfId="2" applyFont="1" applyFill="1" applyBorder="1">
      <alignment vertical="center"/>
    </xf>
    <xf numFmtId="0" fontId="12" fillId="2" borderId="11" xfId="2" applyFont="1" applyFill="1" applyBorder="1">
      <alignment vertical="center"/>
    </xf>
    <xf numFmtId="0" fontId="12" fillId="2" borderId="1" xfId="2" applyFont="1" applyFill="1" applyBorder="1">
      <alignment vertical="center"/>
    </xf>
    <xf numFmtId="0" fontId="12" fillId="2" borderId="12" xfId="2" applyFont="1" applyFill="1" applyBorder="1">
      <alignment vertical="center"/>
    </xf>
    <xf numFmtId="0" fontId="36" fillId="2" borderId="6" xfId="2" applyFont="1" applyFill="1" applyBorder="1" applyAlignment="1">
      <alignment horizontal="center" vertical="center" wrapText="1" shrinkToFit="1"/>
    </xf>
    <xf numFmtId="0" fontId="34" fillId="2" borderId="7" xfId="2" applyFont="1" applyFill="1" applyBorder="1" applyAlignment="1">
      <alignment horizontal="center" vertical="center" wrapText="1" shrinkToFit="1"/>
    </xf>
    <xf numFmtId="0" fontId="34" fillId="2" borderId="8" xfId="2" applyFont="1" applyFill="1" applyBorder="1" applyAlignment="1">
      <alignment horizontal="center" vertical="center" wrapText="1" shrinkToFit="1"/>
    </xf>
    <xf numFmtId="0" fontId="34" fillId="2" borderId="11" xfId="2" applyFont="1" applyFill="1" applyBorder="1" applyAlignment="1">
      <alignment horizontal="center" vertical="center" wrapText="1" shrinkToFit="1"/>
    </xf>
    <xf numFmtId="0" fontId="34" fillId="2" borderId="1" xfId="2" applyFont="1" applyFill="1" applyBorder="1" applyAlignment="1">
      <alignment horizontal="center" vertical="center" wrapText="1" shrinkToFit="1"/>
    </xf>
    <xf numFmtId="0" fontId="34" fillId="2" borderId="12" xfId="2" applyFont="1" applyFill="1" applyBorder="1" applyAlignment="1">
      <alignment horizontal="center" vertical="center" wrapText="1" shrinkToFit="1"/>
    </xf>
    <xf numFmtId="183" fontId="30" fillId="2" borderId="6" xfId="2" applyNumberFormat="1" applyFont="1" applyFill="1" applyBorder="1" applyAlignment="1">
      <alignment horizontal="center" vertical="center" shrinkToFit="1"/>
    </xf>
    <xf numFmtId="183" fontId="30" fillId="2" borderId="7" xfId="2" applyNumberFormat="1" applyFont="1" applyFill="1" applyBorder="1" applyAlignment="1">
      <alignment horizontal="center" vertical="center" shrinkToFit="1"/>
    </xf>
    <xf numFmtId="183" fontId="30" fillId="2" borderId="8" xfId="2" applyNumberFormat="1" applyFont="1" applyFill="1" applyBorder="1" applyAlignment="1">
      <alignment horizontal="center" vertical="center" shrinkToFit="1"/>
    </xf>
    <xf numFmtId="183" fontId="30" fillId="2" borderId="11" xfId="2" applyNumberFormat="1" applyFont="1" applyFill="1" applyBorder="1" applyAlignment="1">
      <alignment horizontal="center" vertical="center" shrinkToFit="1"/>
    </xf>
    <xf numFmtId="183" fontId="30" fillId="2" borderId="1" xfId="2" applyNumberFormat="1" applyFont="1" applyFill="1" applyBorder="1" applyAlignment="1">
      <alignment horizontal="center" vertical="center" shrinkToFit="1"/>
    </xf>
    <xf numFmtId="183" fontId="30" fillId="2" borderId="12" xfId="2" applyNumberFormat="1" applyFont="1" applyFill="1" applyBorder="1" applyAlignment="1">
      <alignment horizontal="center" vertical="center" shrinkToFit="1"/>
    </xf>
    <xf numFmtId="0" fontId="30" fillId="2" borderId="1" xfId="2" applyFont="1" applyFill="1" applyBorder="1" applyAlignment="1">
      <alignment horizontal="left" vertical="center" shrinkToFit="1"/>
    </xf>
    <xf numFmtId="0" fontId="28" fillId="0" borderId="6" xfId="2" applyFont="1" applyBorder="1" applyAlignment="1">
      <alignment horizontal="center" vertical="center" wrapText="1"/>
    </xf>
    <xf numFmtId="0" fontId="28" fillId="0" borderId="7" xfId="2" applyFont="1" applyBorder="1" applyAlignment="1">
      <alignment horizontal="center" vertical="center" wrapText="1"/>
    </xf>
    <xf numFmtId="0" fontId="28" fillId="0" borderId="8" xfId="2" applyFont="1" applyBorder="1" applyAlignment="1">
      <alignment horizontal="center" vertical="center" wrapText="1"/>
    </xf>
    <xf numFmtId="0" fontId="28" fillId="0" borderId="11"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12" xfId="2" applyFont="1" applyBorder="1" applyAlignment="1">
      <alignment horizontal="center" vertical="center" wrapText="1"/>
    </xf>
    <xf numFmtId="0" fontId="28" fillId="7" borderId="6" xfId="2" applyFont="1" applyFill="1" applyBorder="1" applyAlignment="1">
      <alignment horizontal="center" vertical="center"/>
    </xf>
    <xf numFmtId="0" fontId="30" fillId="7" borderId="7" xfId="2" applyFont="1" applyFill="1" applyBorder="1" applyAlignment="1">
      <alignment horizontal="center" vertical="center"/>
    </xf>
    <xf numFmtId="0" fontId="30" fillId="7" borderId="8" xfId="2" applyFont="1" applyFill="1" applyBorder="1" applyAlignment="1">
      <alignment horizontal="center" vertical="center"/>
    </xf>
    <xf numFmtId="0" fontId="30" fillId="7" borderId="11" xfId="2" applyFont="1" applyFill="1" applyBorder="1" applyAlignment="1">
      <alignment horizontal="center" vertical="center"/>
    </xf>
    <xf numFmtId="0" fontId="30" fillId="7" borderId="1" xfId="2" applyFont="1" applyFill="1" applyBorder="1" applyAlignment="1">
      <alignment horizontal="center" vertical="center"/>
    </xf>
    <xf numFmtId="0" fontId="30" fillId="7" borderId="12" xfId="2" applyFont="1" applyFill="1" applyBorder="1" applyAlignment="1">
      <alignment horizontal="center" vertical="center"/>
    </xf>
    <xf numFmtId="0" fontId="41" fillId="0" borderId="2" xfId="2" applyFont="1" applyBorder="1" applyAlignment="1">
      <alignment horizontal="center" vertical="center" wrapText="1"/>
    </xf>
    <xf numFmtId="0" fontId="30" fillId="0" borderId="7" xfId="2" applyFont="1" applyBorder="1" applyAlignment="1">
      <alignment horizontal="center" vertical="center" wrapText="1"/>
    </xf>
    <xf numFmtId="0" fontId="30" fillId="0" borderId="8" xfId="2" applyFont="1" applyBorder="1" applyAlignment="1">
      <alignment horizontal="center" vertical="center" wrapText="1"/>
    </xf>
    <xf numFmtId="0" fontId="30" fillId="0" borderId="11" xfId="2" applyFont="1" applyBorder="1" applyAlignment="1">
      <alignment horizontal="center" vertical="center" wrapText="1"/>
    </xf>
    <xf numFmtId="0" fontId="30" fillId="0" borderId="1" xfId="2" applyFont="1" applyBorder="1" applyAlignment="1">
      <alignment horizontal="center" vertical="center" wrapText="1"/>
    </xf>
    <xf numFmtId="0" fontId="30" fillId="0" borderId="12" xfId="2" applyFont="1" applyBorder="1" applyAlignment="1">
      <alignment horizontal="center" vertical="center" wrapText="1"/>
    </xf>
    <xf numFmtId="0" fontId="8" fillId="7" borderId="6" xfId="2" applyFont="1" applyFill="1" applyBorder="1" applyAlignment="1">
      <alignment horizontal="center" vertical="center"/>
    </xf>
    <xf numFmtId="0" fontId="8" fillId="7" borderId="7" xfId="2" applyFont="1" applyFill="1" applyBorder="1" applyAlignment="1">
      <alignment horizontal="center" vertical="center"/>
    </xf>
    <xf numFmtId="0" fontId="8" fillId="7" borderId="8" xfId="2" applyFont="1" applyFill="1" applyBorder="1" applyAlignment="1">
      <alignment horizontal="center" vertical="center"/>
    </xf>
    <xf numFmtId="0" fontId="8" fillId="7" borderId="11" xfId="2" applyFont="1" applyFill="1" applyBorder="1" applyAlignment="1">
      <alignment horizontal="center" vertical="center"/>
    </xf>
    <xf numFmtId="0" fontId="8" fillId="7" borderId="1" xfId="2" applyFont="1" applyFill="1" applyBorder="1" applyAlignment="1">
      <alignment horizontal="center" vertical="center"/>
    </xf>
    <xf numFmtId="0" fontId="8" fillId="7" borderId="12" xfId="2" applyFont="1" applyFill="1" applyBorder="1" applyAlignment="1">
      <alignment horizontal="center" vertical="center"/>
    </xf>
    <xf numFmtId="0" fontId="40" fillId="0" borderId="6"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0" xfId="2" applyFont="1" applyAlignment="1">
      <alignment horizontal="center" vertical="center" wrapText="1"/>
    </xf>
    <xf numFmtId="0" fontId="28" fillId="2" borderId="6" xfId="2" applyFont="1" applyFill="1" applyBorder="1" applyAlignment="1">
      <alignment horizontal="center" vertical="center" wrapText="1"/>
    </xf>
    <xf numFmtId="0" fontId="30" fillId="2" borderId="7" xfId="2" applyFont="1" applyFill="1" applyBorder="1" applyAlignment="1">
      <alignment horizontal="center" vertical="center" wrapText="1"/>
    </xf>
    <xf numFmtId="0" fontId="30" fillId="2" borderId="8" xfId="2" applyFont="1" applyFill="1" applyBorder="1" applyAlignment="1">
      <alignment horizontal="center" vertical="center" wrapText="1"/>
    </xf>
    <xf numFmtId="0" fontId="30" fillId="2" borderId="11" xfId="2" applyFont="1" applyFill="1" applyBorder="1" applyAlignment="1">
      <alignment horizontal="center" vertical="center" wrapText="1"/>
    </xf>
    <xf numFmtId="0" fontId="30" fillId="2" borderId="1" xfId="2" applyFont="1" applyFill="1" applyBorder="1" applyAlignment="1">
      <alignment horizontal="center" vertical="center" wrapText="1"/>
    </xf>
    <xf numFmtId="0" fontId="30" fillId="2" borderId="12" xfId="2" applyFont="1" applyFill="1" applyBorder="1" applyAlignment="1">
      <alignment horizontal="center" vertical="center" wrapText="1"/>
    </xf>
    <xf numFmtId="0" fontId="30" fillId="0" borderId="6" xfId="2" applyFont="1" applyBorder="1" applyAlignment="1">
      <alignment horizontal="center" vertical="center" wrapText="1"/>
    </xf>
    <xf numFmtId="178" fontId="28" fillId="2" borderId="6" xfId="2" applyNumberFormat="1" applyFont="1" applyFill="1" applyBorder="1" applyAlignment="1">
      <alignment horizontal="center" vertical="center" wrapText="1"/>
    </xf>
    <xf numFmtId="178" fontId="28" fillId="2" borderId="7" xfId="2" applyNumberFormat="1" applyFont="1" applyFill="1" applyBorder="1" applyAlignment="1">
      <alignment horizontal="center" vertical="center" wrapText="1"/>
    </xf>
    <xf numFmtId="178" fontId="28" fillId="2" borderId="8" xfId="2" applyNumberFormat="1" applyFont="1" applyFill="1" applyBorder="1" applyAlignment="1">
      <alignment horizontal="center" vertical="center" wrapText="1"/>
    </xf>
    <xf numFmtId="178" fontId="28" fillId="2" borderId="11" xfId="2" applyNumberFormat="1" applyFont="1" applyFill="1" applyBorder="1" applyAlignment="1">
      <alignment horizontal="center" vertical="center" wrapText="1"/>
    </xf>
    <xf numFmtId="178" fontId="28" fillId="2" borderId="1" xfId="2" applyNumberFormat="1" applyFont="1" applyFill="1" applyBorder="1" applyAlignment="1">
      <alignment horizontal="center" vertical="center" wrapText="1"/>
    </xf>
    <xf numFmtId="178" fontId="28" fillId="2" borderId="12" xfId="2" applyNumberFormat="1" applyFont="1" applyFill="1" applyBorder="1" applyAlignment="1">
      <alignment horizontal="center" vertical="center" wrapText="1"/>
    </xf>
    <xf numFmtId="0" fontId="28" fillId="0" borderId="6" xfId="2" applyFont="1" applyBorder="1" applyAlignment="1">
      <alignment horizontal="center" vertical="center"/>
    </xf>
    <xf numFmtId="0" fontId="28" fillId="0" borderId="7" xfId="2" applyFont="1" applyBorder="1" applyAlignment="1">
      <alignment horizontal="center" vertical="center"/>
    </xf>
    <xf numFmtId="0" fontId="28" fillId="0" borderId="8" xfId="2" applyFont="1" applyBorder="1" applyAlignment="1">
      <alignment horizontal="center" vertical="center"/>
    </xf>
    <xf numFmtId="0" fontId="28" fillId="0" borderId="13" xfId="2" applyFont="1" applyBorder="1" applyAlignment="1">
      <alignment horizontal="center" vertical="center"/>
    </xf>
    <xf numFmtId="0" fontId="28" fillId="0" borderId="2" xfId="2" applyFont="1" applyBorder="1" applyAlignment="1">
      <alignment horizontal="center" vertical="center"/>
    </xf>
    <xf numFmtId="0" fontId="28" fillId="0" borderId="2" xfId="2" applyFont="1" applyBorder="1" applyAlignment="1">
      <alignment horizontal="center" vertical="center" wrapText="1"/>
    </xf>
    <xf numFmtId="0" fontId="28" fillId="0" borderId="3" xfId="2" applyFont="1" applyBorder="1" applyAlignment="1">
      <alignment horizontal="center" vertical="center" wrapText="1"/>
    </xf>
    <xf numFmtId="0" fontId="35" fillId="0" borderId="7" xfId="2" applyFont="1" applyBorder="1" applyAlignment="1">
      <alignment horizontal="center" vertical="center" wrapText="1" shrinkToFit="1"/>
    </xf>
    <xf numFmtId="0" fontId="35" fillId="0" borderId="1" xfId="2" applyFont="1" applyBorder="1" applyAlignment="1">
      <alignment horizontal="center" vertical="center" wrapText="1" shrinkToFi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 xfId="2" applyFont="1" applyBorder="1" applyAlignment="1">
      <alignment horizontal="center"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183" fontId="30" fillId="2" borderId="29" xfId="2" applyNumberFormat="1" applyFont="1" applyFill="1" applyBorder="1" applyAlignment="1">
      <alignment horizontal="center" vertical="center" shrinkToFit="1"/>
    </xf>
    <xf numFmtId="183" fontId="30" fillId="2" borderId="28" xfId="2" applyNumberFormat="1" applyFont="1" applyFill="1" applyBorder="1" applyAlignment="1">
      <alignment horizontal="center" vertical="center" shrinkToFit="1"/>
    </xf>
    <xf numFmtId="183" fontId="30" fillId="2" borderId="50" xfId="2" applyNumberFormat="1" applyFont="1" applyFill="1" applyBorder="1" applyAlignment="1">
      <alignment horizontal="center" vertical="center" shrinkToFit="1"/>
    </xf>
    <xf numFmtId="0" fontId="28" fillId="0" borderId="13" xfId="2" applyFont="1" applyBorder="1" applyAlignment="1">
      <alignment horizontal="center" vertical="center" wrapText="1"/>
    </xf>
    <xf numFmtId="0" fontId="30" fillId="0" borderId="9" xfId="2" applyFont="1" applyBorder="1" applyAlignment="1">
      <alignment horizontal="center" vertical="center" wrapText="1"/>
    </xf>
    <xf numFmtId="0" fontId="30" fillId="0" borderId="10" xfId="2" applyFont="1" applyBorder="1" applyAlignment="1">
      <alignment horizontal="center" vertical="center" wrapText="1"/>
    </xf>
    <xf numFmtId="0" fontId="35" fillId="0" borderId="0" xfId="2" applyFont="1" applyAlignment="1">
      <alignment horizontal="center" vertical="center" wrapText="1" shrinkToFit="1"/>
    </xf>
    <xf numFmtId="0" fontId="36" fillId="0" borderId="6" xfId="2" applyFont="1" applyBorder="1" applyAlignment="1">
      <alignment horizontal="center" vertical="center" wrapText="1"/>
    </xf>
    <xf numFmtId="0" fontId="36" fillId="0" borderId="7" xfId="2" applyFont="1" applyBorder="1" applyAlignment="1">
      <alignment horizontal="center" vertical="center" wrapText="1"/>
    </xf>
    <xf numFmtId="0" fontId="36" fillId="0" borderId="8" xfId="2" applyFont="1" applyBorder="1" applyAlignment="1">
      <alignment horizontal="center" vertical="center" wrapText="1"/>
    </xf>
    <xf numFmtId="0" fontId="36" fillId="0" borderId="9" xfId="2" applyFont="1" applyBorder="1" applyAlignment="1">
      <alignment horizontal="center" vertical="center" wrapText="1"/>
    </xf>
    <xf numFmtId="0" fontId="36" fillId="0" borderId="0" xfId="2" applyFont="1" applyAlignment="1">
      <alignment horizontal="center" vertical="center" wrapText="1"/>
    </xf>
    <xf numFmtId="0" fontId="36" fillId="0" borderId="10" xfId="2" applyFont="1" applyBorder="1" applyAlignment="1">
      <alignment horizontal="center" vertical="center" wrapText="1"/>
    </xf>
    <xf numFmtId="0" fontId="36" fillId="0" borderId="11" xfId="2" applyFont="1" applyBorder="1" applyAlignment="1">
      <alignment horizontal="center" vertical="center" wrapText="1"/>
    </xf>
    <xf numFmtId="0" fontId="36" fillId="0" borderId="1" xfId="2" applyFont="1" applyBorder="1" applyAlignment="1">
      <alignment horizontal="center" vertical="center" wrapText="1"/>
    </xf>
    <xf numFmtId="0" fontId="36" fillId="0" borderId="12" xfId="2" applyFont="1" applyBorder="1" applyAlignment="1">
      <alignment horizontal="center" vertical="center" wrapText="1"/>
    </xf>
    <xf numFmtId="0" fontId="35" fillId="0" borderId="3"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5" xfId="2" applyFont="1" applyBorder="1" applyAlignment="1">
      <alignment horizontal="center" vertical="center" wrapText="1"/>
    </xf>
    <xf numFmtId="0" fontId="34" fillId="4" borderId="68" xfId="2" applyFont="1" applyFill="1" applyBorder="1" applyAlignment="1">
      <alignment horizontal="center" vertical="top"/>
    </xf>
    <xf numFmtId="0" fontId="34" fillId="4" borderId="67" xfId="2" applyFont="1" applyFill="1" applyBorder="1" applyAlignment="1">
      <alignment horizontal="center" vertical="top"/>
    </xf>
    <xf numFmtId="0" fontId="31" fillId="0" borderId="67" xfId="2" applyFont="1" applyBorder="1" applyAlignment="1">
      <alignment vertical="center" wrapText="1"/>
    </xf>
    <xf numFmtId="0" fontId="31" fillId="0" borderId="66" xfId="2" applyFont="1" applyBorder="1" applyAlignment="1">
      <alignment vertical="center" wrapText="1"/>
    </xf>
    <xf numFmtId="0" fontId="31" fillId="0" borderId="0" xfId="2" applyFont="1" applyAlignment="1">
      <alignment vertical="center" wrapText="1"/>
    </xf>
    <xf numFmtId="0" fontId="31" fillId="0" borderId="64" xfId="2" applyFont="1" applyBorder="1" applyAlignment="1">
      <alignment vertical="center" wrapText="1"/>
    </xf>
    <xf numFmtId="0" fontId="31" fillId="0" borderId="62" xfId="2" applyFont="1" applyBorder="1" applyAlignment="1">
      <alignment vertical="center" wrapText="1"/>
    </xf>
    <xf numFmtId="0" fontId="31" fillId="0" borderId="61" xfId="2" applyFont="1" applyBorder="1" applyAlignment="1">
      <alignment vertical="center" wrapText="1"/>
    </xf>
    <xf numFmtId="179" fontId="28" fillId="0" borderId="67" xfId="2" applyNumberFormat="1" applyFont="1" applyBorder="1" applyAlignment="1">
      <alignment horizontal="center" vertical="center" shrinkToFit="1"/>
    </xf>
    <xf numFmtId="179" fontId="28" fillId="0" borderId="70" xfId="2" applyNumberFormat="1" applyFont="1" applyBorder="1" applyAlignment="1">
      <alignment horizontal="center" vertical="center" shrinkToFit="1"/>
    </xf>
    <xf numFmtId="179" fontId="28" fillId="0" borderId="0" xfId="2" applyNumberFormat="1" applyFont="1" applyAlignment="1">
      <alignment horizontal="center" vertical="center" shrinkToFit="1"/>
    </xf>
    <xf numFmtId="179" fontId="28" fillId="0" borderId="36" xfId="2" applyNumberFormat="1" applyFont="1" applyBorder="1" applyAlignment="1">
      <alignment horizontal="center" vertical="center" shrinkToFit="1"/>
    </xf>
    <xf numFmtId="179" fontId="28" fillId="0" borderId="48" xfId="2" applyNumberFormat="1" applyFont="1" applyBorder="1" applyAlignment="1">
      <alignment horizontal="center" vertical="center" wrapText="1" shrinkToFit="1"/>
    </xf>
    <xf numFmtId="179" fontId="28" fillId="0" borderId="26" xfId="2" applyNumberFormat="1" applyFont="1" applyBorder="1" applyAlignment="1">
      <alignment horizontal="center" vertical="center" wrapText="1" shrinkToFit="1"/>
    </xf>
    <xf numFmtId="179" fontId="28" fillId="0" borderId="45" xfId="2" applyNumberFormat="1" applyFont="1" applyBorder="1" applyAlignment="1">
      <alignment horizontal="center" vertical="center" wrapText="1" shrinkToFit="1"/>
    </xf>
    <xf numFmtId="179" fontId="28" fillId="0" borderId="34" xfId="2" applyNumberFormat="1" applyFont="1" applyBorder="1" applyAlignment="1">
      <alignment horizontal="center" vertical="center" wrapText="1" shrinkToFit="1"/>
    </xf>
    <xf numFmtId="179" fontId="28" fillId="0" borderId="0" xfId="2" applyNumberFormat="1" applyFont="1" applyAlignment="1">
      <alignment horizontal="center" vertical="center" wrapText="1" shrinkToFit="1"/>
    </xf>
    <xf numFmtId="179" fontId="28" fillId="0" borderId="36" xfId="2" applyNumberFormat="1" applyFont="1" applyBorder="1" applyAlignment="1">
      <alignment horizontal="center" vertical="center" wrapText="1" shrinkToFit="1"/>
    </xf>
    <xf numFmtId="0" fontId="32" fillId="4" borderId="65" xfId="2" applyFont="1" applyFill="1" applyBorder="1" applyAlignment="1">
      <alignment horizontal="center" vertical="top"/>
    </xf>
    <xf numFmtId="0" fontId="32" fillId="4" borderId="0" xfId="2" applyFont="1" applyFill="1" applyAlignment="1">
      <alignment horizontal="center" vertical="top"/>
    </xf>
    <xf numFmtId="0" fontId="32" fillId="4" borderId="63" xfId="2" applyFont="1" applyFill="1" applyBorder="1" applyAlignment="1">
      <alignment horizontal="center" vertical="top"/>
    </xf>
    <xf numFmtId="0" fontId="32" fillId="4" borderId="62" xfId="2" applyFont="1" applyFill="1" applyBorder="1" applyAlignment="1">
      <alignment horizontal="center" vertical="top"/>
    </xf>
    <xf numFmtId="182" fontId="30" fillId="2" borderId="62" xfId="2" applyNumberFormat="1" applyFont="1" applyFill="1" applyBorder="1" applyAlignment="1">
      <alignment horizontal="center" vertical="center"/>
    </xf>
    <xf numFmtId="0" fontId="28" fillId="0" borderId="62" xfId="2" applyFont="1" applyBorder="1" applyAlignment="1">
      <alignment horizontal="right" vertical="center" shrinkToFit="1"/>
    </xf>
    <xf numFmtId="0" fontId="28" fillId="0" borderId="69" xfId="2" applyFont="1" applyBorder="1" applyAlignment="1">
      <alignment horizontal="right" vertical="center" shrinkToFit="1"/>
    </xf>
    <xf numFmtId="182" fontId="28" fillId="5" borderId="49" xfId="2" applyNumberFormat="1" applyFont="1" applyFill="1" applyBorder="1" applyAlignment="1">
      <alignment vertical="center" shrinkToFit="1"/>
    </xf>
    <xf numFmtId="182" fontId="28" fillId="5" borderId="28" xfId="2" applyNumberFormat="1" applyFont="1" applyFill="1" applyBorder="1" applyAlignment="1">
      <alignment vertical="center" shrinkToFit="1"/>
    </xf>
    <xf numFmtId="0" fontId="28" fillId="0" borderId="28" xfId="2" applyFont="1" applyBorder="1" applyAlignment="1">
      <alignment horizontal="right" vertical="center" shrinkToFit="1"/>
    </xf>
    <xf numFmtId="0" fontId="28" fillId="0" borderId="27" xfId="2" applyFont="1" applyBorder="1" applyAlignment="1">
      <alignment horizontal="right" vertical="center" shrinkToFit="1"/>
    </xf>
    <xf numFmtId="0" fontId="28" fillId="4" borderId="6" xfId="2" applyFont="1" applyFill="1" applyBorder="1" applyAlignment="1">
      <alignment horizontal="center" vertical="center" wrapText="1" shrinkToFit="1"/>
    </xf>
    <xf numFmtId="0" fontId="28" fillId="4" borderId="8" xfId="2" applyFont="1" applyFill="1" applyBorder="1" applyAlignment="1">
      <alignment horizontal="center" vertical="center" wrapText="1" shrinkToFit="1"/>
    </xf>
    <xf numFmtId="0" fontId="28" fillId="4" borderId="11" xfId="2" applyFont="1" applyFill="1" applyBorder="1" applyAlignment="1">
      <alignment horizontal="center" vertical="center" wrapText="1" shrinkToFit="1"/>
    </xf>
    <xf numFmtId="0" fontId="28" fillId="4" borderId="12" xfId="2" applyFont="1" applyFill="1" applyBorder="1" applyAlignment="1">
      <alignment horizontal="center" vertical="center" wrapText="1" shrinkToFit="1"/>
    </xf>
    <xf numFmtId="0" fontId="28" fillId="2" borderId="6" xfId="2" applyFont="1" applyFill="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11" xfId="0" applyBorder="1" applyAlignment="1">
      <alignment horizontal="left" vertical="center" shrinkToFit="1"/>
    </xf>
    <xf numFmtId="0" fontId="0" fillId="0" borderId="1" xfId="0" applyBorder="1" applyAlignment="1">
      <alignment horizontal="left" vertical="center" shrinkToFit="1"/>
    </xf>
    <xf numFmtId="0" fontId="0" fillId="0" borderId="12" xfId="0" applyBorder="1" applyAlignment="1">
      <alignment horizontal="left" vertical="center" shrinkToFit="1"/>
    </xf>
    <xf numFmtId="0" fontId="28" fillId="4" borderId="3" xfId="2" applyFont="1" applyFill="1" applyBorder="1" applyAlignment="1">
      <alignment horizontal="left" vertical="center" shrinkToFit="1"/>
    </xf>
    <xf numFmtId="0" fontId="28" fillId="4" borderId="4" xfId="2" applyFont="1" applyFill="1" applyBorder="1" applyAlignment="1">
      <alignment horizontal="left" vertical="center" shrinkToFit="1"/>
    </xf>
    <xf numFmtId="0" fontId="28" fillId="4" borderId="5" xfId="2" applyFont="1" applyFill="1" applyBorder="1" applyAlignment="1">
      <alignment horizontal="left" vertical="center" shrinkToFit="1"/>
    </xf>
    <xf numFmtId="0" fontId="28" fillId="3" borderId="6" xfId="2" applyFont="1" applyFill="1" applyBorder="1" applyAlignment="1">
      <alignment horizontal="center" vertical="center" wrapText="1"/>
    </xf>
    <xf numFmtId="0" fontId="28" fillId="3" borderId="7" xfId="2" applyFont="1" applyFill="1" applyBorder="1" applyAlignment="1">
      <alignment horizontal="center" vertical="center" wrapText="1"/>
    </xf>
    <xf numFmtId="0" fontId="28" fillId="3" borderId="9" xfId="2" applyFont="1" applyFill="1" applyBorder="1" applyAlignment="1">
      <alignment horizontal="center" vertical="center" wrapText="1"/>
    </xf>
    <xf numFmtId="0" fontId="28" fillId="3" borderId="0" xfId="2" applyFont="1" applyFill="1" applyAlignment="1">
      <alignment horizontal="center" vertical="center" wrapText="1"/>
    </xf>
    <xf numFmtId="0" fontId="28" fillId="3" borderId="11" xfId="2" applyFont="1" applyFill="1" applyBorder="1" applyAlignment="1">
      <alignment horizontal="center" vertical="center" wrapText="1"/>
    </xf>
    <xf numFmtId="0" fontId="28" fillId="3" borderId="1" xfId="2" applyFont="1" applyFill="1" applyBorder="1" applyAlignment="1">
      <alignment horizontal="center" vertical="center" wrapText="1"/>
    </xf>
    <xf numFmtId="0" fontId="28" fillId="0" borderId="6" xfId="2" applyFont="1" applyBorder="1" applyAlignment="1">
      <alignment horizontal="center" vertical="center" wrapText="1" shrinkToFit="1"/>
    </xf>
    <xf numFmtId="0" fontId="28" fillId="0" borderId="8" xfId="2" applyFont="1" applyBorder="1" applyAlignment="1">
      <alignment horizontal="center" vertical="center" wrapText="1" shrinkToFit="1"/>
    </xf>
    <xf numFmtId="0" fontId="28" fillId="0" borderId="9" xfId="2" applyFont="1" applyBorder="1" applyAlignment="1">
      <alignment horizontal="center" vertical="center" wrapText="1" shrinkToFit="1"/>
    </xf>
    <xf numFmtId="0" fontId="28" fillId="0" borderId="10" xfId="2" applyFont="1" applyBorder="1" applyAlignment="1">
      <alignment horizontal="center" vertical="center" wrapText="1" shrinkToFit="1"/>
    </xf>
    <xf numFmtId="0" fontId="28" fillId="0" borderId="11" xfId="2" applyFont="1" applyBorder="1" applyAlignment="1">
      <alignment horizontal="center" vertical="center" wrapText="1" shrinkToFit="1"/>
    </xf>
    <xf numFmtId="0" fontId="28" fillId="0" borderId="12" xfId="2" applyFont="1" applyBorder="1" applyAlignment="1">
      <alignment horizontal="center" vertical="center" wrapText="1" shrinkToFit="1"/>
    </xf>
    <xf numFmtId="180" fontId="28" fillId="2" borderId="6" xfId="2" applyNumberFormat="1" applyFont="1" applyFill="1" applyBorder="1" applyAlignment="1">
      <alignment horizontal="center" vertical="center" shrinkToFit="1"/>
    </xf>
    <xf numFmtId="180" fontId="28" fillId="2" borderId="7" xfId="2" applyNumberFormat="1" applyFont="1" applyFill="1" applyBorder="1" applyAlignment="1">
      <alignment horizontal="center" vertical="center" shrinkToFit="1"/>
    </xf>
    <xf numFmtId="180" fontId="28" fillId="2" borderId="8" xfId="2" applyNumberFormat="1" applyFont="1" applyFill="1" applyBorder="1" applyAlignment="1">
      <alignment horizontal="center" vertical="center" shrinkToFit="1"/>
    </xf>
    <xf numFmtId="180" fontId="28" fillId="2" borderId="11" xfId="2" applyNumberFormat="1" applyFont="1" applyFill="1" applyBorder="1" applyAlignment="1">
      <alignment horizontal="center" vertical="center" shrinkToFit="1"/>
    </xf>
    <xf numFmtId="180" fontId="28" fillId="2" borderId="1" xfId="2" applyNumberFormat="1" applyFont="1" applyFill="1" applyBorder="1" applyAlignment="1">
      <alignment horizontal="center" vertical="center" shrinkToFit="1"/>
    </xf>
    <xf numFmtId="180" fontId="28" fillId="2" borderId="12" xfId="2" applyNumberFormat="1" applyFont="1" applyFill="1" applyBorder="1" applyAlignment="1">
      <alignment horizontal="center" vertical="center" shrinkToFit="1"/>
    </xf>
    <xf numFmtId="0" fontId="28" fillId="0" borderId="10" xfId="2" applyFont="1" applyBorder="1" applyAlignment="1">
      <alignment horizontal="center" vertical="center" wrapText="1"/>
    </xf>
    <xf numFmtId="0" fontId="30" fillId="0" borderId="53" xfId="0" applyFont="1" applyBorder="1" applyAlignment="1">
      <alignment horizontal="center" vertical="center"/>
    </xf>
    <xf numFmtId="0" fontId="30" fillId="0" borderId="52" xfId="0" applyFont="1" applyBorder="1" applyAlignment="1">
      <alignment horizontal="center" vertical="center"/>
    </xf>
    <xf numFmtId="179" fontId="28" fillId="0" borderId="26" xfId="2" applyNumberFormat="1" applyFont="1" applyBorder="1" applyAlignment="1">
      <alignment horizontal="center" vertical="center" shrinkToFit="1"/>
    </xf>
    <xf numFmtId="179" fontId="28" fillId="0" borderId="45" xfId="2" applyNumberFormat="1" applyFont="1" applyBorder="1" applyAlignment="1">
      <alignment horizontal="center" vertical="center" shrinkToFit="1"/>
    </xf>
    <xf numFmtId="0" fontId="28" fillId="4" borderId="28" xfId="2" applyFont="1" applyFill="1" applyBorder="1" applyAlignment="1">
      <alignment horizontal="center" vertical="center" shrinkToFit="1"/>
    </xf>
    <xf numFmtId="0" fontId="28" fillId="0" borderId="28" xfId="2" applyFont="1" applyBorder="1" applyAlignment="1">
      <alignment horizontal="left" vertical="center" shrinkToFit="1"/>
    </xf>
    <xf numFmtId="0" fontId="28" fillId="0" borderId="27" xfId="2" applyFont="1" applyBorder="1" applyAlignment="1">
      <alignment horizontal="left" vertical="center" shrinkToFit="1"/>
    </xf>
    <xf numFmtId="180" fontId="28" fillId="4" borderId="28" xfId="2" applyNumberFormat="1" applyFont="1" applyFill="1" applyBorder="1" applyAlignment="1">
      <alignment horizontal="center" vertical="center" shrinkToFit="1"/>
    </xf>
    <xf numFmtId="0" fontId="28" fillId="0" borderId="60" xfId="2" applyFont="1" applyBorder="1" applyAlignment="1">
      <alignment horizontal="center" vertical="center" wrapText="1"/>
    </xf>
    <xf numFmtId="0" fontId="28" fillId="0" borderId="57" xfId="2" applyFont="1" applyBorder="1" applyAlignment="1">
      <alignment horizontal="center" vertical="center" wrapText="1"/>
    </xf>
    <xf numFmtId="0" fontId="28" fillId="0" borderId="59" xfId="2" applyFont="1" applyBorder="1" applyAlignment="1">
      <alignment horizontal="center" vertical="center" wrapText="1"/>
    </xf>
    <xf numFmtId="0" fontId="28" fillId="0" borderId="58" xfId="2" applyFont="1" applyBorder="1" applyAlignment="1">
      <alignment horizontal="center" vertical="center" wrapText="1"/>
    </xf>
    <xf numFmtId="0" fontId="30" fillId="0" borderId="57" xfId="2" applyFont="1" applyBorder="1" applyAlignment="1">
      <alignment horizontal="center" vertical="center" wrapText="1"/>
    </xf>
    <xf numFmtId="0" fontId="30" fillId="0" borderId="59" xfId="2" applyFont="1" applyBorder="1" applyAlignment="1">
      <alignment horizontal="center" vertical="center" wrapText="1"/>
    </xf>
    <xf numFmtId="0" fontId="30" fillId="0" borderId="58" xfId="2" applyFont="1" applyBorder="1" applyAlignment="1">
      <alignment horizontal="center" vertical="center" wrapText="1"/>
    </xf>
    <xf numFmtId="0" fontId="30" fillId="0" borderId="56" xfId="2" applyFont="1" applyBorder="1" applyAlignment="1">
      <alignment horizontal="center" vertical="center" wrapText="1"/>
    </xf>
    <xf numFmtId="0" fontId="28" fillId="2" borderId="55" xfId="2" applyFont="1" applyFill="1" applyBorder="1" applyAlignment="1">
      <alignment horizontal="center" vertical="center" wrapText="1"/>
    </xf>
    <xf numFmtId="0" fontId="30" fillId="2" borderId="52" xfId="2" applyFont="1" applyFill="1" applyBorder="1" applyAlignment="1">
      <alignment horizontal="center" vertical="center" wrapText="1"/>
    </xf>
    <xf numFmtId="0" fontId="30" fillId="2" borderId="54" xfId="2" applyFont="1" applyFill="1" applyBorder="1" applyAlignment="1">
      <alignment horizontal="center" vertical="center" wrapText="1"/>
    </xf>
    <xf numFmtId="0" fontId="5" fillId="6" borderId="44" xfId="2" applyFont="1" applyFill="1" applyBorder="1" applyAlignment="1">
      <alignment horizontal="left" vertical="center" wrapText="1"/>
    </xf>
    <xf numFmtId="0" fontId="5" fillId="6" borderId="43" xfId="2" applyFont="1" applyFill="1" applyBorder="1" applyAlignment="1">
      <alignment horizontal="left" vertical="center" wrapText="1"/>
    </xf>
    <xf numFmtId="0" fontId="5" fillId="6" borderId="42" xfId="2" applyFont="1" applyFill="1" applyBorder="1" applyAlignment="1">
      <alignment horizontal="left" vertical="center" wrapText="1"/>
    </xf>
    <xf numFmtId="0" fontId="5" fillId="6" borderId="72" xfId="2" applyFont="1" applyFill="1" applyBorder="1" applyAlignment="1">
      <alignment horizontal="left" vertical="center" wrapText="1"/>
    </xf>
    <xf numFmtId="0" fontId="5" fillId="6" borderId="2" xfId="2" applyFont="1" applyFill="1" applyBorder="1" applyAlignment="1">
      <alignment horizontal="left" vertical="center" wrapText="1"/>
    </xf>
    <xf numFmtId="0" fontId="5" fillId="6" borderId="40" xfId="2" applyFont="1" applyFill="1" applyBorder="1" applyAlignment="1">
      <alignment horizontal="left" vertical="center" wrapText="1"/>
    </xf>
    <xf numFmtId="0" fontId="2" fillId="0" borderId="59" xfId="2" applyFont="1" applyBorder="1" applyAlignment="1">
      <alignment horizontal="center" vertical="center" wrapText="1"/>
    </xf>
    <xf numFmtId="0" fontId="0" fillId="0" borderId="43" xfId="0" applyBorder="1" applyAlignment="1">
      <alignment horizontal="center" vertical="center"/>
    </xf>
    <xf numFmtId="0" fontId="0" fillId="0" borderId="58" xfId="0" applyBorder="1" applyAlignment="1">
      <alignment horizontal="center" vertical="center"/>
    </xf>
    <xf numFmtId="0" fontId="0" fillId="0" borderId="7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72" xfId="2" applyFont="1" applyBorder="1" applyAlignment="1">
      <alignment vertical="center" wrapText="1"/>
    </xf>
    <xf numFmtId="0" fontId="0" fillId="0" borderId="2" xfId="0" applyBorder="1" applyAlignment="1">
      <alignment vertical="center" wrapText="1"/>
    </xf>
    <xf numFmtId="0" fontId="0" fillId="0" borderId="40" xfId="0" applyBorder="1" applyAlignment="1">
      <alignment vertical="center" wrapText="1"/>
    </xf>
    <xf numFmtId="0" fontId="0" fillId="0" borderId="72" xfId="0" applyBorder="1" applyAlignment="1">
      <alignment vertical="center" wrapText="1"/>
    </xf>
    <xf numFmtId="0" fontId="5" fillId="6" borderId="81" xfId="2" applyFont="1" applyFill="1" applyBorder="1" applyAlignment="1">
      <alignment horizontal="center" vertical="center"/>
    </xf>
    <xf numFmtId="0" fontId="5" fillId="6" borderId="7" xfId="2" applyFont="1" applyFill="1" applyBorder="1" applyAlignment="1">
      <alignment horizontal="center" vertical="center"/>
    </xf>
    <xf numFmtId="0" fontId="5" fillId="6" borderId="34" xfId="2" applyFont="1" applyFill="1" applyBorder="1" applyAlignment="1">
      <alignment horizontal="center" vertical="center"/>
    </xf>
    <xf numFmtId="0" fontId="5" fillId="6" borderId="0" xfId="2" applyFont="1" applyFill="1" applyAlignment="1">
      <alignment horizontal="center" vertical="center"/>
    </xf>
    <xf numFmtId="0" fontId="5" fillId="6" borderId="49" xfId="2" applyFont="1" applyFill="1" applyBorder="1" applyAlignment="1">
      <alignment horizontal="center" vertical="center"/>
    </xf>
    <xf numFmtId="0" fontId="5" fillId="6" borderId="28" xfId="2" applyFont="1" applyFill="1" applyBorder="1" applyAlignment="1">
      <alignment horizontal="center" vertical="center"/>
    </xf>
    <xf numFmtId="0" fontId="5" fillId="6" borderId="80" xfId="2" applyFont="1" applyFill="1" applyBorder="1" applyAlignment="1">
      <alignment horizontal="left" vertical="center" wrapText="1"/>
    </xf>
    <xf numFmtId="0" fontId="5" fillId="6" borderId="38" xfId="2" applyFont="1" applyFill="1" applyBorder="1" applyAlignment="1">
      <alignment horizontal="left" vertical="center" wrapText="1"/>
    </xf>
    <xf numFmtId="0" fontId="5" fillId="6" borderId="37" xfId="2" applyFont="1" applyFill="1" applyBorder="1" applyAlignment="1">
      <alignment horizontal="left"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49" fillId="7" borderId="6" xfId="2" applyFont="1" applyFill="1" applyBorder="1" applyAlignment="1">
      <alignment horizontal="center" vertical="center" wrapText="1"/>
    </xf>
    <xf numFmtId="0" fontId="5" fillId="7" borderId="7" xfId="2" applyFont="1" applyFill="1" applyBorder="1" applyAlignment="1">
      <alignment horizontal="center" vertical="center" wrapText="1"/>
    </xf>
    <xf numFmtId="0" fontId="5" fillId="7" borderId="8" xfId="2" applyFont="1" applyFill="1" applyBorder="1" applyAlignment="1">
      <alignment horizontal="center" vertical="center" wrapText="1"/>
    </xf>
    <xf numFmtId="0" fontId="5" fillId="7" borderId="9" xfId="2" applyFont="1" applyFill="1" applyBorder="1" applyAlignment="1">
      <alignment horizontal="center" vertical="center" wrapText="1"/>
    </xf>
    <xf numFmtId="0" fontId="5" fillId="7" borderId="0" xfId="2" applyFont="1" applyFill="1" applyAlignment="1">
      <alignment horizontal="center" vertical="center" wrapText="1"/>
    </xf>
    <xf numFmtId="0" fontId="5" fillId="7" borderId="10" xfId="2" applyFont="1" applyFill="1" applyBorder="1" applyAlignment="1">
      <alignment horizontal="center" vertical="center" wrapText="1"/>
    </xf>
    <xf numFmtId="0" fontId="5" fillId="7" borderId="11" xfId="2" applyFont="1" applyFill="1" applyBorder="1" applyAlignment="1">
      <alignment horizontal="center" vertical="center" wrapText="1"/>
    </xf>
    <xf numFmtId="0" fontId="5" fillId="7" borderId="1" xfId="2" applyFont="1" applyFill="1" applyBorder="1" applyAlignment="1">
      <alignment horizontal="center" vertical="center" wrapText="1"/>
    </xf>
    <xf numFmtId="0" fontId="5" fillId="7" borderId="12" xfId="2" applyFont="1" applyFill="1" applyBorder="1" applyAlignment="1">
      <alignment horizontal="center" vertical="center" wrapText="1"/>
    </xf>
    <xf numFmtId="0" fontId="39" fillId="0" borderId="0" xfId="2" applyFont="1" applyAlignment="1">
      <alignment vertical="center" wrapText="1"/>
    </xf>
    <xf numFmtId="0" fontId="8" fillId="0" borderId="0" xfId="2" applyFont="1" applyAlignment="1">
      <alignment vertical="center" wrapText="1"/>
    </xf>
    <xf numFmtId="0" fontId="8" fillId="0" borderId="10" xfId="2" applyFont="1" applyBorder="1" applyAlignment="1">
      <alignment vertical="center" wrapText="1"/>
    </xf>
    <xf numFmtId="0" fontId="49" fillId="0" borderId="1" xfId="2" applyFont="1" applyBorder="1" applyAlignment="1">
      <alignment horizontal="center" vertical="center"/>
    </xf>
    <xf numFmtId="0" fontId="50" fillId="0" borderId="0" xfId="2" applyFont="1" applyAlignment="1">
      <alignment horizontal="center" vertical="center"/>
    </xf>
    <xf numFmtId="0" fontId="4" fillId="7" borderId="0" xfId="2" applyFont="1" applyFill="1" applyAlignment="1">
      <alignment horizontal="center" vertical="center"/>
    </xf>
    <xf numFmtId="0" fontId="5" fillId="2" borderId="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49" fillId="2" borderId="6"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2" xfId="2" applyFont="1" applyFill="1" applyBorder="1" applyAlignment="1">
      <alignment horizontal="center" vertical="center"/>
    </xf>
    <xf numFmtId="178" fontId="49" fillId="2" borderId="6" xfId="2" applyNumberFormat="1" applyFont="1" applyFill="1" applyBorder="1" applyAlignment="1">
      <alignment horizontal="center" vertical="center"/>
    </xf>
    <xf numFmtId="178" fontId="5" fillId="2" borderId="7" xfId="2" applyNumberFormat="1" applyFont="1" applyFill="1" applyBorder="1" applyAlignment="1">
      <alignment horizontal="center" vertical="center"/>
    </xf>
    <xf numFmtId="178" fontId="5" fillId="2" borderId="8" xfId="2" applyNumberFormat="1" applyFont="1" applyFill="1" applyBorder="1" applyAlignment="1">
      <alignment horizontal="center" vertical="center"/>
    </xf>
    <xf numFmtId="178" fontId="5" fillId="2" borderId="9" xfId="2" applyNumberFormat="1" applyFont="1" applyFill="1" applyBorder="1" applyAlignment="1">
      <alignment horizontal="center" vertical="center"/>
    </xf>
    <xf numFmtId="178" fontId="5" fillId="2" borderId="0" xfId="2" applyNumberFormat="1" applyFont="1" applyFill="1" applyAlignment="1">
      <alignment horizontal="center" vertical="center"/>
    </xf>
    <xf numFmtId="178" fontId="5" fillId="2" borderId="10" xfId="2" applyNumberFormat="1" applyFont="1" applyFill="1" applyBorder="1" applyAlignment="1">
      <alignment horizontal="center" vertical="center"/>
    </xf>
    <xf numFmtId="178" fontId="5" fillId="2" borderId="11" xfId="2" applyNumberFormat="1" applyFont="1" applyFill="1" applyBorder="1" applyAlignment="1">
      <alignment horizontal="center" vertical="center"/>
    </xf>
    <xf numFmtId="178" fontId="5" fillId="2" borderId="1" xfId="2" applyNumberFormat="1" applyFont="1" applyFill="1" applyBorder="1" applyAlignment="1">
      <alignment horizontal="center" vertical="center"/>
    </xf>
    <xf numFmtId="178" fontId="5" fillId="2" borderId="12" xfId="2" applyNumberFormat="1" applyFont="1" applyFill="1" applyBorder="1" applyAlignment="1">
      <alignment horizontal="center" vertical="center"/>
    </xf>
    <xf numFmtId="38" fontId="2" fillId="2" borderId="6" xfId="4" applyFont="1" applyFill="1" applyBorder="1" applyAlignment="1">
      <alignment horizontal="center" vertical="center"/>
    </xf>
    <xf numFmtId="38" fontId="2" fillId="2" borderId="7" xfId="4" applyFont="1" applyFill="1" applyBorder="1" applyAlignment="1">
      <alignment horizontal="center" vertical="center"/>
    </xf>
    <xf numFmtId="38" fontId="2" fillId="2" borderId="8" xfId="4" applyFont="1" applyFill="1" applyBorder="1" applyAlignment="1">
      <alignment horizontal="center" vertical="center"/>
    </xf>
    <xf numFmtId="38" fontId="2" fillId="2" borderId="9" xfId="4" applyFont="1" applyFill="1" applyBorder="1" applyAlignment="1">
      <alignment horizontal="center" vertical="center"/>
    </xf>
    <xf numFmtId="38" fontId="2" fillId="2" borderId="0" xfId="4" applyFont="1" applyFill="1" applyBorder="1" applyAlignment="1">
      <alignment horizontal="center" vertical="center"/>
    </xf>
    <xf numFmtId="38" fontId="2" fillId="2" borderId="10" xfId="4" applyFont="1" applyFill="1" applyBorder="1" applyAlignment="1">
      <alignment horizontal="center" vertical="center"/>
    </xf>
    <xf numFmtId="38" fontId="2" fillId="2" borderId="11" xfId="4" applyFont="1" applyFill="1" applyBorder="1" applyAlignment="1">
      <alignment horizontal="center" vertical="center"/>
    </xf>
    <xf numFmtId="38" fontId="2" fillId="2" borderId="1" xfId="4" applyFont="1" applyFill="1" applyBorder="1" applyAlignment="1">
      <alignment horizontal="center" vertical="center"/>
    </xf>
    <xf numFmtId="38" fontId="2" fillId="2" borderId="12" xfId="4" applyFont="1" applyFill="1" applyBorder="1" applyAlignment="1">
      <alignment horizontal="center" vertical="center"/>
    </xf>
    <xf numFmtId="0" fontId="44" fillId="2" borderId="3" xfId="2" applyFont="1" applyFill="1" applyBorder="1" applyAlignment="1">
      <alignment horizontal="center" vertical="center"/>
    </xf>
    <xf numFmtId="0" fontId="44" fillId="2" borderId="4" xfId="2" applyFont="1" applyFill="1" applyBorder="1" applyAlignment="1">
      <alignment horizontal="center" vertical="center"/>
    </xf>
    <xf numFmtId="0" fontId="44" fillId="2" borderId="5" xfId="2" applyFont="1" applyFill="1" applyBorder="1" applyAlignment="1">
      <alignment horizontal="center" vertical="center"/>
    </xf>
    <xf numFmtId="0" fontId="44" fillId="2" borderId="3" xfId="2" applyFont="1" applyFill="1" applyBorder="1" applyAlignment="1">
      <alignment horizontal="center" vertical="center" shrinkToFit="1"/>
    </xf>
    <xf numFmtId="0" fontId="44" fillId="2" borderId="4" xfId="2" applyFont="1" applyFill="1" applyBorder="1" applyAlignment="1">
      <alignment horizontal="center" vertical="center" shrinkToFit="1"/>
    </xf>
    <xf numFmtId="0" fontId="44" fillId="2" borderId="5" xfId="2" applyFont="1" applyFill="1" applyBorder="1" applyAlignment="1">
      <alignment horizontal="center" vertical="center" shrinkToFit="1"/>
    </xf>
    <xf numFmtId="0" fontId="46" fillId="7" borderId="3" xfId="4" applyNumberFormat="1" applyFont="1" applyFill="1" applyBorder="1" applyAlignment="1">
      <alignment horizontal="center" vertical="center"/>
    </xf>
    <xf numFmtId="0" fontId="46" fillId="7" borderId="4" xfId="4" applyNumberFormat="1" applyFont="1" applyFill="1" applyBorder="1" applyAlignment="1">
      <alignment horizontal="center" vertical="center"/>
    </xf>
    <xf numFmtId="0" fontId="46" fillId="7" borderId="5" xfId="4" applyNumberFormat="1" applyFont="1" applyFill="1" applyBorder="1" applyAlignment="1">
      <alignment horizontal="center" vertical="center"/>
    </xf>
    <xf numFmtId="0" fontId="49" fillId="0" borderId="6" xfId="2" applyFont="1" applyBorder="1" applyAlignment="1">
      <alignment horizontal="center" vertical="center"/>
    </xf>
    <xf numFmtId="0" fontId="49" fillId="0" borderId="7" xfId="2" applyFont="1" applyBorder="1" applyAlignment="1">
      <alignment horizontal="center" vertical="center"/>
    </xf>
    <xf numFmtId="0" fontId="49" fillId="0" borderId="8" xfId="2" applyFont="1" applyBorder="1" applyAlignment="1">
      <alignment horizontal="center" vertical="center"/>
    </xf>
    <xf numFmtId="0" fontId="49" fillId="0" borderId="11" xfId="2" applyFont="1" applyBorder="1" applyAlignment="1">
      <alignment horizontal="center" vertical="center"/>
    </xf>
    <xf numFmtId="0" fontId="49" fillId="0" borderId="12" xfId="2" applyFont="1" applyBorder="1" applyAlignment="1">
      <alignment horizontal="center" vertical="center"/>
    </xf>
    <xf numFmtId="0" fontId="49" fillId="0" borderId="6" xfId="2" applyFont="1" applyBorder="1" applyAlignment="1">
      <alignment horizontal="center" vertical="center" wrapText="1" shrinkToFit="1"/>
    </xf>
    <xf numFmtId="0" fontId="49" fillId="0" borderId="7" xfId="2" applyFont="1" applyBorder="1" applyAlignment="1">
      <alignment horizontal="center" vertical="center" shrinkToFit="1"/>
    </xf>
    <xf numFmtId="0" fontId="49" fillId="0" borderId="8" xfId="2" applyFont="1" applyBorder="1" applyAlignment="1">
      <alignment horizontal="center" vertical="center" shrinkToFit="1"/>
    </xf>
    <xf numFmtId="0" fontId="49" fillId="0" borderId="11" xfId="2" applyFont="1" applyBorder="1" applyAlignment="1">
      <alignment horizontal="center" vertical="center" shrinkToFit="1"/>
    </xf>
    <xf numFmtId="0" fontId="49" fillId="0" borderId="1" xfId="2" applyFont="1" applyBorder="1" applyAlignment="1">
      <alignment horizontal="center" vertical="center" shrinkToFit="1"/>
    </xf>
    <xf numFmtId="0" fontId="49" fillId="0" borderId="12" xfId="2" applyFont="1" applyBorder="1" applyAlignment="1">
      <alignment horizontal="center" vertical="center" shrinkToFit="1"/>
    </xf>
    <xf numFmtId="0" fontId="46" fillId="7" borderId="12" xfId="4" applyNumberFormat="1" applyFont="1" applyFill="1" applyBorder="1" applyAlignment="1">
      <alignment horizontal="center" vertical="center"/>
    </xf>
    <xf numFmtId="0" fontId="46" fillId="7" borderId="35" xfId="4" applyNumberFormat="1" applyFont="1" applyFill="1" applyBorder="1" applyAlignment="1">
      <alignment horizontal="center" vertical="center"/>
    </xf>
    <xf numFmtId="0" fontId="46" fillId="7" borderId="75" xfId="4" applyNumberFormat="1" applyFont="1" applyFill="1" applyBorder="1" applyAlignment="1">
      <alignment horizontal="center" vertical="center"/>
    </xf>
    <xf numFmtId="0" fontId="46" fillId="7" borderId="74" xfId="4" applyNumberFormat="1" applyFont="1" applyFill="1" applyBorder="1" applyAlignment="1">
      <alignment horizontal="center" vertical="center"/>
    </xf>
    <xf numFmtId="0" fontId="46" fillId="7" borderId="73" xfId="4" applyNumberFormat="1" applyFont="1" applyFill="1" applyBorder="1" applyAlignment="1">
      <alignment horizontal="center" vertical="center"/>
    </xf>
    <xf numFmtId="0" fontId="39" fillId="0" borderId="15" xfId="2" applyFont="1" applyBorder="1" applyAlignment="1">
      <alignment horizontal="center" vertical="center"/>
    </xf>
    <xf numFmtId="0" fontId="39" fillId="0" borderId="16" xfId="2" applyFont="1" applyBorder="1" applyAlignment="1">
      <alignment horizontal="center" vertical="center"/>
    </xf>
    <xf numFmtId="0" fontId="39" fillId="0" borderId="17" xfId="2" applyFont="1" applyBorder="1" applyAlignment="1">
      <alignment horizontal="center" vertical="center"/>
    </xf>
    <xf numFmtId="0" fontId="39" fillId="0" borderId="9" xfId="2" applyFont="1" applyBorder="1" applyAlignment="1">
      <alignment horizontal="center" vertical="center"/>
    </xf>
    <xf numFmtId="0" fontId="39" fillId="0" borderId="0" xfId="2" applyFont="1" applyAlignment="1">
      <alignment horizontal="center" vertical="center"/>
    </xf>
    <xf numFmtId="0" fontId="39" fillId="0" borderId="10" xfId="2" applyFont="1" applyBorder="1" applyAlignment="1">
      <alignment horizontal="center" vertical="center"/>
    </xf>
    <xf numFmtId="0" fontId="39" fillId="0" borderId="11" xfId="2" applyFont="1" applyBorder="1" applyAlignment="1">
      <alignment horizontal="center" vertical="center"/>
    </xf>
    <xf numFmtId="0" fontId="39" fillId="0" borderId="1" xfId="2" applyFont="1" applyBorder="1" applyAlignment="1">
      <alignment horizontal="center" vertical="center"/>
    </xf>
    <xf numFmtId="0" fontId="39" fillId="0" borderId="12" xfId="2" applyFont="1" applyBorder="1" applyAlignment="1">
      <alignment horizontal="center" vertical="center"/>
    </xf>
    <xf numFmtId="0" fontId="44" fillId="7" borderId="15" xfId="2" applyFont="1" applyFill="1" applyBorder="1" applyAlignment="1">
      <alignment horizontal="center" vertical="center"/>
    </xf>
    <xf numFmtId="0" fontId="44" fillId="7" borderId="16" xfId="2" applyFont="1" applyFill="1" applyBorder="1" applyAlignment="1">
      <alignment horizontal="center" vertical="center"/>
    </xf>
    <xf numFmtId="0" fontId="44" fillId="7" borderId="17" xfId="2" applyFont="1" applyFill="1" applyBorder="1" applyAlignment="1">
      <alignment horizontal="center" vertical="center"/>
    </xf>
    <xf numFmtId="0" fontId="44" fillId="7" borderId="9" xfId="2" applyFont="1" applyFill="1" applyBorder="1" applyAlignment="1">
      <alignment horizontal="center" vertical="center"/>
    </xf>
    <xf numFmtId="0" fontId="44" fillId="7" borderId="0" xfId="2" applyFont="1" applyFill="1" applyAlignment="1">
      <alignment horizontal="center" vertical="center"/>
    </xf>
    <xf numFmtId="0" fontId="44" fillId="7" borderId="10" xfId="2" applyFont="1" applyFill="1" applyBorder="1" applyAlignment="1">
      <alignment horizontal="center" vertical="center"/>
    </xf>
    <xf numFmtId="0" fontId="44" fillId="7" borderId="11" xfId="2" applyFont="1" applyFill="1" applyBorder="1" applyAlignment="1">
      <alignment horizontal="center" vertical="center"/>
    </xf>
    <xf numFmtId="0" fontId="44" fillId="7" borderId="1" xfId="2" applyFont="1" applyFill="1" applyBorder="1" applyAlignment="1">
      <alignment horizontal="center" vertical="center"/>
    </xf>
    <xf numFmtId="0" fontId="44" fillId="7" borderId="12" xfId="2" applyFont="1" applyFill="1" applyBorder="1" applyAlignment="1">
      <alignment horizontal="center" vertical="center"/>
    </xf>
    <xf numFmtId="0" fontId="46" fillId="7" borderId="10" xfId="4" applyNumberFormat="1" applyFont="1" applyFill="1" applyBorder="1" applyAlignment="1">
      <alignment horizontal="center" vertical="center"/>
    </xf>
    <xf numFmtId="0" fontId="46" fillId="7" borderId="19" xfId="4" applyNumberFormat="1" applyFont="1" applyFill="1" applyBorder="1" applyAlignment="1">
      <alignment horizontal="center" vertical="center"/>
    </xf>
    <xf numFmtId="0" fontId="5" fillId="6" borderId="6" xfId="2" applyFont="1" applyFill="1" applyBorder="1" applyAlignment="1">
      <alignment horizontal="center" vertical="center" shrinkToFit="1"/>
    </xf>
    <xf numFmtId="0" fontId="5" fillId="6" borderId="7" xfId="2" applyFont="1" applyFill="1" applyBorder="1" applyAlignment="1">
      <alignment horizontal="center" vertical="center" shrinkToFit="1"/>
    </xf>
    <xf numFmtId="0" fontId="5" fillId="6" borderId="8" xfId="2" applyFont="1" applyFill="1" applyBorder="1" applyAlignment="1">
      <alignment horizontal="center" vertical="center" shrinkToFit="1"/>
    </xf>
    <xf numFmtId="0" fontId="5" fillId="6" borderId="9" xfId="2" applyFont="1" applyFill="1" applyBorder="1" applyAlignment="1">
      <alignment horizontal="center" vertical="center" shrinkToFit="1"/>
    </xf>
    <xf numFmtId="0" fontId="5" fillId="6" borderId="0" xfId="2" applyFont="1" applyFill="1" applyAlignment="1">
      <alignment horizontal="center" vertical="center" shrinkToFit="1"/>
    </xf>
    <xf numFmtId="0" fontId="5" fillId="6" borderId="10" xfId="2" applyFont="1" applyFill="1" applyBorder="1" applyAlignment="1">
      <alignment horizontal="center" vertical="center" shrinkToFit="1"/>
    </xf>
    <xf numFmtId="0" fontId="5" fillId="6" borderId="11" xfId="2" applyFont="1" applyFill="1" applyBorder="1" applyAlignment="1">
      <alignment horizontal="center" vertical="center" shrinkToFit="1"/>
    </xf>
    <xf numFmtId="0" fontId="5" fillId="6" borderId="1" xfId="2" applyFont="1" applyFill="1" applyBorder="1" applyAlignment="1">
      <alignment horizontal="center" vertical="center" shrinkToFit="1"/>
    </xf>
    <xf numFmtId="0" fontId="5" fillId="6" borderId="12" xfId="2" applyFont="1" applyFill="1" applyBorder="1" applyAlignment="1">
      <alignment horizontal="center" vertical="center" shrinkToFit="1"/>
    </xf>
    <xf numFmtId="58" fontId="5" fillId="0" borderId="6" xfId="2" applyNumberFormat="1" applyFont="1" applyBorder="1" applyAlignment="1">
      <alignment horizontal="center" vertical="center" wrapText="1" shrinkToFit="1"/>
    </xf>
    <xf numFmtId="58" fontId="5" fillId="0" borderId="7" xfId="2" applyNumberFormat="1" applyFont="1" applyBorder="1" applyAlignment="1">
      <alignment horizontal="center" vertical="center" wrapText="1" shrinkToFit="1"/>
    </xf>
    <xf numFmtId="58" fontId="5" fillId="0" borderId="8" xfId="2" applyNumberFormat="1" applyFont="1" applyBorder="1" applyAlignment="1">
      <alignment horizontal="center" vertical="center" wrapText="1" shrinkToFit="1"/>
    </xf>
    <xf numFmtId="181" fontId="5" fillId="0" borderId="6" xfId="2" applyNumberFormat="1" applyFont="1" applyBorder="1" applyAlignment="1">
      <alignment horizontal="center" vertical="center" shrinkToFit="1"/>
    </xf>
    <xf numFmtId="181" fontId="5" fillId="0" borderId="8" xfId="2" applyNumberFormat="1" applyFont="1" applyBorder="1" applyAlignment="1">
      <alignment horizontal="center" vertical="center" shrinkToFit="1"/>
    </xf>
    <xf numFmtId="181" fontId="5" fillId="0" borderId="9" xfId="2" applyNumberFormat="1" applyFont="1" applyBorder="1" applyAlignment="1">
      <alignment horizontal="center" vertical="center" shrinkToFit="1"/>
    </xf>
    <xf numFmtId="181" fontId="5" fillId="0" borderId="10" xfId="2" applyNumberFormat="1" applyFont="1" applyBorder="1" applyAlignment="1">
      <alignment horizontal="center" vertical="center" shrinkToFit="1"/>
    </xf>
    <xf numFmtId="181" fontId="5" fillId="0" borderId="11" xfId="2" applyNumberFormat="1" applyFont="1" applyBorder="1" applyAlignment="1">
      <alignment horizontal="center" vertical="center" shrinkToFit="1"/>
    </xf>
    <xf numFmtId="181" fontId="5" fillId="0" borderId="12" xfId="2" applyNumberFormat="1" applyFont="1" applyBorder="1" applyAlignment="1">
      <alignment horizontal="center" vertical="center" shrinkToFit="1"/>
    </xf>
    <xf numFmtId="0" fontId="5" fillId="0" borderId="9" xfId="2" applyFont="1" applyBorder="1" applyAlignment="1">
      <alignment horizontal="center" vertical="center" shrinkToFit="1"/>
    </xf>
    <xf numFmtId="0" fontId="5" fillId="0" borderId="0" xfId="2" applyFont="1" applyAlignment="1">
      <alignment horizontal="center" vertical="center" shrinkToFit="1"/>
    </xf>
    <xf numFmtId="0" fontId="5" fillId="0" borderId="10" xfId="2" applyFont="1" applyBorder="1" applyAlignment="1">
      <alignment horizontal="center" vertical="center" shrinkToFit="1"/>
    </xf>
    <xf numFmtId="58" fontId="5" fillId="0" borderId="11" xfId="2" applyNumberFormat="1" applyFont="1" applyBorder="1" applyAlignment="1">
      <alignment horizontal="center" vertical="center" shrinkToFit="1"/>
    </xf>
    <xf numFmtId="58" fontId="5" fillId="0" borderId="1" xfId="2" applyNumberFormat="1" applyFont="1" applyBorder="1" applyAlignment="1">
      <alignment horizontal="center" vertical="center" shrinkToFit="1"/>
    </xf>
    <xf numFmtId="58" fontId="5" fillId="0" borderId="12" xfId="2" applyNumberFormat="1" applyFont="1" applyBorder="1" applyAlignment="1">
      <alignment horizontal="center" vertical="center" shrinkToFit="1"/>
    </xf>
    <xf numFmtId="0" fontId="2" fillId="0" borderId="0" xfId="2" applyFont="1" applyAlignment="1">
      <alignment horizontal="left" vertical="center" shrinkToFit="1"/>
    </xf>
    <xf numFmtId="0" fontId="4" fillId="0" borderId="0" xfId="2" applyFont="1" applyAlignment="1">
      <alignment horizontal="right" vertical="center"/>
    </xf>
    <xf numFmtId="0" fontId="5" fillId="0" borderId="3" xfId="2" applyFont="1" applyBorder="1" applyAlignment="1">
      <alignment horizontal="center" vertical="center" shrinkToFit="1"/>
    </xf>
    <xf numFmtId="0" fontId="5" fillId="0" borderId="4" xfId="2" applyFont="1" applyBorder="1" applyAlignment="1">
      <alignment horizontal="center" vertical="center" shrinkToFit="1"/>
    </xf>
    <xf numFmtId="0" fontId="5" fillId="0" borderId="5" xfId="2" applyFont="1" applyBorder="1" applyAlignment="1">
      <alignment horizontal="center" vertical="center" shrinkToFit="1"/>
    </xf>
    <xf numFmtId="0" fontId="8" fillId="0" borderId="79" xfId="2" applyFont="1" applyBorder="1" applyAlignment="1">
      <alignment horizontal="left" vertical="center" wrapText="1"/>
    </xf>
    <xf numFmtId="0" fontId="8" fillId="0" borderId="78" xfId="2" applyFont="1" applyBorder="1" applyAlignment="1">
      <alignment horizontal="left" vertical="center"/>
    </xf>
    <xf numFmtId="0" fontId="8" fillId="0" borderId="77" xfId="2" applyFont="1" applyBorder="1" applyAlignment="1">
      <alignment horizontal="left" vertical="center"/>
    </xf>
    <xf numFmtId="0" fontId="5" fillId="7" borderId="6" xfId="2" applyFont="1" applyFill="1" applyBorder="1" applyAlignment="1">
      <alignment horizontal="center" vertical="center" shrinkToFit="1"/>
    </xf>
    <xf numFmtId="0" fontId="5" fillId="7" borderId="7" xfId="2" applyFont="1" applyFill="1" applyBorder="1" applyAlignment="1">
      <alignment horizontal="center" vertical="center" shrinkToFit="1"/>
    </xf>
    <xf numFmtId="0" fontId="5" fillId="7" borderId="8" xfId="2" applyFont="1" applyFill="1" applyBorder="1" applyAlignment="1">
      <alignment horizontal="center" vertical="center" shrinkToFit="1"/>
    </xf>
    <xf numFmtId="0" fontId="5" fillId="0" borderId="7" xfId="2" applyFont="1" applyBorder="1" applyAlignment="1">
      <alignment horizontal="center" vertical="center" wrapText="1"/>
    </xf>
    <xf numFmtId="0" fontId="5" fillId="0" borderId="9" xfId="2" applyFont="1" applyBorder="1" applyAlignment="1">
      <alignment horizontal="center" vertical="center" wrapText="1"/>
    </xf>
    <xf numFmtId="0" fontId="5" fillId="0" borderId="0" xfId="2" applyFont="1" applyAlignment="1">
      <alignment horizontal="center"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185" fontId="5" fillId="0" borderId="6" xfId="2" applyNumberFormat="1" applyFont="1" applyBorder="1" applyAlignment="1">
      <alignment horizontal="center" vertical="center" shrinkToFit="1"/>
    </xf>
    <xf numFmtId="185" fontId="5" fillId="0" borderId="8" xfId="2" applyNumberFormat="1" applyFont="1" applyBorder="1" applyAlignment="1">
      <alignment horizontal="center" vertical="center" shrinkToFit="1"/>
    </xf>
    <xf numFmtId="185" fontId="5" fillId="0" borderId="11" xfId="2" applyNumberFormat="1" applyFont="1" applyBorder="1" applyAlignment="1">
      <alignment horizontal="center" vertical="center" shrinkToFit="1"/>
    </xf>
    <xf numFmtId="185" fontId="5" fillId="0" borderId="12" xfId="2" applyNumberFormat="1" applyFont="1" applyBorder="1" applyAlignment="1">
      <alignment horizontal="center" vertical="center" shrinkToFit="1"/>
    </xf>
    <xf numFmtId="0" fontId="5" fillId="2" borderId="0" xfId="2" applyFont="1" applyFill="1" applyAlignment="1">
      <alignment horizontal="left" vertical="center" shrinkToFit="1"/>
    </xf>
    <xf numFmtId="0" fontId="5" fillId="2" borderId="10" xfId="2" applyFont="1" applyFill="1" applyBorder="1" applyAlignment="1">
      <alignment horizontal="left" vertical="center" shrinkToFit="1"/>
    </xf>
    <xf numFmtId="49" fontId="5" fillId="2" borderId="1" xfId="2" applyNumberFormat="1" applyFont="1" applyFill="1" applyBorder="1" applyAlignment="1">
      <alignment horizontal="left" vertical="center" shrinkToFit="1"/>
    </xf>
    <xf numFmtId="49" fontId="5" fillId="2" borderId="12" xfId="2" applyNumberFormat="1" applyFont="1" applyFill="1" applyBorder="1" applyAlignment="1">
      <alignment horizontal="left" vertical="center" shrinkToFit="1"/>
    </xf>
    <xf numFmtId="0" fontId="5" fillId="0" borderId="48" xfId="2" applyFont="1" applyBorder="1" applyAlignment="1">
      <alignment horizontal="center" vertical="center" shrinkToFit="1"/>
    </xf>
    <xf numFmtId="0" fontId="5" fillId="0" borderId="26" xfId="2" applyFont="1" applyBorder="1" applyAlignment="1">
      <alignment horizontal="center" vertical="center" shrinkToFit="1"/>
    </xf>
    <xf numFmtId="0" fontId="5" fillId="2" borderId="26" xfId="2" applyFont="1" applyFill="1" applyBorder="1" applyAlignment="1">
      <alignment horizontal="left" vertical="center" shrinkToFit="1"/>
    </xf>
    <xf numFmtId="0" fontId="5" fillId="2" borderId="45" xfId="2" applyFont="1" applyFill="1" applyBorder="1" applyAlignment="1">
      <alignment horizontal="left" vertical="center" shrinkToFit="1"/>
    </xf>
    <xf numFmtId="0" fontId="8" fillId="0" borderId="0" xfId="2" applyFont="1" applyAlignment="1">
      <alignment vertical="center" shrinkToFit="1"/>
    </xf>
    <xf numFmtId="0" fontId="5" fillId="2" borderId="6" xfId="2" applyFont="1" applyFill="1" applyBorder="1" applyAlignment="1">
      <alignment horizontal="center" vertical="center" shrinkToFit="1"/>
    </xf>
    <xf numFmtId="0" fontId="5" fillId="2" borderId="7" xfId="2" applyFont="1" applyFill="1" applyBorder="1" applyAlignment="1">
      <alignment horizontal="center" vertical="center" shrinkToFit="1"/>
    </xf>
    <xf numFmtId="0" fontId="5" fillId="2" borderId="8"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0" borderId="34" xfId="2" applyFont="1" applyBorder="1" applyAlignment="1">
      <alignment horizontal="center" vertical="distributed"/>
    </xf>
    <xf numFmtId="0" fontId="5" fillId="0" borderId="0" xfId="2" applyFont="1" applyAlignment="1">
      <alignment horizontal="center" vertical="distributed"/>
    </xf>
    <xf numFmtId="0" fontId="5" fillId="0" borderId="6" xfId="2" applyFont="1" applyBorder="1" applyAlignment="1">
      <alignment horizontal="center" vertical="center" shrinkToFit="1"/>
    </xf>
    <xf numFmtId="0" fontId="5" fillId="0" borderId="7" xfId="2" applyFont="1" applyBorder="1" applyAlignment="1">
      <alignment horizontal="center" vertical="center" shrinkToFit="1"/>
    </xf>
    <xf numFmtId="0" fontId="5" fillId="2" borderId="7" xfId="2" applyFont="1" applyFill="1" applyBorder="1" applyAlignment="1">
      <alignment horizontal="left" vertical="center" shrinkToFit="1"/>
    </xf>
    <xf numFmtId="0" fontId="5" fillId="2" borderId="8" xfId="2" applyFont="1" applyFill="1" applyBorder="1" applyAlignment="1">
      <alignment horizontal="left" vertical="center" shrinkToFit="1"/>
    </xf>
    <xf numFmtId="181" fontId="5" fillId="2" borderId="6" xfId="2" applyNumberFormat="1" applyFont="1" applyFill="1" applyBorder="1" applyAlignment="1">
      <alignment horizontal="center" vertical="center" shrinkToFit="1"/>
    </xf>
    <xf numFmtId="181" fontId="5" fillId="2" borderId="8" xfId="2" applyNumberFormat="1" applyFont="1" applyFill="1" applyBorder="1" applyAlignment="1">
      <alignment horizontal="center" vertical="center" shrinkToFit="1"/>
    </xf>
    <xf numFmtId="181" fontId="5" fillId="2" borderId="9" xfId="2" applyNumberFormat="1" applyFont="1" applyFill="1" applyBorder="1" applyAlignment="1">
      <alignment horizontal="center" vertical="center" shrinkToFit="1"/>
    </xf>
    <xf numFmtId="181" fontId="5" fillId="2" borderId="10" xfId="2" applyNumberFormat="1" applyFont="1" applyFill="1" applyBorder="1" applyAlignment="1">
      <alignment horizontal="center" vertical="center" shrinkToFit="1"/>
    </xf>
    <xf numFmtId="181" fontId="5" fillId="2" borderId="11" xfId="2" applyNumberFormat="1" applyFont="1" applyFill="1" applyBorder="1" applyAlignment="1">
      <alignment horizontal="center" vertical="center" shrinkToFit="1"/>
    </xf>
    <xf numFmtId="181" fontId="5" fillId="2" borderId="12" xfId="2" applyNumberFormat="1" applyFont="1" applyFill="1" applyBorder="1" applyAlignment="1">
      <alignment horizontal="center" vertical="center" shrinkToFit="1"/>
    </xf>
    <xf numFmtId="181" fontId="5" fillId="7" borderId="6" xfId="2" applyNumberFormat="1" applyFont="1" applyFill="1" applyBorder="1" applyAlignment="1">
      <alignment horizontal="center" vertical="center" shrinkToFit="1"/>
    </xf>
    <xf numFmtId="181" fontId="5" fillId="7" borderId="8" xfId="2" applyNumberFormat="1" applyFont="1" applyFill="1" applyBorder="1" applyAlignment="1">
      <alignment horizontal="center" vertical="center" shrinkToFit="1"/>
    </xf>
    <xf numFmtId="181" fontId="5" fillId="7" borderId="9" xfId="2" applyNumberFormat="1" applyFont="1" applyFill="1" applyBorder="1" applyAlignment="1">
      <alignment horizontal="center" vertical="center" shrinkToFit="1"/>
    </xf>
    <xf numFmtId="181" fontId="5" fillId="7" borderId="10" xfId="2" applyNumberFormat="1" applyFont="1" applyFill="1" applyBorder="1" applyAlignment="1">
      <alignment horizontal="center" vertical="center" shrinkToFit="1"/>
    </xf>
    <xf numFmtId="181" fontId="5" fillId="7" borderId="11" xfId="2" applyNumberFormat="1" applyFont="1" applyFill="1" applyBorder="1" applyAlignment="1">
      <alignment horizontal="center" vertical="center" shrinkToFit="1"/>
    </xf>
    <xf numFmtId="181" fontId="5" fillId="7" borderId="12" xfId="2" applyNumberFormat="1" applyFont="1" applyFill="1" applyBorder="1" applyAlignment="1">
      <alignment horizontal="center" vertical="center" shrinkToFit="1"/>
    </xf>
    <xf numFmtId="0" fontId="5" fillId="0" borderId="8"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1" xfId="2" applyFont="1" applyBorder="1" applyAlignment="1">
      <alignment horizontal="center" vertical="center" shrinkToFit="1"/>
    </xf>
    <xf numFmtId="0" fontId="5" fillId="0" borderId="12" xfId="2" applyFont="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0" xfId="2" applyFont="1" applyFill="1" applyAlignment="1">
      <alignment horizontal="center" vertical="center" shrinkToFit="1"/>
    </xf>
    <xf numFmtId="0" fontId="5" fillId="2" borderId="10" xfId="2" applyFont="1" applyFill="1" applyBorder="1" applyAlignment="1">
      <alignment horizontal="center" vertical="center" shrinkToFit="1"/>
    </xf>
    <xf numFmtId="0" fontId="5" fillId="2" borderId="0" xfId="2" applyFont="1" applyFill="1" applyAlignment="1">
      <alignment horizontal="right" vertical="center"/>
    </xf>
    <xf numFmtId="0" fontId="5" fillId="2" borderId="28" xfId="2" applyFont="1" applyFill="1" applyBorder="1" applyAlignment="1">
      <alignment horizontal="right" vertical="center"/>
    </xf>
    <xf numFmtId="0" fontId="8" fillId="0" borderId="28" xfId="2" applyFont="1" applyBorder="1" applyAlignment="1">
      <alignment vertical="center" shrinkToFit="1"/>
    </xf>
    <xf numFmtId="176" fontId="21" fillId="0" borderId="3" xfId="0" applyNumberFormat="1" applyFont="1" applyBorder="1">
      <alignment vertical="center"/>
    </xf>
    <xf numFmtId="176" fontId="21" fillId="0" borderId="4" xfId="0" applyNumberFormat="1" applyFont="1" applyBorder="1">
      <alignment vertical="center"/>
    </xf>
    <xf numFmtId="176" fontId="21" fillId="0" borderId="5" xfId="0" applyNumberFormat="1" applyFont="1" applyBorder="1">
      <alignment vertical="center"/>
    </xf>
    <xf numFmtId="176" fontId="21" fillId="0" borderId="3" xfId="0" applyNumberFormat="1" applyFont="1" applyBorder="1" applyAlignment="1">
      <alignment vertical="center" wrapText="1" shrinkToFit="1"/>
    </xf>
    <xf numFmtId="176" fontId="21" fillId="0" borderId="4" xfId="0" applyNumberFormat="1" applyFont="1" applyBorder="1" applyAlignment="1">
      <alignment vertical="center" wrapText="1" shrinkToFit="1"/>
    </xf>
    <xf numFmtId="176" fontId="21" fillId="0" borderId="5" xfId="0" applyNumberFormat="1" applyFont="1" applyBorder="1" applyAlignment="1">
      <alignment vertical="center" wrapText="1" shrinkToFit="1"/>
    </xf>
    <xf numFmtId="176" fontId="64" fillId="2" borderId="0" xfId="0" applyNumberFormat="1" applyFont="1" applyFill="1" applyAlignment="1">
      <alignment vertical="center" shrinkToFit="1"/>
    </xf>
    <xf numFmtId="176" fontId="14" fillId="2" borderId="0" xfId="0" applyNumberFormat="1" applyFont="1" applyFill="1" applyAlignment="1">
      <alignment vertical="center" shrinkToFit="1"/>
    </xf>
    <xf numFmtId="176" fontId="59" fillId="0" borderId="7" xfId="0" applyNumberFormat="1" applyFont="1" applyBorder="1" applyAlignment="1">
      <alignment vertical="top" wrapText="1"/>
    </xf>
    <xf numFmtId="176" fontId="59" fillId="0" borderId="0" xfId="0" applyNumberFormat="1" applyFont="1" applyAlignment="1">
      <alignment vertical="top" wrapText="1"/>
    </xf>
    <xf numFmtId="176" fontId="14" fillId="0" borderId="0" xfId="0" applyNumberFormat="1" applyFont="1" applyAlignment="1">
      <alignment vertical="center" shrinkToFit="1"/>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5" xfId="0" applyNumberFormat="1" applyFont="1" applyBorder="1" applyAlignment="1">
      <alignment horizontal="center" vertical="center"/>
    </xf>
    <xf numFmtId="188" fontId="15" fillId="2" borderId="3" xfId="0" applyNumberFormat="1" applyFont="1" applyFill="1" applyBorder="1" applyAlignment="1">
      <alignment horizontal="center" vertical="center"/>
    </xf>
    <xf numFmtId="188" fontId="15" fillId="2" borderId="4" xfId="0" applyNumberFormat="1" applyFont="1" applyFill="1" applyBorder="1" applyAlignment="1">
      <alignment horizontal="center" vertical="center"/>
    </xf>
    <xf numFmtId="188" fontId="15" fillId="2" borderId="5" xfId="0" applyNumberFormat="1" applyFont="1" applyFill="1" applyBorder="1" applyAlignment="1">
      <alignment horizontal="center" vertical="center"/>
    </xf>
    <xf numFmtId="56" fontId="23" fillId="3" borderId="3" xfId="0" applyNumberFormat="1" applyFont="1" applyFill="1" applyBorder="1" applyAlignment="1">
      <alignment horizontal="center" vertical="center" wrapText="1"/>
    </xf>
    <xf numFmtId="56" fontId="16" fillId="3" borderId="4" xfId="0" applyNumberFormat="1" applyFont="1" applyFill="1" applyBorder="1" applyAlignment="1">
      <alignment horizontal="center" vertical="center" wrapText="1"/>
    </xf>
    <xf numFmtId="56" fontId="16" fillId="3" borderId="5" xfId="0" applyNumberFormat="1" applyFont="1" applyFill="1" applyBorder="1" applyAlignment="1">
      <alignment horizontal="center" vertical="center" wrapText="1"/>
    </xf>
    <xf numFmtId="56" fontId="16" fillId="3" borderId="3" xfId="0" applyNumberFormat="1" applyFont="1" applyFill="1" applyBorder="1" applyAlignment="1">
      <alignment horizontal="center" vertical="center" wrapText="1"/>
    </xf>
    <xf numFmtId="176" fontId="59" fillId="0" borderId="0" xfId="0" applyNumberFormat="1" applyFont="1" applyAlignment="1">
      <alignment vertical="center" wrapText="1"/>
    </xf>
    <xf numFmtId="176" fontId="59" fillId="0" borderId="1" xfId="0" applyNumberFormat="1" applyFont="1" applyBorder="1" applyAlignment="1">
      <alignment vertical="center" wrapText="1"/>
    </xf>
    <xf numFmtId="176" fontId="14" fillId="0" borderId="6" xfId="0" applyNumberFormat="1" applyFont="1" applyBorder="1" applyAlignment="1">
      <alignment horizontal="center" vertical="center"/>
    </xf>
    <xf numFmtId="176" fontId="14" fillId="0" borderId="7" xfId="0" applyNumberFormat="1" applyFont="1" applyBorder="1" applyAlignment="1">
      <alignment horizontal="center" vertical="center"/>
    </xf>
    <xf numFmtId="176" fontId="63" fillId="0" borderId="6" xfId="0" applyNumberFormat="1" applyFont="1" applyBorder="1" applyAlignment="1">
      <alignment horizontal="left" vertical="center" wrapText="1"/>
    </xf>
    <xf numFmtId="176" fontId="14" fillId="0" borderId="7" xfId="0" applyNumberFormat="1" applyFont="1" applyBorder="1" applyAlignment="1">
      <alignment horizontal="left" vertical="center" wrapText="1"/>
    </xf>
    <xf numFmtId="176" fontId="14" fillId="0" borderId="8" xfId="0" applyNumberFormat="1" applyFont="1" applyBorder="1" applyAlignment="1">
      <alignment horizontal="left" vertical="center" wrapText="1"/>
    </xf>
    <xf numFmtId="176" fontId="14" fillId="0" borderId="9" xfId="0" applyNumberFormat="1" applyFont="1" applyBorder="1" applyAlignment="1">
      <alignment horizontal="left" vertical="center" wrapText="1"/>
    </xf>
    <xf numFmtId="176" fontId="14" fillId="0" borderId="0" xfId="0" applyNumberFormat="1" applyFont="1" applyAlignment="1">
      <alignment horizontal="left" vertical="center" wrapText="1"/>
    </xf>
    <xf numFmtId="176" fontId="14" fillId="0" borderId="10" xfId="0" applyNumberFormat="1" applyFont="1" applyBorder="1" applyAlignment="1">
      <alignment horizontal="left" vertical="center" wrapText="1"/>
    </xf>
    <xf numFmtId="176" fontId="14" fillId="0" borderId="11" xfId="0" applyNumberFormat="1" applyFont="1" applyBorder="1" applyAlignment="1">
      <alignment horizontal="left" vertical="center" wrapText="1"/>
    </xf>
    <xf numFmtId="176" fontId="14" fillId="0" borderId="1" xfId="0" applyNumberFormat="1" applyFont="1" applyBorder="1" applyAlignment="1">
      <alignment horizontal="left" vertical="center" wrapText="1"/>
    </xf>
    <xf numFmtId="176" fontId="14" fillId="0" borderId="12" xfId="0" applyNumberFormat="1" applyFont="1" applyBorder="1" applyAlignment="1">
      <alignment horizontal="left" vertical="center" wrapText="1"/>
    </xf>
    <xf numFmtId="187" fontId="22" fillId="2" borderId="6" xfId="0" applyNumberFormat="1" applyFont="1" applyFill="1" applyBorder="1" applyAlignment="1">
      <alignment horizontal="right" vertical="center"/>
    </xf>
    <xf numFmtId="187" fontId="22" fillId="2" borderId="7" xfId="0" applyNumberFormat="1" applyFont="1" applyFill="1" applyBorder="1" applyAlignment="1">
      <alignment horizontal="right" vertical="center"/>
    </xf>
    <xf numFmtId="187" fontId="22" fillId="2" borderId="9" xfId="0" applyNumberFormat="1" applyFont="1" applyFill="1" applyBorder="1" applyAlignment="1">
      <alignment horizontal="right" vertical="center"/>
    </xf>
    <xf numFmtId="187" fontId="22" fillId="2" borderId="0" xfId="0" applyNumberFormat="1" applyFont="1" applyFill="1" applyAlignment="1">
      <alignment horizontal="right" vertical="center"/>
    </xf>
    <xf numFmtId="187" fontId="22" fillId="2" borderId="11" xfId="0" applyNumberFormat="1" applyFont="1" applyFill="1" applyBorder="1" applyAlignment="1">
      <alignment horizontal="right" vertical="center"/>
    </xf>
    <xf numFmtId="187" fontId="22" fillId="2" borderId="1" xfId="0" applyNumberFormat="1" applyFont="1" applyFill="1" applyBorder="1" applyAlignment="1">
      <alignment horizontal="right" vertical="center"/>
    </xf>
    <xf numFmtId="176" fontId="64" fillId="0" borderId="117" xfId="0" applyNumberFormat="1" applyFont="1" applyBorder="1" applyAlignment="1">
      <alignment horizontal="right" vertical="top" wrapText="1"/>
    </xf>
    <xf numFmtId="176" fontId="64" fillId="0" borderId="116" xfId="0" applyNumberFormat="1" applyFont="1" applyBorder="1" applyAlignment="1">
      <alignment horizontal="right" vertical="top" wrapText="1"/>
    </xf>
    <xf numFmtId="176" fontId="64" fillId="0" borderId="115" xfId="0" applyNumberFormat="1" applyFont="1" applyBorder="1" applyAlignment="1">
      <alignment horizontal="right" vertical="top" wrapText="1"/>
    </xf>
    <xf numFmtId="176" fontId="64" fillId="0" borderId="3" xfId="0" applyNumberFormat="1" applyFont="1" applyBorder="1" applyAlignment="1">
      <alignment horizontal="center" vertical="center"/>
    </xf>
    <xf numFmtId="176" fontId="64" fillId="0" borderId="4" xfId="0" applyNumberFormat="1" applyFont="1" applyBorder="1" applyAlignment="1">
      <alignment horizontal="center" vertical="center"/>
    </xf>
    <xf numFmtId="176" fontId="61" fillId="0" borderId="6" xfId="0" applyNumberFormat="1" applyFont="1" applyBorder="1" applyAlignment="1">
      <alignment horizontal="center" vertical="center"/>
    </xf>
    <xf numFmtId="176" fontId="61" fillId="0" borderId="9" xfId="0" applyNumberFormat="1" applyFont="1" applyBorder="1" applyAlignment="1">
      <alignment horizontal="center" vertical="center"/>
    </xf>
    <xf numFmtId="176" fontId="61" fillId="0" borderId="11" xfId="0" applyNumberFormat="1" applyFont="1" applyBorder="1" applyAlignment="1">
      <alignment horizontal="center" vertical="center"/>
    </xf>
    <xf numFmtId="0" fontId="13" fillId="0" borderId="0" xfId="0" applyFont="1" applyAlignment="1">
      <alignment horizontal="center" vertical="center"/>
    </xf>
    <xf numFmtId="176" fontId="14" fillId="2" borderId="0" xfId="0" applyNumberFormat="1" applyFont="1" applyFill="1" applyAlignment="1">
      <alignment horizontal="center" vertical="center" shrinkToFit="1"/>
    </xf>
    <xf numFmtId="0" fontId="16" fillId="0" borderId="0" xfId="0" applyFont="1" applyAlignment="1">
      <alignment vertical="center" wrapText="1"/>
    </xf>
    <xf numFmtId="176" fontId="64" fillId="0" borderId="0" xfId="0" applyNumberFormat="1" applyFont="1" applyAlignment="1">
      <alignment vertical="center" shrinkToFit="1"/>
    </xf>
    <xf numFmtId="176" fontId="57" fillId="0" borderId="6" xfId="0" applyNumberFormat="1" applyFont="1" applyBorder="1" applyAlignment="1">
      <alignment horizontal="left" vertical="center" wrapText="1"/>
    </xf>
    <xf numFmtId="176" fontId="64" fillId="0" borderId="7" xfId="0" applyNumberFormat="1" applyFont="1" applyBorder="1" applyAlignment="1">
      <alignment horizontal="left" vertical="center" wrapText="1"/>
    </xf>
    <xf numFmtId="176" fontId="64" fillId="0" borderId="8" xfId="0" applyNumberFormat="1" applyFont="1" applyBorder="1" applyAlignment="1">
      <alignment horizontal="left" vertical="center" wrapText="1"/>
    </xf>
    <xf numFmtId="176" fontId="64" fillId="0" borderId="9" xfId="0" applyNumberFormat="1" applyFont="1" applyBorder="1" applyAlignment="1">
      <alignment horizontal="left" vertical="center" wrapText="1"/>
    </xf>
    <xf numFmtId="176" fontId="64" fillId="0" borderId="0" xfId="0" applyNumberFormat="1" applyFont="1" applyAlignment="1">
      <alignment horizontal="left" vertical="center" wrapText="1"/>
    </xf>
    <xf numFmtId="176" fontId="64" fillId="0" borderId="10" xfId="0" applyNumberFormat="1" applyFont="1" applyBorder="1" applyAlignment="1">
      <alignment horizontal="left" vertical="center" wrapText="1"/>
    </xf>
    <xf numFmtId="176" fontId="64" fillId="0" borderId="11" xfId="0" applyNumberFormat="1" applyFont="1" applyBorder="1" applyAlignment="1">
      <alignment horizontal="left" vertical="center" wrapText="1"/>
    </xf>
    <xf numFmtId="176" fontId="64" fillId="0" borderId="1" xfId="0" applyNumberFormat="1" applyFont="1" applyBorder="1" applyAlignment="1">
      <alignment horizontal="left" vertical="center" wrapText="1"/>
    </xf>
    <xf numFmtId="176" fontId="64" fillId="0" borderId="12" xfId="0" applyNumberFormat="1" applyFont="1" applyBorder="1" applyAlignment="1">
      <alignment horizontal="left" vertical="center" wrapText="1"/>
    </xf>
    <xf numFmtId="187" fontId="22" fillId="0" borderId="6" xfId="0" applyNumberFormat="1" applyFont="1" applyBorder="1" applyAlignment="1">
      <alignment horizontal="right" vertical="center"/>
    </xf>
    <xf numFmtId="187" fontId="22" fillId="0" borderId="7" xfId="0" applyNumberFormat="1" applyFont="1" applyBorder="1" applyAlignment="1">
      <alignment horizontal="right" vertical="center"/>
    </xf>
    <xf numFmtId="187" fontId="22" fillId="0" borderId="8" xfId="0" applyNumberFormat="1" applyFont="1" applyBorder="1" applyAlignment="1">
      <alignment horizontal="right" vertical="center"/>
    </xf>
    <xf numFmtId="187" fontId="22" fillId="0" borderId="9" xfId="0" applyNumberFormat="1" applyFont="1" applyBorder="1" applyAlignment="1">
      <alignment horizontal="right" vertical="center"/>
    </xf>
    <xf numFmtId="187" fontId="22" fillId="0" borderId="0" xfId="0" applyNumberFormat="1" applyFont="1" applyAlignment="1">
      <alignment horizontal="right" vertical="center"/>
    </xf>
    <xf numFmtId="187" fontId="22" fillId="0" borderId="10" xfId="0" applyNumberFormat="1" applyFont="1" applyBorder="1" applyAlignment="1">
      <alignment horizontal="right" vertical="center"/>
    </xf>
    <xf numFmtId="187" fontId="22" fillId="0" borderId="11" xfId="0" applyNumberFormat="1" applyFont="1" applyBorder="1" applyAlignment="1">
      <alignment horizontal="right" vertical="center"/>
    </xf>
    <xf numFmtId="187" fontId="22" fillId="0" borderId="1" xfId="0" applyNumberFormat="1" applyFont="1" applyBorder="1" applyAlignment="1">
      <alignment horizontal="right" vertical="center"/>
    </xf>
    <xf numFmtId="187" fontId="22" fillId="0" borderId="12" xfId="0" applyNumberFormat="1" applyFont="1" applyBorder="1" applyAlignment="1">
      <alignment horizontal="right" vertical="center"/>
    </xf>
    <xf numFmtId="176" fontId="61" fillId="0" borderId="114" xfId="0" applyNumberFormat="1" applyFont="1" applyBorder="1" applyAlignment="1">
      <alignment horizontal="center" vertical="center"/>
    </xf>
    <xf numFmtId="176" fontId="61" fillId="0" borderId="110" xfId="0" applyNumberFormat="1" applyFont="1" applyBorder="1" applyAlignment="1">
      <alignment horizontal="center" vertical="center"/>
    </xf>
    <xf numFmtId="176" fontId="61" fillId="0" borderId="108" xfId="0" applyNumberFormat="1" applyFont="1" applyBorder="1" applyAlignment="1">
      <alignment horizontal="center" vertical="center"/>
    </xf>
    <xf numFmtId="176" fontId="62" fillId="0" borderId="98" xfId="0" applyNumberFormat="1" applyFont="1" applyBorder="1" applyAlignment="1">
      <alignment horizontal="left" vertical="center" wrapText="1"/>
    </xf>
    <xf numFmtId="176" fontId="54" fillId="0" borderId="97" xfId="0" applyNumberFormat="1" applyFont="1" applyBorder="1" applyAlignment="1">
      <alignment horizontal="left" vertical="center" wrapText="1"/>
    </xf>
    <xf numFmtId="176" fontId="54" fillId="0" borderId="113" xfId="0" applyNumberFormat="1" applyFont="1" applyBorder="1" applyAlignment="1">
      <alignment horizontal="left" vertical="center" wrapText="1"/>
    </xf>
    <xf numFmtId="176" fontId="54" fillId="0" borderId="9" xfId="0" applyNumberFormat="1" applyFont="1" applyBorder="1" applyAlignment="1">
      <alignment horizontal="left" vertical="center" wrapText="1"/>
    </xf>
    <xf numFmtId="176" fontId="54" fillId="0" borderId="0" xfId="0" applyNumberFormat="1" applyFont="1" applyAlignment="1">
      <alignment horizontal="left" vertical="center" wrapText="1"/>
    </xf>
    <xf numFmtId="176" fontId="54" fillId="0" borderId="10" xfId="0" applyNumberFormat="1" applyFont="1" applyBorder="1" applyAlignment="1">
      <alignment horizontal="left" vertical="center" wrapText="1"/>
    </xf>
    <xf numFmtId="176" fontId="54" fillId="0" borderId="90" xfId="0" applyNumberFormat="1" applyFont="1" applyBorder="1" applyAlignment="1">
      <alignment horizontal="left" vertical="center" wrapText="1"/>
    </xf>
    <xf numFmtId="176" fontId="54" fillId="0" borderId="89" xfId="0" applyNumberFormat="1" applyFont="1" applyBorder="1" applyAlignment="1">
      <alignment horizontal="left" vertical="center" wrapText="1"/>
    </xf>
    <xf numFmtId="176" fontId="54" fillId="0" borderId="107" xfId="0" applyNumberFormat="1" applyFont="1" applyBorder="1" applyAlignment="1">
      <alignment horizontal="left" vertical="center" wrapText="1"/>
    </xf>
    <xf numFmtId="187" fontId="22" fillId="0" borderId="112" xfId="0" applyNumberFormat="1" applyFont="1" applyBorder="1" applyAlignment="1">
      <alignment horizontal="right" vertical="center"/>
    </xf>
    <xf numFmtId="187" fontId="22" fillId="0" borderId="19" xfId="0" applyNumberFormat="1" applyFont="1" applyBorder="1" applyAlignment="1">
      <alignment horizontal="right" vertical="center"/>
    </xf>
    <xf numFmtId="187" fontId="22" fillId="0" borderId="106" xfId="0" applyNumberFormat="1" applyFont="1" applyBorder="1" applyAlignment="1">
      <alignment horizontal="right" vertical="center"/>
    </xf>
    <xf numFmtId="187" fontId="22" fillId="0" borderId="111" xfId="0" applyNumberFormat="1" applyFont="1" applyBorder="1" applyAlignment="1">
      <alignment horizontal="right" vertical="center"/>
    </xf>
    <xf numFmtId="187" fontId="22" fillId="0" borderId="109" xfId="0" applyNumberFormat="1" applyFont="1" applyBorder="1" applyAlignment="1">
      <alignment horizontal="right" vertical="center"/>
    </xf>
    <xf numFmtId="187" fontId="22" fillId="0" borderId="105" xfId="0" applyNumberFormat="1" applyFont="1" applyBorder="1" applyAlignment="1">
      <alignment horizontal="right" vertical="center"/>
    </xf>
    <xf numFmtId="176" fontId="62" fillId="0" borderId="6" xfId="0" applyNumberFormat="1" applyFont="1" applyBorder="1" applyAlignment="1">
      <alignment horizontal="left" vertical="center" wrapText="1"/>
    </xf>
    <xf numFmtId="176" fontId="56" fillId="0" borderId="101" xfId="0" applyNumberFormat="1" applyFont="1" applyBorder="1" applyAlignment="1">
      <alignment vertical="center" wrapText="1"/>
    </xf>
    <xf numFmtId="176" fontId="15" fillId="0" borderId="100" xfId="0" applyNumberFormat="1" applyFont="1" applyBorder="1" applyAlignment="1">
      <alignment vertical="center" wrapText="1"/>
    </xf>
    <xf numFmtId="176" fontId="15" fillId="0" borderId="99" xfId="0" applyNumberFormat="1" applyFont="1" applyBorder="1" applyAlignment="1">
      <alignment vertical="center" wrapText="1"/>
    </xf>
    <xf numFmtId="176" fontId="15" fillId="0" borderId="95" xfId="0" applyNumberFormat="1" applyFont="1" applyBorder="1" applyAlignment="1">
      <alignment vertical="center" wrapText="1"/>
    </xf>
    <xf numFmtId="176" fontId="15" fillId="0" borderId="4" xfId="0" applyNumberFormat="1" applyFont="1" applyBorder="1" applyAlignment="1">
      <alignment vertical="center" wrapText="1"/>
    </xf>
    <xf numFmtId="176" fontId="15" fillId="0" borderId="5" xfId="0" applyNumberFormat="1" applyFont="1" applyBorder="1" applyAlignment="1">
      <alignment vertical="center" wrapText="1"/>
    </xf>
    <xf numFmtId="176" fontId="15" fillId="0" borderId="93" xfId="0" applyNumberFormat="1" applyFont="1" applyBorder="1" applyAlignment="1">
      <alignment vertical="center" wrapText="1"/>
    </xf>
    <xf numFmtId="176" fontId="15" fillId="0" borderId="92" xfId="0" applyNumberFormat="1" applyFont="1" applyBorder="1" applyAlignment="1">
      <alignment vertical="center" wrapText="1"/>
    </xf>
    <xf numFmtId="176" fontId="15" fillId="0" borderId="91" xfId="0" applyNumberFormat="1" applyFont="1" applyBorder="1" applyAlignment="1">
      <alignment vertical="center" wrapText="1"/>
    </xf>
    <xf numFmtId="187" fontId="22" fillId="2" borderId="98" xfId="0" applyNumberFormat="1" applyFont="1" applyFill="1" applyBorder="1" applyAlignment="1">
      <alignment horizontal="right" vertical="center"/>
    </xf>
    <xf numFmtId="187" fontId="22" fillId="2" borderId="97" xfId="0" applyNumberFormat="1" applyFont="1" applyFill="1" applyBorder="1" applyAlignment="1">
      <alignment horizontal="right" vertical="center"/>
    </xf>
    <xf numFmtId="187" fontId="22" fillId="2" borderId="90" xfId="0" applyNumberFormat="1" applyFont="1" applyFill="1" applyBorder="1" applyAlignment="1">
      <alignment horizontal="right" vertical="center"/>
    </xf>
    <xf numFmtId="187" fontId="22" fillId="2" borderId="89" xfId="0" applyNumberFormat="1" applyFont="1" applyFill="1" applyBorder="1" applyAlignment="1">
      <alignment horizontal="right" vertical="center"/>
    </xf>
    <xf numFmtId="187" fontId="22" fillId="2" borderId="96" xfId="0" applyNumberFormat="1" applyFont="1" applyFill="1" applyBorder="1" applyAlignment="1">
      <alignment horizontal="right" vertical="center"/>
    </xf>
    <xf numFmtId="187" fontId="22" fillId="2" borderId="94" xfId="0" applyNumberFormat="1" applyFont="1" applyFill="1" applyBorder="1" applyAlignment="1">
      <alignment horizontal="right" vertical="center"/>
    </xf>
    <xf numFmtId="187" fontId="22" fillId="2" borderId="88" xfId="0" applyNumberFormat="1" applyFont="1" applyFill="1" applyBorder="1" applyAlignment="1">
      <alignment horizontal="right" vertical="center"/>
    </xf>
    <xf numFmtId="176" fontId="14" fillId="0" borderId="104" xfId="0" applyNumberFormat="1" applyFont="1" applyBorder="1" applyAlignment="1">
      <alignment horizontal="right" vertical="top"/>
    </xf>
    <xf numFmtId="176" fontId="14" fillId="0" borderId="103" xfId="0" applyNumberFormat="1" applyFont="1" applyBorder="1" applyAlignment="1">
      <alignment horizontal="right" vertical="top"/>
    </xf>
    <xf numFmtId="176" fontId="14" fillId="0" borderId="102" xfId="0" applyNumberFormat="1" applyFont="1" applyBorder="1" applyAlignment="1">
      <alignment horizontal="right" vertical="top"/>
    </xf>
    <xf numFmtId="176" fontId="63" fillId="0" borderId="6" xfId="0" applyNumberFormat="1" applyFont="1" applyBorder="1" applyAlignment="1">
      <alignment vertical="center" wrapText="1"/>
    </xf>
    <xf numFmtId="176" fontId="14" fillId="0" borderId="7" xfId="0" applyNumberFormat="1" applyFont="1" applyBorder="1" applyAlignment="1">
      <alignment vertical="center" wrapText="1"/>
    </xf>
    <xf numFmtId="176" fontId="14" fillId="0" borderId="8" xfId="0" applyNumberFormat="1" applyFont="1" applyBorder="1" applyAlignment="1">
      <alignment vertical="center" wrapText="1"/>
    </xf>
    <xf numFmtId="176" fontId="14" fillId="0" borderId="9" xfId="0" applyNumberFormat="1" applyFont="1" applyBorder="1" applyAlignment="1">
      <alignment vertical="center" wrapText="1"/>
    </xf>
    <xf numFmtId="176" fontId="14" fillId="0" borderId="0" xfId="0" applyNumberFormat="1" applyFont="1" applyAlignment="1">
      <alignment vertical="center" wrapText="1"/>
    </xf>
    <xf numFmtId="176" fontId="14" fillId="0" borderId="10" xfId="0" applyNumberFormat="1" applyFont="1" applyBorder="1" applyAlignment="1">
      <alignment vertical="center" wrapText="1"/>
    </xf>
    <xf numFmtId="176" fontId="14" fillId="0" borderId="11" xfId="0" applyNumberFormat="1" applyFont="1" applyBorder="1" applyAlignment="1">
      <alignment vertical="center" wrapText="1"/>
    </xf>
    <xf numFmtId="176" fontId="14" fillId="0" borderId="1" xfId="0" applyNumberFormat="1" applyFont="1" applyBorder="1" applyAlignment="1">
      <alignment vertical="center" wrapText="1"/>
    </xf>
    <xf numFmtId="176" fontId="14" fillId="0" borderId="12" xfId="0" applyNumberFormat="1" applyFont="1" applyBorder="1" applyAlignment="1">
      <alignment vertical="center" wrapText="1"/>
    </xf>
    <xf numFmtId="187" fontId="22" fillId="2" borderId="2" xfId="0" applyNumberFormat="1" applyFont="1" applyFill="1" applyBorder="1" applyAlignment="1">
      <alignment horizontal="right" vertical="center"/>
    </xf>
    <xf numFmtId="176" fontId="20" fillId="8" borderId="1" xfId="1" applyNumberFormat="1" applyFont="1" applyFill="1" applyBorder="1" applyAlignment="1">
      <alignment horizontal="right" vertical="center" shrinkToFit="1"/>
    </xf>
    <xf numFmtId="176" fontId="20" fillId="8" borderId="12" xfId="1" applyNumberFormat="1" applyFont="1" applyFill="1" applyBorder="1" applyAlignment="1">
      <alignment horizontal="right" vertical="center" shrinkToFit="1"/>
    </xf>
    <xf numFmtId="176" fontId="15" fillId="0" borderId="11" xfId="0" applyNumberFormat="1" applyFont="1" applyBorder="1" applyAlignment="1">
      <alignment horizontal="center" vertical="center" shrinkToFit="1"/>
    </xf>
    <xf numFmtId="176" fontId="15" fillId="0" borderId="1" xfId="0" applyNumberFormat="1" applyFont="1" applyBorder="1" applyAlignment="1">
      <alignment horizontal="center" vertical="center" shrinkToFit="1"/>
    </xf>
    <xf numFmtId="176" fontId="15" fillId="0" borderId="12" xfId="0" applyNumberFormat="1" applyFont="1" applyBorder="1" applyAlignment="1">
      <alignment horizontal="center" vertical="center" shrinkToFit="1"/>
    </xf>
    <xf numFmtId="176" fontId="15" fillId="0" borderId="9" xfId="0" applyNumberFormat="1" applyFont="1" applyBorder="1" applyAlignment="1">
      <alignment horizontal="center" vertical="center" wrapText="1" shrinkToFit="1"/>
    </xf>
    <xf numFmtId="176" fontId="15" fillId="0" borderId="0" xfId="0" applyNumberFormat="1" applyFont="1" applyAlignment="1">
      <alignment horizontal="center" vertical="center" wrapText="1" shrinkToFit="1"/>
    </xf>
    <xf numFmtId="176" fontId="15" fillId="0" borderId="10" xfId="0" applyNumberFormat="1" applyFont="1" applyBorder="1" applyAlignment="1">
      <alignment horizontal="center" vertical="center" wrapText="1" shrinkToFit="1"/>
    </xf>
    <xf numFmtId="177" fontId="15" fillId="2" borderId="6" xfId="0" applyNumberFormat="1" applyFont="1" applyFill="1" applyBorder="1" applyAlignment="1">
      <alignment horizontal="center" vertical="center" shrinkToFit="1"/>
    </xf>
    <xf numFmtId="177" fontId="15" fillId="2" borderId="7" xfId="0" applyNumberFormat="1" applyFont="1" applyFill="1" applyBorder="1" applyAlignment="1">
      <alignment horizontal="center" vertical="center" shrinkToFit="1"/>
    </xf>
    <xf numFmtId="177" fontId="15" fillId="2" borderId="8" xfId="0" applyNumberFormat="1" applyFont="1" applyFill="1" applyBorder="1" applyAlignment="1">
      <alignment horizontal="center" vertical="center" shrinkToFit="1"/>
    </xf>
    <xf numFmtId="177" fontId="15" fillId="2" borderId="9" xfId="0" applyNumberFormat="1" applyFont="1" applyFill="1" applyBorder="1" applyAlignment="1">
      <alignment horizontal="center" vertical="center" shrinkToFit="1"/>
    </xf>
    <xf numFmtId="177" fontId="15" fillId="2" borderId="0" xfId="0" applyNumberFormat="1" applyFont="1" applyFill="1" applyAlignment="1">
      <alignment horizontal="center" vertical="center" shrinkToFit="1"/>
    </xf>
    <xf numFmtId="177" fontId="15" fillId="2" borderId="10" xfId="0" applyNumberFormat="1" applyFont="1" applyFill="1" applyBorder="1" applyAlignment="1">
      <alignment horizontal="center" vertical="center" shrinkToFit="1"/>
    </xf>
    <xf numFmtId="176" fontId="20" fillId="8" borderId="7" xfId="1" applyNumberFormat="1" applyFont="1" applyFill="1" applyBorder="1" applyAlignment="1">
      <alignment horizontal="right" vertical="center" shrinkToFit="1"/>
    </xf>
    <xf numFmtId="176" fontId="20" fillId="8" borderId="8" xfId="1" applyNumberFormat="1" applyFont="1" applyFill="1" applyBorder="1" applyAlignment="1">
      <alignment horizontal="right" vertical="center" shrinkToFit="1"/>
    </xf>
    <xf numFmtId="176" fontId="15" fillId="2" borderId="0" xfId="0" applyNumberFormat="1" applyFont="1" applyFill="1" applyAlignment="1">
      <alignment horizontal="right" vertical="center" shrinkToFit="1"/>
    </xf>
    <xf numFmtId="176" fontId="15" fillId="2" borderId="10" xfId="0" applyNumberFormat="1" applyFont="1" applyFill="1" applyBorder="1" applyAlignment="1">
      <alignment horizontal="right" vertical="center" shrinkToFit="1"/>
    </xf>
    <xf numFmtId="176" fontId="20" fillId="8" borderId="0" xfId="1" applyNumberFormat="1" applyFont="1" applyFill="1" applyAlignment="1">
      <alignment horizontal="right" vertical="center" shrinkToFit="1"/>
    </xf>
    <xf numFmtId="176" fontId="20" fillId="8" borderId="10" xfId="1" applyNumberFormat="1" applyFont="1" applyFill="1" applyBorder="1" applyAlignment="1">
      <alignment horizontal="right" vertical="center" shrinkToFit="1"/>
    </xf>
    <xf numFmtId="176" fontId="15" fillId="2" borderId="7" xfId="0" applyNumberFormat="1" applyFont="1" applyFill="1" applyBorder="1" applyAlignment="1">
      <alignment horizontal="right" vertical="center" shrinkToFit="1"/>
    </xf>
    <xf numFmtId="176" fontId="15" fillId="2" borderId="8" xfId="0" applyNumberFormat="1" applyFont="1" applyFill="1" applyBorder="1" applyAlignment="1">
      <alignment horizontal="right" vertical="center" shrinkToFit="1"/>
    </xf>
    <xf numFmtId="176" fontId="15" fillId="2" borderId="1" xfId="0" applyNumberFormat="1" applyFont="1" applyFill="1" applyBorder="1" applyAlignment="1">
      <alignment horizontal="right" vertical="center" shrinkToFit="1"/>
    </xf>
    <xf numFmtId="176" fontId="15" fillId="2" borderId="12" xfId="0" applyNumberFormat="1" applyFont="1" applyFill="1" applyBorder="1" applyAlignment="1">
      <alignment horizontal="right" vertical="center" shrinkToFit="1"/>
    </xf>
    <xf numFmtId="176" fontId="15" fillId="2" borderId="1" xfId="0" applyNumberFormat="1" applyFont="1" applyFill="1" applyBorder="1" applyAlignment="1">
      <alignment horizontal="center" vertical="center" shrinkToFit="1"/>
    </xf>
    <xf numFmtId="176" fontId="20" fillId="0" borderId="11" xfId="0" applyNumberFormat="1" applyFont="1" applyBorder="1" applyAlignment="1">
      <alignment horizontal="center" vertical="center" shrinkToFit="1"/>
    </xf>
    <xf numFmtId="176" fontId="20" fillId="0" borderId="1" xfId="0" applyNumberFormat="1" applyFont="1" applyBorder="1" applyAlignment="1">
      <alignment horizontal="center" vertical="center" shrinkToFit="1"/>
    </xf>
    <xf numFmtId="176" fontId="20" fillId="0" borderId="0" xfId="0" applyNumberFormat="1" applyFont="1" applyAlignment="1">
      <alignment horizontal="distributed" vertical="center" shrinkToFit="1"/>
    </xf>
    <xf numFmtId="176" fontId="14" fillId="2" borderId="0" xfId="0" applyNumberFormat="1" applyFont="1" applyFill="1" applyAlignment="1">
      <alignment horizontal="left" vertical="center" shrinkToFit="1"/>
    </xf>
    <xf numFmtId="176" fontId="14" fillId="3" borderId="0" xfId="0" applyNumberFormat="1" applyFont="1" applyFill="1" applyAlignment="1">
      <alignment horizontal="right" vertical="center"/>
    </xf>
    <xf numFmtId="0" fontId="0" fillId="3" borderId="0" xfId="0" applyFill="1" applyAlignment="1">
      <alignment horizontal="right" vertical="center"/>
    </xf>
    <xf numFmtId="176" fontId="14" fillId="0" borderId="0" xfId="0" applyNumberFormat="1" applyFont="1" applyAlignment="1">
      <alignment horizontal="center" shrinkToFit="1"/>
    </xf>
    <xf numFmtId="176" fontId="15" fillId="2" borderId="6" xfId="0" applyNumberFormat="1" applyFont="1" applyFill="1" applyBorder="1" applyAlignment="1">
      <alignment horizontal="center" vertical="center" shrinkToFit="1"/>
    </xf>
    <xf numFmtId="176" fontId="15" fillId="2" borderId="7" xfId="0" applyNumberFormat="1" applyFont="1" applyFill="1" applyBorder="1" applyAlignment="1">
      <alignment horizontal="center" vertical="center" shrinkToFit="1"/>
    </xf>
    <xf numFmtId="176" fontId="15" fillId="2" borderId="8" xfId="0" applyNumberFormat="1" applyFont="1" applyFill="1" applyBorder="1" applyAlignment="1">
      <alignment horizontal="center" vertical="center" shrinkToFit="1"/>
    </xf>
    <xf numFmtId="176" fontId="15" fillId="2" borderId="9" xfId="0" applyNumberFormat="1" applyFont="1" applyFill="1" applyBorder="1" applyAlignment="1">
      <alignment horizontal="center" vertical="center" shrinkToFit="1"/>
    </xf>
    <xf numFmtId="176" fontId="15" fillId="2" borderId="0" xfId="0" applyNumberFormat="1" applyFont="1" applyFill="1" applyAlignment="1">
      <alignment horizontal="center" vertical="center" shrinkToFit="1"/>
    </xf>
    <xf numFmtId="176" fontId="15" fillId="2" borderId="10" xfId="0" applyNumberFormat="1" applyFont="1" applyFill="1" applyBorder="1" applyAlignment="1">
      <alignment horizontal="center" vertical="center" shrinkToFit="1"/>
    </xf>
    <xf numFmtId="176" fontId="15" fillId="2" borderId="11" xfId="0" applyNumberFormat="1" applyFont="1" applyFill="1" applyBorder="1" applyAlignment="1">
      <alignment horizontal="center" vertical="center" shrinkToFit="1"/>
    </xf>
    <xf numFmtId="176" fontId="15" fillId="2" borderId="12" xfId="0" applyNumberFormat="1" applyFont="1" applyFill="1" applyBorder="1" applyAlignment="1">
      <alignment horizontal="center" vertical="center" shrinkToFit="1"/>
    </xf>
    <xf numFmtId="0" fontId="4" fillId="0" borderId="0" xfId="2" applyFont="1" applyAlignment="1">
      <alignment horizontal="center" vertical="center" shrinkToFit="1"/>
    </xf>
    <xf numFmtId="0" fontId="5" fillId="0" borderId="6" xfId="2" applyFont="1" applyBorder="1" applyAlignment="1">
      <alignment horizontal="center" vertical="center" wrapText="1" shrinkToFit="1"/>
    </xf>
    <xf numFmtId="0" fontId="5" fillId="0" borderId="7" xfId="2" applyFont="1" applyBorder="1" applyAlignment="1">
      <alignment horizontal="center" vertical="center" wrapText="1" shrinkToFit="1"/>
    </xf>
    <xf numFmtId="0" fontId="5" fillId="0" borderId="8" xfId="2" applyFont="1" applyBorder="1" applyAlignment="1">
      <alignment horizontal="center" vertical="center" wrapText="1" shrinkToFit="1"/>
    </xf>
    <xf numFmtId="0" fontId="5" fillId="0" borderId="9" xfId="2" applyFont="1" applyBorder="1" applyAlignment="1">
      <alignment horizontal="center" vertical="center" wrapText="1" shrinkToFit="1"/>
    </xf>
    <xf numFmtId="0" fontId="5" fillId="0" borderId="0" xfId="2" applyFont="1" applyAlignment="1">
      <alignment horizontal="center" vertical="center" wrapText="1" shrinkToFit="1"/>
    </xf>
    <xf numFmtId="0" fontId="5" fillId="0" borderId="10" xfId="2" applyFont="1" applyBorder="1" applyAlignment="1">
      <alignment horizontal="center" vertical="center" wrapText="1" shrinkToFit="1"/>
    </xf>
    <xf numFmtId="0" fontId="5" fillId="0" borderId="11" xfId="2" applyFont="1" applyBorder="1" applyAlignment="1">
      <alignment horizontal="center" vertical="center" wrapText="1" shrinkToFit="1"/>
    </xf>
    <xf numFmtId="0" fontId="5" fillId="0" borderId="1" xfId="2" applyFont="1" applyBorder="1" applyAlignment="1">
      <alignment horizontal="center" vertical="center" wrapText="1" shrinkToFit="1"/>
    </xf>
    <xf numFmtId="0" fontId="5" fillId="0" borderId="12" xfId="2" applyFont="1" applyBorder="1" applyAlignment="1">
      <alignment horizontal="center" vertical="center" wrapText="1" shrinkToFit="1"/>
    </xf>
    <xf numFmtId="0" fontId="2" fillId="8" borderId="6" xfId="2" applyFont="1" applyFill="1" applyBorder="1" applyAlignment="1">
      <alignment horizontal="center" vertical="center" shrinkToFit="1"/>
    </xf>
    <xf numFmtId="0" fontId="2" fillId="8" borderId="7" xfId="2" applyFont="1" applyFill="1" applyBorder="1" applyAlignment="1">
      <alignment horizontal="center" vertical="center" shrinkToFit="1"/>
    </xf>
    <xf numFmtId="0" fontId="2" fillId="8" borderId="8" xfId="2" applyFont="1" applyFill="1" applyBorder="1" applyAlignment="1">
      <alignment horizontal="center" vertical="center" shrinkToFit="1"/>
    </xf>
    <xf numFmtId="0" fontId="2" fillId="8" borderId="9" xfId="2" applyFont="1" applyFill="1" applyBorder="1" applyAlignment="1">
      <alignment horizontal="center" vertical="center" shrinkToFit="1"/>
    </xf>
    <xf numFmtId="0" fontId="2" fillId="8" borderId="0" xfId="2" applyFont="1" applyFill="1" applyAlignment="1">
      <alignment horizontal="center" vertical="center" shrinkToFit="1"/>
    </xf>
    <xf numFmtId="0" fontId="2" fillId="8" borderId="10" xfId="2" applyFont="1" applyFill="1" applyBorder="1" applyAlignment="1">
      <alignment horizontal="center" vertical="center" shrinkToFit="1"/>
    </xf>
    <xf numFmtId="0" fontId="2" fillId="8" borderId="11" xfId="2" applyFont="1" applyFill="1" applyBorder="1" applyAlignment="1">
      <alignment horizontal="center" vertical="center" shrinkToFit="1"/>
    </xf>
    <xf numFmtId="0" fontId="2" fillId="8" borderId="1" xfId="2" applyFont="1" applyFill="1" applyBorder="1" applyAlignment="1">
      <alignment horizontal="center" vertical="center" shrinkToFit="1"/>
    </xf>
    <xf numFmtId="0" fontId="2" fillId="8" borderId="12" xfId="2" applyFont="1" applyFill="1" applyBorder="1" applyAlignment="1">
      <alignment horizontal="center" vertical="center" shrinkToFit="1"/>
    </xf>
    <xf numFmtId="0" fontId="2" fillId="0" borderId="2" xfId="2" applyFont="1" applyBorder="1" applyAlignment="1">
      <alignment horizontal="center" vertical="center" shrinkToFit="1"/>
    </xf>
    <xf numFmtId="0" fontId="2" fillId="0" borderId="13" xfId="2" applyFont="1" applyBorder="1" applyAlignment="1">
      <alignment horizontal="center" vertical="center" shrinkToFit="1"/>
    </xf>
    <xf numFmtId="0" fontId="5" fillId="0" borderId="87" xfId="2" applyFont="1" applyBorder="1" applyAlignment="1">
      <alignment horizontal="center" vertical="center" shrinkToFit="1"/>
    </xf>
    <xf numFmtId="0" fontId="5" fillId="0" borderId="86" xfId="2" applyFont="1" applyBorder="1" applyAlignment="1">
      <alignment horizontal="center" vertical="center" shrinkToFit="1"/>
    </xf>
    <xf numFmtId="0" fontId="5" fillId="0" borderId="85" xfId="2" applyFont="1" applyBorder="1" applyAlignment="1">
      <alignment horizontal="center" vertical="center" shrinkToFit="1"/>
    </xf>
    <xf numFmtId="0" fontId="5" fillId="0" borderId="13" xfId="2" applyFont="1" applyBorder="1" applyAlignment="1">
      <alignment horizontal="center" vertical="center" shrinkToFit="1"/>
    </xf>
    <xf numFmtId="181" fontId="2" fillId="8" borderId="3" xfId="2" applyNumberFormat="1" applyFont="1" applyFill="1" applyBorder="1" applyAlignment="1">
      <alignment horizontal="center" vertical="center" shrinkToFit="1"/>
    </xf>
    <xf numFmtId="181" fontId="2" fillId="8" borderId="4" xfId="2" applyNumberFormat="1" applyFont="1" applyFill="1" applyBorder="1" applyAlignment="1">
      <alignment horizontal="center" vertical="center" shrinkToFit="1"/>
    </xf>
    <xf numFmtId="181" fontId="2" fillId="8" borderId="5" xfId="2" applyNumberFormat="1" applyFont="1" applyFill="1" applyBorder="1" applyAlignment="1">
      <alignment horizontal="center" vertical="center" shrinkToFit="1"/>
    </xf>
    <xf numFmtId="181" fontId="2" fillId="2" borderId="6" xfId="2" applyNumberFormat="1" applyFont="1" applyFill="1" applyBorder="1" applyAlignment="1">
      <alignment horizontal="center" vertical="center" shrinkToFit="1"/>
    </xf>
    <xf numFmtId="181" fontId="2" fillId="2" borderId="7" xfId="2" applyNumberFormat="1" applyFont="1" applyFill="1" applyBorder="1" applyAlignment="1">
      <alignment horizontal="center" vertical="center" shrinkToFit="1"/>
    </xf>
    <xf numFmtId="181" fontId="2" fillId="2" borderId="8" xfId="2" applyNumberFormat="1" applyFont="1" applyFill="1" applyBorder="1" applyAlignment="1">
      <alignment horizontal="center" vertical="center" shrinkToFit="1"/>
    </xf>
    <xf numFmtId="181" fontId="2" fillId="8" borderId="81" xfId="2" applyNumberFormat="1" applyFont="1" applyFill="1" applyBorder="1" applyAlignment="1">
      <alignment horizontal="center" vertical="center" shrinkToFit="1"/>
    </xf>
    <xf numFmtId="181" fontId="2" fillId="8" borderId="7" xfId="2" applyNumberFormat="1" applyFont="1" applyFill="1" applyBorder="1" applyAlignment="1">
      <alignment horizontal="center" vertical="center" shrinkToFit="1"/>
    </xf>
    <xf numFmtId="181" fontId="2" fillId="8" borderId="31" xfId="2" applyNumberFormat="1" applyFont="1" applyFill="1" applyBorder="1" applyAlignment="1">
      <alignment horizontal="center" vertical="center" shrinkToFit="1"/>
    </xf>
    <xf numFmtId="181" fontId="2" fillId="8" borderId="6" xfId="2" applyNumberFormat="1" applyFont="1" applyFill="1" applyBorder="1" applyAlignment="1">
      <alignment horizontal="center" vertical="center" shrinkToFit="1"/>
    </xf>
    <xf numFmtId="181" fontId="2" fillId="8" borderId="8" xfId="2" applyNumberFormat="1" applyFont="1" applyFill="1" applyBorder="1" applyAlignment="1">
      <alignment horizontal="center" vertical="center" shrinkToFit="1"/>
    </xf>
    <xf numFmtId="0" fontId="8" fillId="0" borderId="0" xfId="2" applyFont="1" applyAlignment="1">
      <alignment horizontal="center" vertical="center" shrinkToFit="1"/>
    </xf>
    <xf numFmtId="0" fontId="8" fillId="0" borderId="0" xfId="2" applyFont="1" applyAlignment="1">
      <alignment horizontal="right" vertical="center" shrinkToFit="1"/>
    </xf>
    <xf numFmtId="181" fontId="2" fillId="2" borderId="3" xfId="2" applyNumberFormat="1" applyFont="1" applyFill="1" applyBorder="1" applyAlignment="1">
      <alignment horizontal="center" vertical="center" shrinkToFit="1"/>
    </xf>
    <xf numFmtId="181" fontId="2" fillId="2" borderId="4" xfId="2" applyNumberFormat="1" applyFont="1" applyFill="1" applyBorder="1" applyAlignment="1">
      <alignment horizontal="center" vertical="center" shrinkToFit="1"/>
    </xf>
    <xf numFmtId="181" fontId="2" fillId="2" borderId="5" xfId="2" applyNumberFormat="1" applyFont="1" applyFill="1" applyBorder="1" applyAlignment="1">
      <alignment horizontal="center" vertical="center" shrinkToFit="1"/>
    </xf>
    <xf numFmtId="181" fontId="2" fillId="8" borderId="55" xfId="2" applyNumberFormat="1" applyFont="1" applyFill="1" applyBorder="1" applyAlignment="1">
      <alignment horizontal="center" vertical="center" shrinkToFit="1"/>
    </xf>
    <xf numFmtId="181" fontId="2" fillId="8" borderId="52" xfId="2" applyNumberFormat="1" applyFont="1" applyFill="1" applyBorder="1" applyAlignment="1">
      <alignment horizontal="center" vertical="center" shrinkToFit="1"/>
    </xf>
    <xf numFmtId="181" fontId="2" fillId="8" borderId="51" xfId="2" applyNumberFormat="1" applyFont="1" applyFill="1" applyBorder="1" applyAlignment="1">
      <alignment horizontal="center" vertical="center" shrinkToFit="1"/>
    </xf>
    <xf numFmtId="181" fontId="2" fillId="2" borderId="82" xfId="2" applyNumberFormat="1" applyFont="1" applyFill="1" applyBorder="1" applyAlignment="1">
      <alignment horizontal="center" vertical="center" shrinkToFit="1"/>
    </xf>
    <xf numFmtId="0" fontId="5" fillId="0" borderId="35" xfId="2" applyFont="1" applyBorder="1" applyAlignment="1">
      <alignment horizontal="center" vertical="center" shrinkToFit="1"/>
    </xf>
    <xf numFmtId="0" fontId="5" fillId="0" borderId="33" xfId="2" applyFont="1" applyBorder="1" applyAlignment="1">
      <alignment horizontal="center" vertical="center" wrapText="1" shrinkToFit="1"/>
    </xf>
    <xf numFmtId="0" fontId="7" fillId="0" borderId="84" xfId="2" applyFont="1" applyBorder="1" applyAlignment="1">
      <alignment horizontal="center" vertical="center" shrinkToFit="1"/>
    </xf>
    <xf numFmtId="0" fontId="9" fillId="0" borderId="35" xfId="2" applyFont="1" applyBorder="1" applyAlignment="1">
      <alignment horizontal="center" vertical="center" shrinkToFit="1"/>
    </xf>
    <xf numFmtId="0" fontId="9" fillId="0" borderId="83" xfId="2" applyFont="1" applyBorder="1" applyAlignment="1">
      <alignment horizontal="center" vertical="center" shrinkToFit="1"/>
    </xf>
    <xf numFmtId="0" fontId="5" fillId="0" borderId="6" xfId="2" applyFont="1" applyBorder="1" applyAlignment="1">
      <alignment horizontal="center" vertical="center" textRotation="255" shrinkToFit="1"/>
    </xf>
    <xf numFmtId="0" fontId="5" fillId="0" borderId="8" xfId="2" applyFont="1" applyBorder="1" applyAlignment="1">
      <alignment horizontal="center" vertical="center" textRotation="255" shrinkToFit="1"/>
    </xf>
    <xf numFmtId="0" fontId="5" fillId="0" borderId="9" xfId="2" applyFont="1" applyBorder="1" applyAlignment="1">
      <alignment horizontal="center" vertical="center" textRotation="255" shrinkToFit="1"/>
    </xf>
    <xf numFmtId="0" fontId="5" fillId="0" borderId="10" xfId="2" applyFont="1" applyBorder="1" applyAlignment="1">
      <alignment horizontal="center" vertical="center" textRotation="255" shrinkToFit="1"/>
    </xf>
    <xf numFmtId="0" fontId="5" fillId="0" borderId="11" xfId="2" applyFont="1" applyBorder="1" applyAlignment="1">
      <alignment horizontal="center" vertical="center" textRotation="255" shrinkToFit="1"/>
    </xf>
    <xf numFmtId="0" fontId="5" fillId="0" borderId="12" xfId="2" applyFont="1" applyBorder="1" applyAlignment="1">
      <alignment horizontal="center" vertical="center" textRotation="255" shrinkToFit="1"/>
    </xf>
    <xf numFmtId="0" fontId="5" fillId="0" borderId="32"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76" xfId="2" applyFont="1" applyBorder="1" applyAlignment="1">
      <alignment horizontal="center" vertical="center" shrinkToFit="1"/>
    </xf>
    <xf numFmtId="0" fontId="2" fillId="0" borderId="6" xfId="2" applyFont="1" applyBorder="1" applyAlignment="1">
      <alignment horizontal="center" vertical="center" shrinkToFit="1"/>
    </xf>
    <xf numFmtId="0" fontId="2" fillId="0" borderId="7" xfId="2" applyFont="1" applyBorder="1" applyAlignment="1">
      <alignment horizontal="center" vertical="center" shrinkToFit="1"/>
    </xf>
    <xf numFmtId="0" fontId="2" fillId="0" borderId="8" xfId="2" applyFont="1" applyBorder="1" applyAlignment="1">
      <alignment horizontal="center" vertical="center" shrinkToFit="1"/>
    </xf>
    <xf numFmtId="0" fontId="5" fillId="0" borderId="35" xfId="2" quotePrefix="1" applyFont="1" applyBorder="1" applyAlignment="1">
      <alignment horizontal="center" vertical="center" shrinkToFit="1"/>
    </xf>
    <xf numFmtId="0" fontId="5" fillId="0" borderId="31" xfId="2" applyFont="1" applyBorder="1" applyAlignment="1">
      <alignment horizontal="center" vertical="center" wrapText="1" shrinkToFit="1"/>
    </xf>
    <xf numFmtId="0" fontId="5" fillId="0" borderId="36" xfId="2" applyFont="1" applyBorder="1" applyAlignment="1">
      <alignment horizontal="center" vertical="center" wrapText="1" shrinkToFit="1"/>
    </xf>
    <xf numFmtId="176" fontId="8" fillId="2" borderId="126" xfId="0" applyNumberFormat="1" applyFont="1" applyFill="1" applyBorder="1" applyAlignment="1">
      <alignment horizontal="right" vertical="center" shrinkToFit="1"/>
    </xf>
    <xf numFmtId="176" fontId="8" fillId="2" borderId="125" xfId="0" applyNumberFormat="1" applyFont="1" applyFill="1" applyBorder="1" applyAlignment="1">
      <alignment horizontal="right" vertical="center" shrinkToFit="1"/>
    </xf>
    <xf numFmtId="176" fontId="8" fillId="2" borderId="124" xfId="0" applyNumberFormat="1" applyFont="1" applyFill="1" applyBorder="1" applyAlignment="1">
      <alignment horizontal="right" vertical="center" shrinkToFit="1"/>
    </xf>
    <xf numFmtId="176" fontId="8" fillId="2" borderId="123" xfId="0" applyNumberFormat="1" applyFont="1" applyFill="1" applyBorder="1" applyAlignment="1">
      <alignment horizontal="right" vertical="center" shrinkToFit="1"/>
    </xf>
    <xf numFmtId="176" fontId="8" fillId="2" borderId="122" xfId="0" applyNumberFormat="1" applyFont="1" applyFill="1" applyBorder="1" applyAlignment="1">
      <alignment horizontal="right" vertical="center" shrinkToFit="1"/>
    </xf>
    <xf numFmtId="176" fontId="8" fillId="2" borderId="121" xfId="0" applyNumberFormat="1" applyFont="1" applyFill="1" applyBorder="1" applyAlignment="1">
      <alignment horizontal="right" vertical="center" shrinkToFit="1"/>
    </xf>
    <xf numFmtId="176" fontId="8" fillId="0" borderId="0" xfId="0" applyNumberFormat="1" applyFont="1" applyAlignment="1">
      <alignment horizontal="left" vertical="center" shrinkToFit="1"/>
    </xf>
    <xf numFmtId="176" fontId="7" fillId="2" borderId="1" xfId="0" applyNumberFormat="1" applyFont="1" applyFill="1" applyBorder="1" applyAlignment="1">
      <alignment horizontal="center" vertical="center" shrinkToFit="1"/>
    </xf>
    <xf numFmtId="176" fontId="7" fillId="2" borderId="12" xfId="0" applyNumberFormat="1" applyFont="1" applyFill="1" applyBorder="1" applyAlignment="1">
      <alignment horizontal="center" vertical="center" shrinkToFit="1"/>
    </xf>
    <xf numFmtId="176" fontId="20" fillId="2" borderId="1" xfId="0" applyNumberFormat="1" applyFont="1" applyFill="1" applyBorder="1" applyAlignment="1">
      <alignment horizontal="center" vertical="center" shrinkToFit="1"/>
    </xf>
    <xf numFmtId="176" fontId="20" fillId="2" borderId="12" xfId="0" applyNumberFormat="1" applyFont="1" applyFill="1" applyBorder="1" applyAlignment="1">
      <alignment horizontal="center" vertical="center" shrinkToFit="1"/>
    </xf>
    <xf numFmtId="176" fontId="67" fillId="0" borderId="120" xfId="0" applyNumberFormat="1" applyFont="1" applyBorder="1" applyAlignment="1">
      <alignment horizontal="right" vertical="center" shrinkToFit="1"/>
    </xf>
    <xf numFmtId="176" fontId="67" fillId="0" borderId="119" xfId="0" applyNumberFormat="1" applyFont="1" applyBorder="1" applyAlignment="1">
      <alignment horizontal="right" vertical="center" shrinkToFit="1"/>
    </xf>
    <xf numFmtId="176" fontId="67" fillId="0" borderId="118" xfId="0" applyNumberFormat="1" applyFont="1" applyBorder="1" applyAlignment="1">
      <alignment horizontal="right" vertical="center" shrinkToFit="1"/>
    </xf>
    <xf numFmtId="176" fontId="8" fillId="0" borderId="0" xfId="0" applyNumberFormat="1" applyFont="1" applyAlignment="1">
      <alignment horizontal="left" vertical="top" wrapText="1"/>
    </xf>
    <xf numFmtId="176" fontId="5" fillId="2" borderId="6" xfId="0" applyNumberFormat="1" applyFont="1" applyFill="1" applyBorder="1" applyAlignment="1">
      <alignment horizontal="left" vertical="center" wrapText="1" shrinkToFit="1"/>
    </xf>
    <xf numFmtId="176" fontId="5" fillId="2" borderId="7" xfId="0" applyNumberFormat="1" applyFont="1" applyFill="1" applyBorder="1" applyAlignment="1">
      <alignment horizontal="left" vertical="center" wrapText="1" shrinkToFit="1"/>
    </xf>
    <xf numFmtId="176" fontId="5" fillId="2" borderId="8" xfId="0" applyNumberFormat="1" applyFont="1" applyFill="1" applyBorder="1" applyAlignment="1">
      <alignment horizontal="left" vertical="center" wrapText="1" shrinkToFit="1"/>
    </xf>
    <xf numFmtId="176" fontId="5" fillId="2" borderId="9" xfId="0" applyNumberFormat="1" applyFont="1" applyFill="1" applyBorder="1" applyAlignment="1">
      <alignment horizontal="left" vertical="center" wrapText="1" shrinkToFit="1"/>
    </xf>
    <xf numFmtId="176" fontId="5" fillId="2" borderId="0" xfId="0" applyNumberFormat="1" applyFont="1" applyFill="1" applyAlignment="1">
      <alignment horizontal="left" vertical="center" wrapText="1" shrinkToFit="1"/>
    </xf>
    <xf numFmtId="176" fontId="5" fillId="2" borderId="10" xfId="0" applyNumberFormat="1" applyFont="1" applyFill="1" applyBorder="1" applyAlignment="1">
      <alignment horizontal="left" vertical="center" wrapText="1" shrinkToFit="1"/>
    </xf>
    <xf numFmtId="176" fontId="5" fillId="2" borderId="11" xfId="0" applyNumberFormat="1" applyFont="1" applyFill="1" applyBorder="1" applyAlignment="1">
      <alignment horizontal="left" vertical="center" wrapText="1" shrinkToFit="1"/>
    </xf>
    <xf numFmtId="176" fontId="5" fillId="2" borderId="1" xfId="0" applyNumberFormat="1" applyFont="1" applyFill="1" applyBorder="1" applyAlignment="1">
      <alignment horizontal="left" vertical="center" wrapText="1" shrinkToFit="1"/>
    </xf>
    <xf numFmtId="176" fontId="5" fillId="2" borderId="12" xfId="0" applyNumberFormat="1" applyFont="1" applyFill="1" applyBorder="1" applyAlignment="1">
      <alignment horizontal="left" vertical="center" wrapText="1" shrinkToFit="1"/>
    </xf>
    <xf numFmtId="176" fontId="7" fillId="0" borderId="0" xfId="0" applyNumberFormat="1" applyFont="1" applyAlignment="1">
      <alignment horizontal="left" vertical="center" shrinkToFit="1"/>
    </xf>
    <xf numFmtId="176" fontId="7" fillId="0" borderId="10" xfId="0" applyNumberFormat="1" applyFont="1" applyBorder="1" applyAlignment="1">
      <alignment horizontal="left" vertical="center" shrinkToFit="1"/>
    </xf>
    <xf numFmtId="176" fontId="7" fillId="2" borderId="0" xfId="0" applyNumberFormat="1" applyFont="1" applyFill="1" applyAlignment="1">
      <alignment horizontal="center" vertical="center" shrinkToFit="1"/>
    </xf>
    <xf numFmtId="176" fontId="7" fillId="2" borderId="10" xfId="0" applyNumberFormat="1" applyFont="1" applyFill="1" applyBorder="1" applyAlignment="1">
      <alignment horizontal="center" vertical="center" shrinkToFit="1"/>
    </xf>
    <xf numFmtId="176" fontId="8" fillId="2" borderId="7" xfId="0" applyNumberFormat="1" applyFont="1" applyFill="1" applyBorder="1" applyAlignment="1">
      <alignment horizontal="right" vertical="center" shrinkToFit="1"/>
    </xf>
    <xf numFmtId="176" fontId="8" fillId="2" borderId="8" xfId="0" applyNumberFormat="1" applyFont="1" applyFill="1" applyBorder="1" applyAlignment="1">
      <alignment horizontal="right" vertical="center" shrinkToFit="1"/>
    </xf>
    <xf numFmtId="176" fontId="8" fillId="2" borderId="0" xfId="0" applyNumberFormat="1" applyFont="1" applyFill="1" applyAlignment="1">
      <alignment horizontal="right" vertical="center" shrinkToFit="1"/>
    </xf>
    <xf numFmtId="176" fontId="8" fillId="2" borderId="10" xfId="0" applyNumberFormat="1" applyFont="1" applyFill="1" applyBorder="1" applyAlignment="1">
      <alignment horizontal="right" vertical="center" shrinkToFit="1"/>
    </xf>
    <xf numFmtId="176" fontId="8" fillId="2" borderId="6" xfId="0" applyNumberFormat="1" applyFont="1" applyFill="1" applyBorder="1" applyAlignment="1">
      <alignment horizontal="right" vertical="center" shrinkToFit="1"/>
    </xf>
    <xf numFmtId="176" fontId="8" fillId="2" borderId="9" xfId="0" applyNumberFormat="1" applyFont="1" applyFill="1" applyBorder="1" applyAlignment="1">
      <alignment horizontal="right" vertical="center" shrinkToFit="1"/>
    </xf>
    <xf numFmtId="176" fontId="5" fillId="2" borderId="6" xfId="0" applyNumberFormat="1" applyFont="1" applyFill="1" applyBorder="1" applyAlignment="1">
      <alignment horizontal="center" vertical="center" shrinkToFit="1"/>
    </xf>
    <xf numFmtId="176" fontId="5" fillId="2" borderId="7" xfId="0" applyNumberFormat="1" applyFont="1" applyFill="1" applyBorder="1" applyAlignment="1">
      <alignment horizontal="center" vertical="center" shrinkToFit="1"/>
    </xf>
    <xf numFmtId="176" fontId="5" fillId="2" borderId="8" xfId="0" applyNumberFormat="1" applyFont="1" applyFill="1" applyBorder="1" applyAlignment="1">
      <alignment horizontal="center" vertical="center" shrinkToFit="1"/>
    </xf>
    <xf numFmtId="176" fontId="5" fillId="2" borderId="9" xfId="0" applyNumberFormat="1" applyFont="1" applyFill="1" applyBorder="1" applyAlignment="1">
      <alignment horizontal="center" vertical="center" shrinkToFit="1"/>
    </xf>
    <xf numFmtId="176" fontId="5" fillId="2" borderId="0" xfId="0" applyNumberFormat="1" applyFont="1" applyFill="1" applyAlignment="1">
      <alignment horizontal="center" vertical="center" shrinkToFit="1"/>
    </xf>
    <xf numFmtId="176" fontId="5" fillId="2" borderId="10" xfId="0" applyNumberFormat="1" applyFont="1" applyFill="1" applyBorder="1" applyAlignment="1">
      <alignment horizontal="center" vertical="center" shrinkToFit="1"/>
    </xf>
    <xf numFmtId="176" fontId="5" fillId="2" borderId="11" xfId="0" applyNumberFormat="1" applyFont="1" applyFill="1" applyBorder="1" applyAlignment="1">
      <alignment horizontal="center" vertical="center" shrinkToFit="1"/>
    </xf>
    <xf numFmtId="176" fontId="5" fillId="2" borderId="1" xfId="0" applyNumberFormat="1" applyFont="1" applyFill="1" applyBorder="1" applyAlignment="1">
      <alignment horizontal="center" vertical="center" shrinkToFit="1"/>
    </xf>
    <xf numFmtId="176" fontId="5" fillId="2" borderId="12" xfId="0" applyNumberFormat="1" applyFont="1" applyFill="1" applyBorder="1" applyAlignment="1">
      <alignment horizontal="center" vertical="center" shrinkToFit="1"/>
    </xf>
    <xf numFmtId="176" fontId="7" fillId="0" borderId="7" xfId="0" applyNumberFormat="1" applyFont="1" applyBorder="1" applyAlignment="1">
      <alignment horizontal="left" vertical="center" shrinkToFit="1"/>
    </xf>
    <xf numFmtId="176" fontId="7" fillId="0" borderId="8" xfId="0" applyNumberFormat="1" applyFont="1" applyBorder="1" applyAlignment="1">
      <alignment horizontal="left" vertical="center" shrinkToFit="1"/>
    </xf>
    <xf numFmtId="176" fontId="8" fillId="0" borderId="3" xfId="0" applyNumberFormat="1" applyFont="1" applyBorder="1" applyAlignment="1">
      <alignment horizontal="center" vertical="center" shrinkToFit="1"/>
    </xf>
    <xf numFmtId="176" fontId="8" fillId="0" borderId="6" xfId="0" applyNumberFormat="1" applyFont="1" applyBorder="1" applyAlignment="1">
      <alignment horizontal="center" vertical="center" shrinkToFit="1"/>
    </xf>
    <xf numFmtId="176" fontId="67" fillId="0" borderId="120" xfId="0" applyNumberFormat="1" applyFont="1" applyBorder="1" applyAlignment="1">
      <alignment horizontal="center" vertical="center" shrinkToFit="1"/>
    </xf>
    <xf numFmtId="176" fontId="67" fillId="0" borderId="119" xfId="0" applyNumberFormat="1" applyFont="1" applyBorder="1" applyAlignment="1">
      <alignment horizontal="center" vertical="center" shrinkToFit="1"/>
    </xf>
    <xf numFmtId="176" fontId="67" fillId="0" borderId="118" xfId="0" applyNumberFormat="1" applyFont="1" applyBorder="1" applyAlignment="1">
      <alignment horizontal="center" vertical="center" shrinkToFit="1"/>
    </xf>
    <xf numFmtId="176" fontId="20" fillId="2" borderId="0" xfId="0" applyNumberFormat="1" applyFont="1" applyFill="1" applyAlignment="1">
      <alignment horizontal="center" vertical="center" wrapText="1" shrinkToFit="1"/>
    </xf>
    <xf numFmtId="176" fontId="20" fillId="2" borderId="10" xfId="0" applyNumberFormat="1" applyFont="1" applyFill="1" applyBorder="1" applyAlignment="1">
      <alignment horizontal="center" vertical="center" wrapText="1" shrinkToFit="1"/>
    </xf>
    <xf numFmtId="176" fontId="8" fillId="0" borderId="126" xfId="0" applyNumberFormat="1" applyFont="1" applyBorder="1" applyAlignment="1">
      <alignment horizontal="center" vertical="center" shrinkToFit="1"/>
    </xf>
    <xf numFmtId="176" fontId="8" fillId="0" borderId="9" xfId="0" applyNumberFormat="1" applyFont="1" applyBorder="1" applyAlignment="1">
      <alignment horizontal="center" vertical="center" shrinkToFit="1"/>
    </xf>
    <xf numFmtId="176" fontId="8" fillId="0" borderId="128" xfId="0" applyNumberFormat="1" applyFont="1" applyBorder="1" applyAlignment="1">
      <alignment horizontal="center" vertical="center" shrinkToFit="1"/>
    </xf>
    <xf numFmtId="176" fontId="8" fillId="0" borderId="127" xfId="0" applyNumberFormat="1" applyFont="1" applyBorder="1" applyAlignment="1">
      <alignment horizontal="center" vertical="center" shrinkToFit="1"/>
    </xf>
    <xf numFmtId="176" fontId="2" fillId="0" borderId="0" xfId="0" applyNumberFormat="1" applyFont="1" applyAlignment="1">
      <alignment horizontal="left" vertical="center" shrinkToFit="1"/>
    </xf>
    <xf numFmtId="176" fontId="2" fillId="0" borderId="0" xfId="0" applyNumberFormat="1" applyFont="1" applyAlignment="1">
      <alignment horizontal="center" vertical="top" shrinkToFit="1"/>
    </xf>
    <xf numFmtId="176" fontId="5" fillId="0" borderId="6"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5" fillId="0" borderId="8" xfId="0" applyNumberFormat="1" applyFont="1" applyBorder="1" applyAlignment="1">
      <alignment horizontal="center" vertical="center" shrinkToFit="1"/>
    </xf>
    <xf numFmtId="176" fontId="5" fillId="0" borderId="11" xfId="0" applyNumberFormat="1" applyFont="1" applyBorder="1" applyAlignment="1">
      <alignment horizontal="center" vertical="center" shrinkToFit="1"/>
    </xf>
    <xf numFmtId="176" fontId="5" fillId="0" borderId="1" xfId="0" applyNumberFormat="1" applyFont="1" applyBorder="1" applyAlignment="1">
      <alignment horizontal="center" vertical="center" shrinkToFit="1"/>
    </xf>
    <xf numFmtId="176" fontId="5" fillId="0" borderId="12" xfId="0" applyNumberFormat="1" applyFont="1" applyBorder="1" applyAlignment="1">
      <alignment horizontal="center" vertical="center" shrinkToFit="1"/>
    </xf>
    <xf numFmtId="176" fontId="5" fillId="0" borderId="6" xfId="0" applyNumberFormat="1" applyFont="1" applyBorder="1" applyAlignment="1">
      <alignment horizontal="center" vertical="center" wrapText="1" shrinkToFit="1"/>
    </xf>
    <xf numFmtId="176" fontId="5" fillId="0" borderId="7" xfId="0" applyNumberFormat="1" applyFont="1" applyBorder="1" applyAlignment="1">
      <alignment horizontal="center" vertical="center" wrapText="1" shrinkToFit="1"/>
    </xf>
    <xf numFmtId="176" fontId="5" fillId="0" borderId="8" xfId="0" applyNumberFormat="1" applyFont="1" applyBorder="1" applyAlignment="1">
      <alignment horizontal="center" vertical="center" wrapText="1" shrinkToFit="1"/>
    </xf>
    <xf numFmtId="176" fontId="5" fillId="0" borderId="11" xfId="0" applyNumberFormat="1" applyFont="1" applyBorder="1" applyAlignment="1">
      <alignment horizontal="center" vertical="center" wrapText="1" shrinkToFit="1"/>
    </xf>
    <xf numFmtId="176" fontId="5" fillId="0" borderId="1" xfId="0" applyNumberFormat="1" applyFont="1" applyBorder="1" applyAlignment="1">
      <alignment horizontal="center" vertical="center" wrapText="1" shrinkToFit="1"/>
    </xf>
    <xf numFmtId="176" fontId="5" fillId="0" borderId="12" xfId="0" applyNumberFormat="1" applyFont="1" applyBorder="1" applyAlignment="1">
      <alignment horizontal="center" vertical="center" wrapText="1" shrinkToFit="1"/>
    </xf>
    <xf numFmtId="176" fontId="5" fillId="0" borderId="2" xfId="0" applyNumberFormat="1" applyFont="1" applyBorder="1" applyAlignment="1">
      <alignment horizontal="center" vertical="center" shrinkToFit="1"/>
    </xf>
    <xf numFmtId="176" fontId="5" fillId="0" borderId="3" xfId="0" applyNumberFormat="1" applyFont="1" applyBorder="1" applyAlignment="1">
      <alignment horizontal="center" vertical="center" wrapText="1" shrinkToFit="1"/>
    </xf>
    <xf numFmtId="176" fontId="5" fillId="0" borderId="4" xfId="0" applyNumberFormat="1" applyFont="1" applyBorder="1" applyAlignment="1">
      <alignment horizontal="center" vertical="center" shrinkToFit="1"/>
    </xf>
    <xf numFmtId="176" fontId="5" fillId="0" borderId="5" xfId="0" applyNumberFormat="1" applyFont="1" applyBorder="1" applyAlignment="1">
      <alignment horizontal="center" vertical="center" shrinkToFit="1"/>
    </xf>
    <xf numFmtId="176" fontId="5" fillId="0" borderId="2" xfId="0" applyNumberFormat="1" applyFont="1" applyBorder="1" applyAlignment="1">
      <alignment horizontal="center" vertical="center" wrapText="1" shrinkToFit="1"/>
    </xf>
    <xf numFmtId="176" fontId="4" fillId="0" borderId="0" xfId="0" applyNumberFormat="1" applyFont="1" applyAlignment="1">
      <alignment horizontal="center" vertical="center" shrinkToFit="1"/>
    </xf>
    <xf numFmtId="176" fontId="2" fillId="0" borderId="0" xfId="0" applyNumberFormat="1" applyFont="1" applyAlignment="1">
      <alignment horizontal="center" vertical="center" shrinkToFit="1"/>
    </xf>
    <xf numFmtId="176" fontId="2" fillId="2" borderId="0" xfId="0" applyNumberFormat="1" applyFont="1" applyFill="1" applyAlignment="1">
      <alignment horizontal="center" vertical="center" shrinkToFit="1"/>
    </xf>
    <xf numFmtId="176" fontId="2" fillId="0" borderId="0" xfId="0" applyNumberFormat="1" applyFont="1" applyAlignment="1">
      <alignment horizontal="center" shrinkToFit="1"/>
    </xf>
    <xf numFmtId="176" fontId="2" fillId="0" borderId="0" xfId="0" applyNumberFormat="1" applyFont="1" applyAlignment="1">
      <alignment horizontal="distributed" vertical="center" shrinkToFit="1"/>
    </xf>
    <xf numFmtId="176" fontId="8" fillId="0" borderId="0" xfId="0" applyNumberFormat="1" applyFont="1" applyAlignment="1">
      <alignment horizontal="center" vertical="center" shrinkToFit="1"/>
    </xf>
    <xf numFmtId="176" fontId="7" fillId="0" borderId="0" xfId="0" applyNumberFormat="1" applyFont="1" applyAlignment="1">
      <alignment horizontal="distributed" vertical="center" shrinkToFit="1"/>
    </xf>
    <xf numFmtId="176" fontId="2" fillId="2" borderId="6" xfId="0" applyNumberFormat="1" applyFont="1" applyFill="1" applyBorder="1" applyAlignment="1">
      <alignment horizontal="left" vertical="top" wrapText="1" shrinkToFit="1"/>
    </xf>
    <xf numFmtId="176" fontId="2" fillId="2" borderId="7" xfId="0" applyNumberFormat="1" applyFont="1" applyFill="1" applyBorder="1" applyAlignment="1">
      <alignment horizontal="left" vertical="top" wrapText="1" shrinkToFit="1"/>
    </xf>
    <xf numFmtId="176" fontId="2" fillId="2" borderId="8" xfId="0" applyNumberFormat="1" applyFont="1" applyFill="1" applyBorder="1" applyAlignment="1">
      <alignment horizontal="left" vertical="top" wrapText="1" shrinkToFit="1"/>
    </xf>
    <xf numFmtId="176" fontId="2" fillId="2" borderId="9" xfId="0" applyNumberFormat="1" applyFont="1" applyFill="1" applyBorder="1" applyAlignment="1">
      <alignment horizontal="left" vertical="top" wrapText="1" shrinkToFit="1"/>
    </xf>
    <xf numFmtId="176" fontId="2" fillId="2" borderId="0" xfId="0" applyNumberFormat="1" applyFont="1" applyFill="1" applyAlignment="1">
      <alignment horizontal="left" vertical="top" wrapText="1" shrinkToFit="1"/>
    </xf>
    <xf numFmtId="176" fontId="2" fillId="2" borderId="10" xfId="0" applyNumberFormat="1" applyFont="1" applyFill="1" applyBorder="1" applyAlignment="1">
      <alignment horizontal="left" vertical="top" wrapText="1" shrinkToFit="1"/>
    </xf>
    <xf numFmtId="176" fontId="2" fillId="2" borderId="11" xfId="0" applyNumberFormat="1" applyFont="1" applyFill="1" applyBorder="1" applyAlignment="1">
      <alignment horizontal="left" vertical="top" wrapText="1" shrinkToFit="1"/>
    </xf>
    <xf numFmtId="176" fontId="2" fillId="2" borderId="1" xfId="0" applyNumberFormat="1" applyFont="1" applyFill="1" applyBorder="1" applyAlignment="1">
      <alignment horizontal="left" vertical="top" wrapText="1" shrinkToFit="1"/>
    </xf>
    <xf numFmtId="176" fontId="2" fillId="2" borderId="12" xfId="0" applyNumberFormat="1" applyFont="1" applyFill="1" applyBorder="1" applyAlignment="1">
      <alignment horizontal="left" vertical="top" wrapText="1" shrinkToFit="1"/>
    </xf>
    <xf numFmtId="176" fontId="5" fillId="2" borderId="6" xfId="0" applyNumberFormat="1" applyFont="1" applyFill="1" applyBorder="1" applyAlignment="1">
      <alignment horizontal="left" vertical="top" wrapText="1" shrinkToFit="1"/>
    </xf>
    <xf numFmtId="176" fontId="5" fillId="2" borderId="7" xfId="0" applyNumberFormat="1" applyFont="1" applyFill="1" applyBorder="1" applyAlignment="1">
      <alignment horizontal="left" vertical="top" wrapText="1" shrinkToFit="1"/>
    </xf>
    <xf numFmtId="176" fontId="5" fillId="2" borderId="8" xfId="0" applyNumberFormat="1" applyFont="1" applyFill="1" applyBorder="1" applyAlignment="1">
      <alignment horizontal="left" vertical="top" wrapText="1" shrinkToFit="1"/>
    </xf>
    <xf numFmtId="176" fontId="5" fillId="2" borderId="9" xfId="0" applyNumberFormat="1" applyFont="1" applyFill="1" applyBorder="1" applyAlignment="1">
      <alignment horizontal="left" vertical="top" wrapText="1" shrinkToFit="1"/>
    </xf>
    <xf numFmtId="176" fontId="5" fillId="2" borderId="0" xfId="0" applyNumberFormat="1" applyFont="1" applyFill="1" applyAlignment="1">
      <alignment horizontal="left" vertical="top" wrapText="1" shrinkToFit="1"/>
    </xf>
    <xf numFmtId="176" fontId="5" fillId="2" borderId="10" xfId="0" applyNumberFormat="1" applyFont="1" applyFill="1" applyBorder="1" applyAlignment="1">
      <alignment horizontal="left" vertical="top" wrapText="1" shrinkToFit="1"/>
    </xf>
    <xf numFmtId="176" fontId="5" fillId="2" borderId="11" xfId="0" applyNumberFormat="1" applyFont="1" applyFill="1" applyBorder="1" applyAlignment="1">
      <alignment horizontal="left" vertical="top" wrapText="1" shrinkToFit="1"/>
    </xf>
    <xf numFmtId="176" fontId="5" fillId="2" borderId="1" xfId="0" applyNumberFormat="1" applyFont="1" applyFill="1" applyBorder="1" applyAlignment="1">
      <alignment horizontal="left" vertical="top" wrapText="1" shrinkToFit="1"/>
    </xf>
    <xf numFmtId="176" fontId="5" fillId="2" borderId="12" xfId="0" applyNumberFormat="1" applyFont="1" applyFill="1" applyBorder="1" applyAlignment="1">
      <alignment horizontal="left" vertical="top" wrapText="1" shrinkToFit="1"/>
    </xf>
  </cellXfs>
  <cellStyles count="6">
    <cellStyle name="ハイパーリンク" xfId="5" builtinId="8"/>
    <cellStyle name="桁区切り 2" xfId="4" xr:uid="{6D97E50D-D64A-475C-BC95-A098CD9C17B5}"/>
    <cellStyle name="標準" xfId="0" builtinId="0"/>
    <cellStyle name="標準 2" xfId="2" xr:uid="{587A91E4-ECDE-42C6-A7C6-47E989E99E7E}"/>
    <cellStyle name="標準_⑨別紙10　確認責任者チェック表" xfId="3" xr:uid="{4769DB7C-7896-48D0-A7BD-E30D5EAC70D6}"/>
    <cellStyle name="標準_申請書様式一式" xfId="1" xr:uid="{2FFCD3EB-AE16-46AB-8D9A-52C4175BCF6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200025</xdr:colOff>
      <xdr:row>2</xdr:row>
      <xdr:rowOff>104775</xdr:rowOff>
    </xdr:from>
    <xdr:to>
      <xdr:col>28</xdr:col>
      <xdr:colOff>33338</xdr:colOff>
      <xdr:row>4</xdr:row>
      <xdr:rowOff>45244</xdr:rowOff>
    </xdr:to>
    <xdr:sp macro="" textlink="">
      <xdr:nvSpPr>
        <xdr:cNvPr id="2" name="楕円 1">
          <a:extLst>
            <a:ext uri="{FF2B5EF4-FFF2-40B4-BE49-F238E27FC236}">
              <a16:creationId xmlns:a16="http://schemas.microsoft.com/office/drawing/2014/main" id="{22C84384-D715-4FD3-ABB8-372CAC8875AC}"/>
            </a:ext>
          </a:extLst>
        </xdr:cNvPr>
        <xdr:cNvSpPr/>
      </xdr:nvSpPr>
      <xdr:spPr>
        <a:xfrm>
          <a:off x="7267575" y="447675"/>
          <a:ext cx="623888" cy="39766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180975</xdr:colOff>
      <xdr:row>1</xdr:row>
      <xdr:rowOff>104775</xdr:rowOff>
    </xdr:from>
    <xdr:to>
      <xdr:col>38</xdr:col>
      <xdr:colOff>171450</xdr:colOff>
      <xdr:row>3</xdr:row>
      <xdr:rowOff>178594</xdr:rowOff>
    </xdr:to>
    <xdr:sp macro="" textlink="">
      <xdr:nvSpPr>
        <xdr:cNvPr id="2" name="楕円 1">
          <a:extLst>
            <a:ext uri="{FF2B5EF4-FFF2-40B4-BE49-F238E27FC236}">
              <a16:creationId xmlns:a16="http://schemas.microsoft.com/office/drawing/2014/main" id="{6D56BF01-2894-427C-8515-AA5A4E6F071D}"/>
            </a:ext>
          </a:extLst>
        </xdr:cNvPr>
        <xdr:cNvSpPr/>
      </xdr:nvSpPr>
      <xdr:spPr>
        <a:xfrm>
          <a:off x="7515225" y="276225"/>
          <a:ext cx="619125" cy="407194"/>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A55B2-49D9-41B1-A86E-12F634757532}">
  <sheetPr>
    <pageSetUpPr fitToPage="1"/>
  </sheetPr>
  <dimension ref="B1:AL62"/>
  <sheetViews>
    <sheetView showGridLines="0" tabSelected="1" view="pageBreakPreview" zoomScaleNormal="100" zoomScaleSheetLayoutView="100" workbookViewId="0">
      <selection activeCell="E34" sqref="E34"/>
    </sheetView>
  </sheetViews>
  <sheetFormatPr defaultColWidth="3.09765625" defaultRowHeight="13.2"/>
  <cols>
    <col min="1" max="3" width="3.09765625" style="2"/>
    <col min="4" max="24" width="3.19921875" style="2" customWidth="1"/>
    <col min="25" max="25" width="3.69921875" style="2" customWidth="1"/>
    <col min="26" max="31" width="3.19921875" style="2" customWidth="1"/>
    <col min="32" max="16384" width="3.09765625" style="2"/>
  </cols>
  <sheetData>
    <row r="1" spans="2:33" ht="13.5" customHeight="1">
      <c r="B1" s="1"/>
      <c r="C1" s="1"/>
      <c r="D1" s="1"/>
      <c r="E1" s="1"/>
      <c r="F1" s="1"/>
      <c r="G1" s="1"/>
      <c r="H1" s="1"/>
      <c r="I1" s="1"/>
      <c r="J1" s="1"/>
      <c r="K1" s="1"/>
      <c r="L1" s="1"/>
      <c r="M1" s="1"/>
      <c r="N1" s="1"/>
      <c r="O1" s="1"/>
      <c r="P1" s="1"/>
      <c r="Q1" s="1"/>
      <c r="R1" s="1"/>
      <c r="S1" s="1"/>
      <c r="T1" s="1"/>
      <c r="U1" s="1"/>
      <c r="V1" s="1"/>
      <c r="W1" s="1"/>
      <c r="X1" s="1"/>
      <c r="Y1" s="1"/>
      <c r="Z1" s="1"/>
    </row>
    <row r="2" spans="2:33" ht="16.2" customHeight="1">
      <c r="B2" s="443" t="s">
        <v>1914</v>
      </c>
      <c r="C2" s="443"/>
      <c r="D2" s="443"/>
      <c r="E2" s="443"/>
      <c r="F2" s="443"/>
      <c r="G2" s="1"/>
      <c r="H2" s="1"/>
      <c r="I2" s="1"/>
      <c r="J2" s="1"/>
      <c r="K2" s="1"/>
      <c r="L2" s="1"/>
      <c r="M2" s="1"/>
      <c r="N2" s="1"/>
      <c r="O2" s="1"/>
      <c r="P2" s="1"/>
      <c r="Q2" s="1"/>
      <c r="R2" s="1"/>
      <c r="S2" s="1"/>
      <c r="T2" s="1"/>
      <c r="U2" s="1"/>
      <c r="V2" s="1"/>
      <c r="W2" s="1"/>
      <c r="X2" s="1"/>
      <c r="Y2" s="1"/>
      <c r="Z2" s="1"/>
      <c r="AA2" s="1"/>
      <c r="AB2" s="1"/>
      <c r="AC2" s="1"/>
      <c r="AD2" s="1"/>
      <c r="AE2" s="1"/>
    </row>
    <row r="3" spans="2:33" ht="11.1" customHeight="1">
      <c r="B3" s="452" t="s">
        <v>11</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row>
    <row r="4" spans="2:33" ht="11.1" customHeight="1">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row>
    <row r="5" spans="2:33" ht="16.2" customHeight="1">
      <c r="X5" s="453" t="s">
        <v>12</v>
      </c>
      <c r="Y5" s="453"/>
      <c r="Z5" s="4">
        <v>8</v>
      </c>
      <c r="AA5" s="3" t="s">
        <v>1</v>
      </c>
      <c r="AB5" s="4"/>
      <c r="AC5" s="3" t="s">
        <v>2</v>
      </c>
      <c r="AD5" s="4"/>
      <c r="AE5" s="3" t="s">
        <v>3</v>
      </c>
    </row>
    <row r="6" spans="2:33" ht="7.2" customHeight="1">
      <c r="X6" s="3"/>
      <c r="Y6" s="3"/>
      <c r="AA6" s="3"/>
      <c r="AC6" s="3"/>
      <c r="AE6" s="3"/>
    </row>
    <row r="7" spans="2:33" ht="16.2" customHeight="1">
      <c r="B7" s="447" t="s">
        <v>271</v>
      </c>
      <c r="C7" s="447"/>
      <c r="D7" s="448"/>
      <c r="E7" s="448"/>
      <c r="F7" s="448"/>
      <c r="G7" s="448"/>
      <c r="H7" s="448"/>
      <c r="I7" s="448"/>
      <c r="J7" s="448"/>
      <c r="K7" s="448"/>
      <c r="L7" s="5"/>
      <c r="N7" s="6"/>
    </row>
    <row r="8" spans="2:33" ht="9" customHeight="1">
      <c r="B8" s="453"/>
      <c r="C8" s="453"/>
      <c r="D8" s="454"/>
      <c r="E8" s="454"/>
      <c r="F8" s="454"/>
      <c r="G8" s="454"/>
      <c r="H8" s="454"/>
      <c r="I8" s="454"/>
      <c r="J8" s="454"/>
      <c r="K8" s="454"/>
      <c r="L8" s="454"/>
    </row>
    <row r="9" spans="2:33" ht="16.2" customHeight="1">
      <c r="Q9" s="7" t="s">
        <v>13</v>
      </c>
      <c r="R9" s="443" t="s">
        <v>64</v>
      </c>
      <c r="S9" s="443"/>
      <c r="T9" s="443"/>
      <c r="U9" s="443"/>
      <c r="V9" s="443"/>
      <c r="W9" s="444"/>
      <c r="X9" s="444"/>
      <c r="Y9" s="444"/>
      <c r="Z9" s="444"/>
      <c r="AA9" s="444"/>
      <c r="AB9" s="444"/>
      <c r="AC9" s="444"/>
      <c r="AD9" s="444"/>
      <c r="AE9" s="444"/>
    </row>
    <row r="10" spans="2:33" ht="16.2" customHeight="1">
      <c r="R10" s="449" t="s">
        <v>4</v>
      </c>
      <c r="S10" s="449"/>
      <c r="T10" s="449"/>
      <c r="U10" s="449"/>
      <c r="V10" s="449"/>
      <c r="W10" s="444"/>
      <c r="X10" s="444"/>
      <c r="Y10" s="444"/>
      <c r="Z10" s="444"/>
      <c r="AA10" s="444"/>
      <c r="AB10" s="444"/>
      <c r="AC10" s="444"/>
      <c r="AD10" s="444"/>
      <c r="AE10" s="444"/>
    </row>
    <row r="11" spans="2:33" ht="16.2" customHeight="1">
      <c r="R11" s="443" t="s">
        <v>65</v>
      </c>
      <c r="S11" s="443"/>
      <c r="T11" s="443"/>
      <c r="U11" s="443"/>
      <c r="V11" s="443"/>
      <c r="W11" s="444"/>
      <c r="X11" s="444"/>
      <c r="Y11" s="444"/>
      <c r="Z11" s="444"/>
      <c r="AA11" s="444"/>
      <c r="AB11" s="444"/>
      <c r="AC11" s="444"/>
      <c r="AD11" s="444"/>
      <c r="AE11" s="444"/>
    </row>
    <row r="12" spans="2:33" ht="16.2" customHeight="1">
      <c r="R12" s="455" t="s">
        <v>60</v>
      </c>
      <c r="S12" s="455"/>
      <c r="T12" s="455"/>
      <c r="U12" s="455"/>
      <c r="V12" s="455"/>
      <c r="W12" s="450"/>
      <c r="X12" s="451"/>
      <c r="Y12" s="451"/>
      <c r="Z12" s="451"/>
      <c r="AA12" s="451"/>
      <c r="AB12" s="451"/>
      <c r="AC12" s="451"/>
      <c r="AD12" s="451"/>
      <c r="AE12" s="451"/>
    </row>
    <row r="13" spans="2:33" ht="16.2" customHeight="1">
      <c r="R13" s="443" t="s">
        <v>5</v>
      </c>
      <c r="S13" s="443"/>
      <c r="T13" s="443"/>
      <c r="U13" s="443"/>
      <c r="V13" s="443"/>
      <c r="W13" s="456"/>
      <c r="X13" s="444"/>
      <c r="Y13" s="444"/>
      <c r="Z13" s="444"/>
      <c r="AA13" s="444"/>
      <c r="AB13" s="444"/>
      <c r="AC13" s="444"/>
      <c r="AD13" s="444"/>
      <c r="AE13" s="444"/>
    </row>
    <row r="14" spans="2:33" ht="16.2" customHeight="1">
      <c r="R14" s="449" t="s">
        <v>8</v>
      </c>
      <c r="S14" s="449"/>
      <c r="T14" s="449"/>
      <c r="U14" s="449"/>
      <c r="V14" s="449"/>
      <c r="W14" s="450"/>
      <c r="X14" s="451"/>
      <c r="Y14" s="451"/>
      <c r="Z14" s="451"/>
      <c r="AA14" s="451"/>
      <c r="AB14" s="451"/>
      <c r="AC14" s="451"/>
      <c r="AD14" s="451"/>
      <c r="AE14" s="451"/>
    </row>
    <row r="15" spans="2:33" s="1" customFormat="1" ht="7.2" customHeight="1">
      <c r="AG15" s="8" t="s">
        <v>6</v>
      </c>
    </row>
    <row r="16" spans="2:33" s="1" customFormat="1" ht="69.599999999999994" customHeight="1">
      <c r="B16" s="445" t="s">
        <v>1731</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row>
    <row r="17" spans="2:31" s="1" customFormat="1" ht="7.2" customHeight="1">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row>
    <row r="18" spans="2:31" s="1" customFormat="1" ht="16.2" customHeight="1">
      <c r="B18" s="446" t="s">
        <v>7</v>
      </c>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row>
    <row r="19" spans="2:31" s="1" customFormat="1" ht="9" customHeight="1">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row>
    <row r="20" spans="2:31" s="1" customFormat="1" ht="16.2" customHeight="1">
      <c r="B20" s="409" t="s">
        <v>14</v>
      </c>
      <c r="C20" s="409"/>
      <c r="D20" s="409"/>
      <c r="E20" s="409"/>
      <c r="F20" s="409"/>
      <c r="G20" s="409"/>
      <c r="H20" s="409"/>
      <c r="I20" s="409"/>
      <c r="J20" s="409"/>
      <c r="K20" s="11"/>
      <c r="L20" s="11"/>
      <c r="M20" s="11"/>
      <c r="N20" s="11"/>
      <c r="O20" s="11"/>
      <c r="P20" s="11"/>
      <c r="Q20" s="11"/>
      <c r="R20" s="11"/>
      <c r="S20" s="11"/>
      <c r="T20" s="11"/>
      <c r="U20" s="11"/>
      <c r="V20" s="11"/>
      <c r="W20" s="11"/>
      <c r="X20" s="11"/>
      <c r="Y20" s="11"/>
      <c r="Z20" s="11"/>
      <c r="AA20" s="11"/>
      <c r="AB20" s="11"/>
      <c r="AC20" s="11"/>
    </row>
    <row r="21" spans="2:31" ht="22.2" customHeight="1">
      <c r="B21" s="435"/>
      <c r="C21" s="435"/>
      <c r="D21" s="435"/>
      <c r="E21" s="435"/>
      <c r="F21" s="435"/>
      <c r="G21" s="420" t="s">
        <v>15</v>
      </c>
      <c r="H21" s="421"/>
      <c r="I21" s="421"/>
      <c r="J21" s="421"/>
      <c r="K21" s="421"/>
      <c r="L21" s="422"/>
      <c r="M21" s="435" t="s">
        <v>16</v>
      </c>
      <c r="N21" s="435"/>
      <c r="O21" s="435"/>
      <c r="P21" s="435"/>
      <c r="Q21" s="435"/>
      <c r="R21" s="435"/>
      <c r="S21" s="435"/>
      <c r="T21" s="435"/>
      <c r="U21" s="435"/>
      <c r="V21" s="435"/>
      <c r="W21" s="435"/>
      <c r="X21" s="435"/>
      <c r="Y21" s="435"/>
      <c r="Z21" s="435"/>
      <c r="AA21" s="420" t="s">
        <v>17</v>
      </c>
      <c r="AB21" s="421"/>
      <c r="AC21" s="421"/>
      <c r="AD21" s="421"/>
      <c r="AE21" s="422"/>
    </row>
    <row r="22" spans="2:31" ht="22.2" customHeight="1">
      <c r="B22" s="435" t="s">
        <v>18</v>
      </c>
      <c r="C22" s="435"/>
      <c r="D22" s="435"/>
      <c r="E22" s="435"/>
      <c r="F22" s="435"/>
      <c r="G22" s="436"/>
      <c r="H22" s="437"/>
      <c r="I22" s="437"/>
      <c r="J22" s="437"/>
      <c r="K22" s="437"/>
      <c r="L22" s="438"/>
      <c r="M22" s="439"/>
      <c r="N22" s="439"/>
      <c r="O22" s="439"/>
      <c r="P22" s="439"/>
      <c r="Q22" s="439"/>
      <c r="R22" s="439"/>
      <c r="S22" s="439"/>
      <c r="T22" s="439"/>
      <c r="U22" s="439"/>
      <c r="V22" s="439"/>
      <c r="W22" s="439"/>
      <c r="X22" s="439"/>
      <c r="Y22" s="439"/>
      <c r="Z22" s="439"/>
      <c r="AA22" s="440"/>
      <c r="AB22" s="441"/>
      <c r="AC22" s="441"/>
      <c r="AD22" s="441"/>
      <c r="AE22" s="442"/>
    </row>
    <row r="23" spans="2:31" ht="22.2" customHeight="1">
      <c r="B23" s="435" t="s">
        <v>19</v>
      </c>
      <c r="C23" s="435"/>
      <c r="D23" s="435"/>
      <c r="E23" s="435"/>
      <c r="F23" s="435"/>
      <c r="G23" s="436"/>
      <c r="H23" s="437"/>
      <c r="I23" s="437"/>
      <c r="J23" s="437"/>
      <c r="K23" s="437"/>
      <c r="L23" s="438"/>
      <c r="M23" s="439"/>
      <c r="N23" s="439"/>
      <c r="O23" s="439"/>
      <c r="P23" s="439"/>
      <c r="Q23" s="439"/>
      <c r="R23" s="439"/>
      <c r="S23" s="439"/>
      <c r="T23" s="439"/>
      <c r="U23" s="439"/>
      <c r="V23" s="439"/>
      <c r="W23" s="439"/>
      <c r="X23" s="439"/>
      <c r="Y23" s="439"/>
      <c r="Z23" s="439"/>
      <c r="AA23" s="440"/>
      <c r="AB23" s="441"/>
      <c r="AC23" s="441"/>
      <c r="AD23" s="441"/>
      <c r="AE23" s="442"/>
    </row>
    <row r="24" spans="2:31" ht="22.2" customHeight="1">
      <c r="B24" s="435" t="s">
        <v>66</v>
      </c>
      <c r="C24" s="435"/>
      <c r="D24" s="435"/>
      <c r="E24" s="435"/>
      <c r="F24" s="435"/>
      <c r="G24" s="436"/>
      <c r="H24" s="437"/>
      <c r="I24" s="437"/>
      <c r="J24" s="437"/>
      <c r="K24" s="437"/>
      <c r="L24" s="438"/>
      <c r="M24" s="439"/>
      <c r="N24" s="439"/>
      <c r="O24" s="439"/>
      <c r="P24" s="439"/>
      <c r="Q24" s="439"/>
      <c r="R24" s="439"/>
      <c r="S24" s="439"/>
      <c r="T24" s="439"/>
      <c r="U24" s="439"/>
      <c r="V24" s="439"/>
      <c r="W24" s="439"/>
      <c r="X24" s="439"/>
      <c r="Y24" s="439"/>
      <c r="Z24" s="439"/>
      <c r="AA24" s="440"/>
      <c r="AB24" s="441"/>
      <c r="AC24" s="441"/>
      <c r="AD24" s="441"/>
      <c r="AE24" s="442"/>
    </row>
    <row r="25" spans="2:31" ht="21.45" customHeight="1">
      <c r="B25" s="435" t="s">
        <v>67</v>
      </c>
      <c r="C25" s="435"/>
      <c r="D25" s="435"/>
      <c r="E25" s="435"/>
      <c r="F25" s="435"/>
      <c r="G25" s="436"/>
      <c r="H25" s="437"/>
      <c r="I25" s="437"/>
      <c r="J25" s="437"/>
      <c r="K25" s="437"/>
      <c r="L25" s="438"/>
      <c r="M25" s="439"/>
      <c r="N25" s="439"/>
      <c r="O25" s="439"/>
      <c r="P25" s="439"/>
      <c r="Q25" s="439"/>
      <c r="R25" s="439"/>
      <c r="S25" s="439"/>
      <c r="T25" s="439"/>
      <c r="U25" s="439"/>
      <c r="V25" s="439"/>
      <c r="W25" s="439"/>
      <c r="X25" s="439"/>
      <c r="Y25" s="439"/>
      <c r="Z25" s="439"/>
      <c r="AA25" s="440"/>
      <c r="AB25" s="441"/>
      <c r="AC25" s="441"/>
      <c r="AD25" s="441"/>
      <c r="AE25" s="442"/>
    </row>
    <row r="26" spans="2:31" ht="12" customHeight="1">
      <c r="B26" s="12"/>
      <c r="C26" s="12"/>
      <c r="D26" s="12"/>
      <c r="E26" s="12"/>
      <c r="F26" s="12"/>
      <c r="G26" s="12"/>
      <c r="H26" s="12"/>
      <c r="I26" s="12"/>
      <c r="J26" s="12"/>
      <c r="K26" s="12"/>
      <c r="L26" s="12"/>
      <c r="M26" s="13"/>
      <c r="N26" s="13"/>
      <c r="O26" s="13"/>
      <c r="P26" s="13"/>
      <c r="Q26" s="13"/>
      <c r="R26" s="13"/>
      <c r="S26" s="13"/>
      <c r="T26" s="13"/>
      <c r="U26" s="13"/>
      <c r="V26" s="13"/>
      <c r="W26" s="13"/>
      <c r="X26" s="13"/>
      <c r="Y26" s="13"/>
      <c r="Z26" s="13"/>
      <c r="AA26" s="12"/>
      <c r="AB26" s="12"/>
      <c r="AC26" s="12"/>
      <c r="AD26" s="12"/>
      <c r="AE26" s="12"/>
    </row>
    <row r="27" spans="2:31" ht="16.2" customHeight="1">
      <c r="B27" s="407" t="s">
        <v>55</v>
      </c>
      <c r="C27" s="408"/>
      <c r="D27" s="420" t="s">
        <v>59</v>
      </c>
      <c r="E27" s="421"/>
      <c r="F27" s="421"/>
      <c r="G27" s="421"/>
      <c r="H27" s="421"/>
      <c r="I27" s="421"/>
      <c r="J27" s="421"/>
      <c r="K27" s="421"/>
      <c r="L27" s="421"/>
      <c r="M27" s="421"/>
      <c r="N27" s="421"/>
      <c r="O27" s="421"/>
      <c r="P27" s="421"/>
      <c r="Q27" s="421"/>
      <c r="R27" s="421"/>
      <c r="S27" s="421"/>
      <c r="T27" s="421"/>
      <c r="U27" s="421"/>
      <c r="V27" s="421"/>
      <c r="W27" s="421"/>
      <c r="X27" s="421"/>
      <c r="Y27" s="421"/>
      <c r="Z27" s="421"/>
      <c r="AA27" s="421"/>
      <c r="AB27" s="421"/>
      <c r="AC27" s="421"/>
      <c r="AD27" s="421"/>
      <c r="AE27" s="422"/>
    </row>
    <row r="28" spans="2:31" ht="16.2" customHeight="1">
      <c r="B28" s="423" t="s">
        <v>49</v>
      </c>
      <c r="C28" s="424"/>
      <c r="D28" s="15" t="s">
        <v>63</v>
      </c>
      <c r="E28" s="14"/>
      <c r="F28" s="14"/>
      <c r="G28" s="14"/>
      <c r="H28" s="14"/>
      <c r="I28" s="14"/>
      <c r="J28" s="14"/>
      <c r="K28" s="14"/>
      <c r="L28" s="14"/>
      <c r="M28" s="16"/>
      <c r="N28" s="16"/>
      <c r="O28" s="16"/>
      <c r="P28" s="16"/>
      <c r="Q28" s="16"/>
      <c r="R28" s="16"/>
      <c r="S28" s="16"/>
      <c r="T28" s="16"/>
      <c r="U28" s="16"/>
      <c r="V28" s="16"/>
      <c r="W28" s="16"/>
      <c r="X28" s="16"/>
      <c r="Y28" s="16"/>
      <c r="Z28" s="16"/>
      <c r="AA28" s="14"/>
      <c r="AB28" s="14"/>
      <c r="AC28" s="14"/>
      <c r="AD28" s="14"/>
      <c r="AE28" s="17"/>
    </row>
    <row r="29" spans="2:31" ht="16.2" customHeight="1">
      <c r="B29" s="425"/>
      <c r="C29" s="426"/>
      <c r="D29" s="18"/>
      <c r="E29" s="19" t="s">
        <v>56</v>
      </c>
      <c r="F29" s="12"/>
      <c r="G29" s="12"/>
      <c r="H29" s="12"/>
      <c r="I29" s="12"/>
      <c r="J29" s="12"/>
      <c r="K29" s="12"/>
      <c r="L29" s="12"/>
      <c r="M29" s="13"/>
      <c r="N29" s="13"/>
      <c r="O29" s="13"/>
      <c r="P29" s="13"/>
      <c r="Q29" s="13"/>
      <c r="R29" s="13"/>
      <c r="S29" s="13"/>
      <c r="T29" s="13"/>
      <c r="U29" s="13"/>
      <c r="V29" s="13"/>
      <c r="W29" s="13"/>
      <c r="X29" s="13"/>
      <c r="Y29" s="13"/>
      <c r="Z29" s="13"/>
      <c r="AA29" s="12"/>
      <c r="AB29" s="12"/>
      <c r="AC29" s="12"/>
      <c r="AD29" s="12"/>
      <c r="AE29" s="20"/>
    </row>
    <row r="30" spans="2:31" ht="16.2" customHeight="1">
      <c r="B30" s="427"/>
      <c r="C30" s="428"/>
      <c r="D30" s="21"/>
      <c r="E30" s="22" t="s">
        <v>57</v>
      </c>
      <c r="F30" s="23"/>
      <c r="G30" s="23"/>
      <c r="H30" s="23"/>
      <c r="I30" s="23"/>
      <c r="J30" s="23"/>
      <c r="K30" s="23"/>
      <c r="L30" s="23"/>
      <c r="M30" s="24"/>
      <c r="N30" s="24"/>
      <c r="O30" s="24"/>
      <c r="P30" s="24"/>
      <c r="Q30" s="24"/>
      <c r="R30" s="24"/>
      <c r="S30" s="24"/>
      <c r="T30" s="24"/>
      <c r="U30" s="24"/>
      <c r="V30" s="24"/>
      <c r="W30" s="24"/>
      <c r="X30" s="24"/>
      <c r="Y30" s="24"/>
      <c r="Z30" s="24"/>
      <c r="AA30" s="23"/>
      <c r="AB30" s="23"/>
      <c r="AC30" s="23"/>
      <c r="AD30" s="23"/>
      <c r="AE30" s="25"/>
    </row>
    <row r="31" spans="2:31" ht="16.2" customHeight="1">
      <c r="B31" s="423" t="s">
        <v>49</v>
      </c>
      <c r="C31" s="424"/>
      <c r="D31" s="15" t="s">
        <v>68</v>
      </c>
      <c r="E31" s="26"/>
      <c r="F31" s="26"/>
      <c r="G31" s="26"/>
      <c r="H31" s="26"/>
      <c r="I31" s="26"/>
      <c r="J31" s="26"/>
      <c r="K31" s="26"/>
      <c r="L31" s="26"/>
      <c r="M31" s="27"/>
      <c r="N31" s="28"/>
      <c r="O31" s="26"/>
      <c r="P31" s="26"/>
      <c r="Q31" s="26"/>
      <c r="R31" s="26"/>
      <c r="S31" s="26"/>
      <c r="T31" s="26"/>
      <c r="U31" s="28"/>
      <c r="V31" s="28"/>
      <c r="W31" s="28"/>
      <c r="X31" s="28"/>
      <c r="Y31" s="28"/>
      <c r="Z31" s="28"/>
      <c r="AA31" s="28"/>
      <c r="AB31" s="29"/>
      <c r="AC31" s="30"/>
      <c r="AD31" s="29"/>
      <c r="AE31" s="31"/>
    </row>
    <row r="32" spans="2:31" ht="16.2" customHeight="1">
      <c r="B32" s="425"/>
      <c r="C32" s="426"/>
      <c r="D32" s="32"/>
      <c r="E32" s="19" t="s">
        <v>58</v>
      </c>
      <c r="F32" s="19"/>
      <c r="G32" s="19"/>
      <c r="H32" s="19"/>
      <c r="I32" s="19"/>
      <c r="J32" s="19"/>
      <c r="K32" s="19"/>
      <c r="L32" s="19"/>
      <c r="M32" s="33"/>
      <c r="N32" s="34"/>
      <c r="O32" s="19"/>
      <c r="P32" s="19"/>
      <c r="Q32" s="19"/>
      <c r="R32" s="19"/>
      <c r="S32" s="19"/>
      <c r="T32" s="19"/>
      <c r="U32" s="34"/>
      <c r="V32" s="34"/>
      <c r="W32" s="34"/>
      <c r="X32" s="34"/>
      <c r="Y32" s="34"/>
      <c r="Z32" s="34"/>
      <c r="AA32" s="34"/>
      <c r="AB32" s="35"/>
      <c r="AC32" s="36"/>
      <c r="AD32" s="35"/>
      <c r="AE32" s="37"/>
    </row>
    <row r="33" spans="2:37" ht="16.2" customHeight="1">
      <c r="B33" s="427"/>
      <c r="C33" s="428"/>
      <c r="D33" s="38"/>
      <c r="E33" s="22" t="s">
        <v>1923</v>
      </c>
      <c r="F33" s="22"/>
      <c r="G33" s="22"/>
      <c r="H33" s="22"/>
      <c r="I33" s="22"/>
      <c r="J33" s="22"/>
      <c r="K33" s="22"/>
      <c r="L33" s="22"/>
      <c r="M33" s="39"/>
      <c r="N33" s="40"/>
      <c r="O33" s="22"/>
      <c r="P33" s="22"/>
      <c r="Q33" s="22"/>
      <c r="R33" s="22"/>
      <c r="S33" s="22"/>
      <c r="T33" s="22"/>
      <c r="U33" s="40"/>
      <c r="V33" s="40"/>
      <c r="W33" s="40"/>
      <c r="X33" s="40"/>
      <c r="Y33" s="40"/>
      <c r="Z33" s="40"/>
      <c r="AA33" s="40"/>
      <c r="AB33" s="41"/>
      <c r="AC33" s="42"/>
      <c r="AD33" s="43"/>
      <c r="AE33" s="44"/>
    </row>
    <row r="34" spans="2:37" ht="11.7" customHeight="1">
      <c r="B34" s="3"/>
      <c r="C34" s="3"/>
      <c r="D34" s="45"/>
      <c r="E34" s="45"/>
      <c r="F34" s="45"/>
      <c r="G34" s="45"/>
      <c r="H34" s="45"/>
      <c r="I34" s="45"/>
      <c r="J34" s="45"/>
      <c r="K34" s="45"/>
      <c r="L34" s="45"/>
      <c r="M34" s="7"/>
      <c r="N34" s="46"/>
      <c r="O34" s="45"/>
      <c r="P34" s="45"/>
      <c r="Q34" s="45"/>
      <c r="R34" s="45"/>
      <c r="S34" s="45"/>
      <c r="T34" s="45"/>
      <c r="U34" s="46"/>
      <c r="V34" s="46"/>
      <c r="W34" s="46"/>
      <c r="X34" s="46"/>
      <c r="Y34" s="46"/>
      <c r="Z34" s="46"/>
      <c r="AA34" s="46"/>
      <c r="AB34" s="47"/>
      <c r="AC34" s="48"/>
      <c r="AD34" s="47"/>
      <c r="AE34" s="49"/>
    </row>
    <row r="35" spans="2:37" ht="16.2" customHeight="1">
      <c r="B35" s="409" t="s">
        <v>20</v>
      </c>
      <c r="C35" s="409"/>
      <c r="D35" s="409"/>
      <c r="E35" s="409"/>
      <c r="F35" s="409"/>
      <c r="G35" s="409"/>
      <c r="H35" s="409"/>
      <c r="I35" s="409"/>
      <c r="J35" s="409"/>
      <c r="K35" s="50"/>
      <c r="L35" s="50"/>
      <c r="M35" s="50"/>
      <c r="N35" s="50"/>
      <c r="O35" s="50"/>
      <c r="P35" s="50"/>
      <c r="Q35" s="50"/>
      <c r="R35" s="50"/>
      <c r="S35" s="50"/>
      <c r="T35" s="50"/>
      <c r="U35" s="50"/>
      <c r="V35" s="50"/>
      <c r="W35" s="50"/>
      <c r="X35" s="50"/>
      <c r="Y35" s="50"/>
      <c r="Z35" s="50"/>
      <c r="AA35" s="50"/>
      <c r="AB35" s="51"/>
      <c r="AC35" s="50"/>
    </row>
    <row r="36" spans="2:37" ht="28.5" customHeight="1">
      <c r="B36" s="410" t="s">
        <v>21</v>
      </c>
      <c r="C36" s="408"/>
      <c r="D36" s="411"/>
      <c r="E36" s="410" t="s">
        <v>69</v>
      </c>
      <c r="F36" s="415"/>
      <c r="G36" s="415"/>
      <c r="H36" s="415"/>
      <c r="I36" s="416"/>
      <c r="J36" s="410" t="s">
        <v>70</v>
      </c>
      <c r="K36" s="415"/>
      <c r="L36" s="415"/>
      <c r="M36" s="415"/>
      <c r="N36" s="415"/>
      <c r="O36" s="416"/>
      <c r="P36" s="410" t="s">
        <v>71</v>
      </c>
      <c r="Q36" s="415"/>
      <c r="R36" s="415"/>
      <c r="S36" s="416"/>
      <c r="T36" s="410" t="s">
        <v>72</v>
      </c>
      <c r="U36" s="415"/>
      <c r="V36" s="415"/>
      <c r="W36" s="416"/>
      <c r="X36" s="429" t="s">
        <v>73</v>
      </c>
      <c r="Y36" s="430"/>
      <c r="Z36" s="430"/>
      <c r="AA36" s="431"/>
      <c r="AB36" s="429" t="s">
        <v>74</v>
      </c>
      <c r="AC36" s="430"/>
      <c r="AD36" s="430"/>
      <c r="AE36" s="431"/>
    </row>
    <row r="37" spans="2:37" ht="28.5" customHeight="1">
      <c r="B37" s="412"/>
      <c r="C37" s="413"/>
      <c r="D37" s="414"/>
      <c r="E37" s="417"/>
      <c r="F37" s="418"/>
      <c r="G37" s="418"/>
      <c r="H37" s="418"/>
      <c r="I37" s="419"/>
      <c r="J37" s="417"/>
      <c r="K37" s="418"/>
      <c r="L37" s="418"/>
      <c r="M37" s="418"/>
      <c r="N37" s="418"/>
      <c r="O37" s="419"/>
      <c r="P37" s="417"/>
      <c r="Q37" s="418"/>
      <c r="R37" s="418"/>
      <c r="S37" s="419"/>
      <c r="T37" s="417"/>
      <c r="U37" s="418"/>
      <c r="V37" s="418"/>
      <c r="W37" s="419"/>
      <c r="X37" s="432"/>
      <c r="Y37" s="433"/>
      <c r="Z37" s="433"/>
      <c r="AA37" s="434"/>
      <c r="AB37" s="432"/>
      <c r="AC37" s="433"/>
      <c r="AD37" s="433"/>
      <c r="AE37" s="434"/>
    </row>
    <row r="38" spans="2:37" ht="20.100000000000001" customHeight="1">
      <c r="B38" s="372" t="s">
        <v>272</v>
      </c>
      <c r="C38" s="373"/>
      <c r="D38" s="374"/>
      <c r="E38" s="381"/>
      <c r="F38" s="382"/>
      <c r="G38" s="382"/>
      <c r="H38" s="382"/>
      <c r="I38" s="383"/>
      <c r="J38" s="381"/>
      <c r="K38" s="382"/>
      <c r="L38" s="382"/>
      <c r="M38" s="382"/>
      <c r="N38" s="382"/>
      <c r="O38" s="383"/>
      <c r="P38" s="396" t="str">
        <f>別紙３!W60</f>
        <v/>
      </c>
      <c r="Q38" s="397"/>
      <c r="R38" s="397"/>
      <c r="S38" s="398"/>
      <c r="T38" s="52" t="s">
        <v>22</v>
      </c>
      <c r="U38" s="394" t="str">
        <f>別紙５!V39</f>
        <v/>
      </c>
      <c r="V38" s="394"/>
      <c r="W38" s="395"/>
      <c r="X38" s="52" t="s">
        <v>23</v>
      </c>
      <c r="Y38" s="382">
        <v>0</v>
      </c>
      <c r="Z38" s="382"/>
      <c r="AA38" s="383"/>
      <c r="AB38" s="52" t="s">
        <v>23</v>
      </c>
      <c r="AC38" s="382"/>
      <c r="AD38" s="382"/>
      <c r="AE38" s="383"/>
    </row>
    <row r="39" spans="2:37" ht="20.100000000000001" customHeight="1">
      <c r="B39" s="375"/>
      <c r="C39" s="376"/>
      <c r="D39" s="377"/>
      <c r="E39" s="384"/>
      <c r="F39" s="385"/>
      <c r="G39" s="385"/>
      <c r="H39" s="385"/>
      <c r="I39" s="386"/>
      <c r="J39" s="384"/>
      <c r="K39" s="385"/>
      <c r="L39" s="385"/>
      <c r="M39" s="385"/>
      <c r="N39" s="385"/>
      <c r="O39" s="386"/>
      <c r="P39" s="399"/>
      <c r="Q39" s="400"/>
      <c r="R39" s="400"/>
      <c r="S39" s="401"/>
      <c r="T39" s="18" t="s">
        <v>24</v>
      </c>
      <c r="U39" s="390" t="str">
        <f>別紙５!V40</f>
        <v/>
      </c>
      <c r="V39" s="390"/>
      <c r="W39" s="391"/>
      <c r="X39" s="53" t="s">
        <v>25</v>
      </c>
      <c r="Y39" s="385">
        <v>0</v>
      </c>
      <c r="Z39" s="385"/>
      <c r="AA39" s="386"/>
      <c r="AB39" s="53" t="s">
        <v>25</v>
      </c>
      <c r="AC39" s="385"/>
      <c r="AD39" s="385"/>
      <c r="AE39" s="386"/>
    </row>
    <row r="40" spans="2:37" ht="20.100000000000001" customHeight="1">
      <c r="B40" s="378"/>
      <c r="C40" s="379"/>
      <c r="D40" s="380"/>
      <c r="E40" s="387"/>
      <c r="F40" s="388"/>
      <c r="G40" s="388"/>
      <c r="H40" s="388"/>
      <c r="I40" s="389"/>
      <c r="J40" s="387"/>
      <c r="K40" s="388"/>
      <c r="L40" s="388"/>
      <c r="M40" s="388"/>
      <c r="N40" s="388"/>
      <c r="O40" s="389"/>
      <c r="P40" s="23" t="s">
        <v>28</v>
      </c>
      <c r="Q40" s="370" t="str">
        <f>IF(COUNTA(別紙３!W10:Z59)=0,"",COUNTA(別紙３!W10:Z59))</f>
        <v/>
      </c>
      <c r="R40" s="370"/>
      <c r="S40" s="25" t="s">
        <v>29</v>
      </c>
      <c r="T40" s="54" t="s">
        <v>26</v>
      </c>
      <c r="U40" s="392" t="str">
        <f>別紙５!V41</f>
        <v/>
      </c>
      <c r="V40" s="392"/>
      <c r="W40" s="393"/>
      <c r="X40" s="55" t="s">
        <v>27</v>
      </c>
      <c r="Y40" s="388">
        <v>0</v>
      </c>
      <c r="Z40" s="388"/>
      <c r="AA40" s="389"/>
      <c r="AB40" s="55" t="s">
        <v>27</v>
      </c>
      <c r="AC40" s="388"/>
      <c r="AD40" s="388"/>
      <c r="AE40" s="389"/>
    </row>
    <row r="41" spans="2:37" ht="9" customHeight="1"/>
    <row r="42" spans="2:37" s="58" customFormat="1" ht="14.25" customHeight="1">
      <c r="B42" s="56" t="s">
        <v>9</v>
      </c>
      <c r="C42" s="57" t="s">
        <v>30</v>
      </c>
      <c r="D42" s="371" t="s">
        <v>31</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row>
    <row r="43" spans="2:37" s="58" customFormat="1" ht="14.25" customHeight="1">
      <c r="C43" s="57" t="s">
        <v>10</v>
      </c>
      <c r="D43" s="371" t="s">
        <v>48</v>
      </c>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row>
    <row r="44" spans="2:37" s="58" customFormat="1" ht="14.25" customHeight="1">
      <c r="C44" s="59" t="s">
        <v>32</v>
      </c>
      <c r="D44" s="402" t="s">
        <v>33</v>
      </c>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57"/>
    </row>
    <row r="45" spans="2:37" s="58" customFormat="1" ht="14.25" customHeight="1">
      <c r="C45" s="57" t="s">
        <v>34</v>
      </c>
      <c r="D45" s="403" t="s">
        <v>61</v>
      </c>
      <c r="E45" s="403"/>
      <c r="F45" s="403"/>
      <c r="G45" s="403"/>
      <c r="H45" s="403"/>
      <c r="I45" s="403"/>
      <c r="J45" s="403"/>
      <c r="K45" s="403"/>
      <c r="L45" s="403"/>
      <c r="M45" s="403"/>
      <c r="N45" s="403"/>
      <c r="O45" s="403"/>
      <c r="P45" s="403"/>
      <c r="Q45" s="403"/>
      <c r="R45" s="403"/>
      <c r="S45" s="403"/>
      <c r="T45" s="403"/>
      <c r="U45" s="403"/>
      <c r="V45" s="403"/>
      <c r="W45" s="403"/>
      <c r="X45" s="403"/>
      <c r="Y45" s="403"/>
      <c r="Z45" s="403"/>
      <c r="AA45" s="403"/>
      <c r="AB45" s="403"/>
      <c r="AC45" s="403"/>
      <c r="AD45" s="403"/>
      <c r="AE45" s="403"/>
      <c r="AF45" s="57"/>
    </row>
    <row r="46" spans="2:37" s="58" customFormat="1" ht="14.25" customHeight="1">
      <c r="C46" s="57"/>
      <c r="D46" s="61" t="s">
        <v>62</v>
      </c>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57"/>
    </row>
    <row r="47" spans="2:37" s="58" customFormat="1" ht="9" customHeight="1">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row>
    <row r="48" spans="2:37" s="58" customFormat="1" ht="15" customHeight="1">
      <c r="B48" s="404" t="s">
        <v>35</v>
      </c>
      <c r="C48" s="404"/>
      <c r="D48" s="404"/>
      <c r="E48" s="405" t="s">
        <v>37</v>
      </c>
      <c r="F48" s="405"/>
      <c r="G48" s="406" t="s">
        <v>38</v>
      </c>
      <c r="H48" s="406"/>
      <c r="I48" s="406"/>
      <c r="J48" s="406"/>
      <c r="K48" s="406"/>
      <c r="L48" s="406"/>
      <c r="M48" s="406"/>
      <c r="N48" s="406"/>
      <c r="O48" s="406"/>
      <c r="P48" s="406"/>
      <c r="Q48" s="406"/>
      <c r="R48" s="406"/>
      <c r="S48" s="406"/>
      <c r="T48" s="406"/>
      <c r="U48" s="406"/>
      <c r="V48" s="406"/>
      <c r="W48" s="406"/>
      <c r="X48" s="406"/>
      <c r="Y48" s="406"/>
      <c r="Z48" s="406" t="s">
        <v>39</v>
      </c>
      <c r="AA48" s="406"/>
      <c r="AB48" s="406"/>
      <c r="AC48" s="406"/>
      <c r="AD48" s="406"/>
      <c r="AE48" s="406"/>
      <c r="AJ48" s="63"/>
      <c r="AK48" s="57"/>
    </row>
    <row r="49" spans="3:38" s="58" customFormat="1" ht="16.2" customHeight="1">
      <c r="C49" s="64"/>
      <c r="D49" s="64"/>
      <c r="E49" s="364" t="s">
        <v>49</v>
      </c>
      <c r="F49" s="364"/>
      <c r="G49" s="365" t="s">
        <v>41</v>
      </c>
      <c r="H49" s="365"/>
      <c r="I49" s="365"/>
      <c r="J49" s="365"/>
      <c r="K49" s="365"/>
      <c r="L49" s="365"/>
      <c r="M49" s="365"/>
      <c r="N49" s="365"/>
      <c r="O49" s="365"/>
      <c r="P49" s="365"/>
      <c r="Q49" s="365"/>
      <c r="R49" s="365"/>
      <c r="S49" s="365"/>
      <c r="T49" s="365"/>
      <c r="U49" s="365"/>
      <c r="V49" s="365"/>
      <c r="W49" s="365"/>
      <c r="X49" s="365"/>
      <c r="Y49" s="365"/>
      <c r="Z49" s="367" t="s">
        <v>40</v>
      </c>
      <c r="AA49" s="367"/>
      <c r="AB49" s="367"/>
      <c r="AC49" s="367"/>
      <c r="AD49" s="367"/>
      <c r="AE49" s="367"/>
      <c r="AJ49" s="63"/>
      <c r="AK49" s="57"/>
    </row>
    <row r="50" spans="3:38" s="58" customFormat="1" ht="16.2" customHeight="1">
      <c r="C50" s="64"/>
      <c r="D50" s="64"/>
      <c r="E50" s="364" t="s">
        <v>49</v>
      </c>
      <c r="F50" s="364"/>
      <c r="G50" s="365" t="s">
        <v>42</v>
      </c>
      <c r="H50" s="365"/>
      <c r="I50" s="365"/>
      <c r="J50" s="365"/>
      <c r="K50" s="365"/>
      <c r="L50" s="365"/>
      <c r="M50" s="365"/>
      <c r="N50" s="365"/>
      <c r="O50" s="365"/>
      <c r="P50" s="365"/>
      <c r="Q50" s="365"/>
      <c r="R50" s="365"/>
      <c r="S50" s="365"/>
      <c r="T50" s="365"/>
      <c r="U50" s="365"/>
      <c r="V50" s="365"/>
      <c r="W50" s="365"/>
      <c r="X50" s="365"/>
      <c r="Y50" s="365"/>
      <c r="Z50" s="366" t="s">
        <v>51</v>
      </c>
      <c r="AA50" s="366"/>
      <c r="AB50" s="366"/>
      <c r="AC50" s="366"/>
      <c r="AD50" s="366"/>
      <c r="AE50" s="366"/>
      <c r="AF50" s="65"/>
      <c r="AG50" s="65"/>
      <c r="AH50" s="65"/>
      <c r="AI50" s="65"/>
      <c r="AJ50" s="63"/>
      <c r="AL50" s="65"/>
    </row>
    <row r="51" spans="3:38" s="1" customFormat="1" ht="16.2" customHeight="1">
      <c r="C51" s="13"/>
      <c r="D51" s="13"/>
      <c r="E51" s="364" t="s">
        <v>49</v>
      </c>
      <c r="F51" s="364"/>
      <c r="G51" s="365" t="s">
        <v>43</v>
      </c>
      <c r="H51" s="365"/>
      <c r="I51" s="365"/>
      <c r="J51" s="365"/>
      <c r="K51" s="365"/>
      <c r="L51" s="365"/>
      <c r="M51" s="365"/>
      <c r="N51" s="365"/>
      <c r="O51" s="365"/>
      <c r="P51" s="365"/>
      <c r="Q51" s="365"/>
      <c r="R51" s="365"/>
      <c r="S51" s="365"/>
      <c r="T51" s="365"/>
      <c r="U51" s="365"/>
      <c r="V51" s="365"/>
      <c r="W51" s="365"/>
      <c r="X51" s="365"/>
      <c r="Y51" s="365"/>
      <c r="Z51" s="366" t="s">
        <v>40</v>
      </c>
      <c r="AA51" s="366"/>
      <c r="AB51" s="366"/>
      <c r="AC51" s="366"/>
      <c r="AD51" s="366"/>
      <c r="AE51" s="366"/>
      <c r="AF51" s="8"/>
      <c r="AG51" s="8"/>
      <c r="AH51" s="8"/>
      <c r="AI51" s="8"/>
      <c r="AJ51" s="63"/>
      <c r="AK51" s="58"/>
      <c r="AL51" s="8"/>
    </row>
    <row r="52" spans="3:38" ht="16.2" customHeight="1">
      <c r="D52" s="3"/>
      <c r="E52" s="364" t="s">
        <v>49</v>
      </c>
      <c r="F52" s="364"/>
      <c r="G52" s="365" t="s">
        <v>44</v>
      </c>
      <c r="H52" s="365"/>
      <c r="I52" s="365"/>
      <c r="J52" s="365"/>
      <c r="K52" s="365"/>
      <c r="L52" s="365"/>
      <c r="M52" s="365"/>
      <c r="N52" s="365"/>
      <c r="O52" s="365"/>
      <c r="P52" s="365"/>
      <c r="Q52" s="365"/>
      <c r="R52" s="365"/>
      <c r="S52" s="365"/>
      <c r="T52" s="365"/>
      <c r="U52" s="365"/>
      <c r="V52" s="365"/>
      <c r="W52" s="365"/>
      <c r="X52" s="365"/>
      <c r="Y52" s="365"/>
      <c r="Z52" s="366" t="s">
        <v>40</v>
      </c>
      <c r="AA52" s="366"/>
      <c r="AB52" s="366"/>
      <c r="AC52" s="366"/>
      <c r="AD52" s="366"/>
      <c r="AE52" s="366"/>
    </row>
    <row r="53" spans="3:38" ht="16.2" customHeight="1">
      <c r="D53" s="3"/>
      <c r="E53" s="364" t="s">
        <v>49</v>
      </c>
      <c r="F53" s="364"/>
      <c r="G53" s="367" t="s">
        <v>1732</v>
      </c>
      <c r="H53" s="367"/>
      <c r="I53" s="367"/>
      <c r="J53" s="367"/>
      <c r="K53" s="367"/>
      <c r="L53" s="367"/>
      <c r="M53" s="367"/>
      <c r="N53" s="367"/>
      <c r="O53" s="367"/>
      <c r="P53" s="367"/>
      <c r="Q53" s="367"/>
      <c r="R53" s="367"/>
      <c r="S53" s="367"/>
      <c r="T53" s="367"/>
      <c r="U53" s="367"/>
      <c r="V53" s="367"/>
      <c r="W53" s="367"/>
      <c r="X53" s="367"/>
      <c r="Y53" s="367"/>
      <c r="Z53" s="366" t="s">
        <v>52</v>
      </c>
      <c r="AA53" s="366"/>
      <c r="AB53" s="366"/>
      <c r="AC53" s="366"/>
      <c r="AD53" s="366"/>
      <c r="AE53" s="366"/>
    </row>
    <row r="54" spans="3:38" ht="16.2" customHeight="1">
      <c r="C54" s="66"/>
      <c r="D54" s="66"/>
      <c r="E54" s="364" t="s">
        <v>49</v>
      </c>
      <c r="F54" s="364"/>
      <c r="G54" s="365" t="s">
        <v>53</v>
      </c>
      <c r="H54" s="365"/>
      <c r="I54" s="365"/>
      <c r="J54" s="365"/>
      <c r="K54" s="365"/>
      <c r="L54" s="365"/>
      <c r="M54" s="365"/>
      <c r="N54" s="365"/>
      <c r="O54" s="365"/>
      <c r="P54" s="365"/>
      <c r="Q54" s="365"/>
      <c r="R54" s="365"/>
      <c r="S54" s="365"/>
      <c r="T54" s="365"/>
      <c r="U54" s="365"/>
      <c r="V54" s="365"/>
      <c r="W54" s="365"/>
      <c r="X54" s="365"/>
      <c r="Y54" s="365"/>
      <c r="Z54" s="366" t="s">
        <v>40</v>
      </c>
      <c r="AA54" s="366"/>
      <c r="AB54" s="366"/>
      <c r="AC54" s="366"/>
      <c r="AD54" s="366"/>
      <c r="AE54" s="366"/>
    </row>
    <row r="55" spans="3:38" ht="16.2" customHeight="1">
      <c r="D55" s="3"/>
      <c r="E55" s="364" t="s">
        <v>49</v>
      </c>
      <c r="F55" s="364"/>
      <c r="G55" s="365" t="s">
        <v>54</v>
      </c>
      <c r="H55" s="365"/>
      <c r="I55" s="365"/>
      <c r="J55" s="365"/>
      <c r="K55" s="365"/>
      <c r="L55" s="365"/>
      <c r="M55" s="365"/>
      <c r="N55" s="365"/>
      <c r="O55" s="365"/>
      <c r="P55" s="365"/>
      <c r="Q55" s="365"/>
      <c r="R55" s="365"/>
      <c r="S55" s="365"/>
      <c r="T55" s="365"/>
      <c r="U55" s="365"/>
      <c r="V55" s="365"/>
      <c r="W55" s="365"/>
      <c r="X55" s="365"/>
      <c r="Y55" s="365"/>
      <c r="Z55" s="368" t="s">
        <v>51</v>
      </c>
      <c r="AA55" s="368"/>
      <c r="AB55" s="368"/>
      <c r="AC55" s="368"/>
      <c r="AD55" s="368"/>
      <c r="AE55" s="368"/>
    </row>
    <row r="56" spans="3:38" ht="14.25" customHeight="1">
      <c r="D56" s="3"/>
    </row>
    <row r="57" spans="3:38" ht="14.25" customHeight="1">
      <c r="D57" s="67"/>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row>
    <row r="58" spans="3:38" ht="14.25" customHeight="1">
      <c r="D58" s="67"/>
      <c r="E58" s="369"/>
      <c r="F58" s="369"/>
      <c r="G58" s="369"/>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row>
    <row r="59" spans="3:38" ht="14.25" customHeight="1">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row>
    <row r="60" spans="3:38" ht="14.25" customHeight="1"/>
    <row r="61" spans="3:38" ht="14.25" customHeight="1">
      <c r="AJ61" s="68" t="s">
        <v>49</v>
      </c>
    </row>
    <row r="62" spans="3:38" ht="14.25" customHeight="1">
      <c r="AJ62" s="68" t="s">
        <v>45</v>
      </c>
    </row>
  </sheetData>
  <mergeCells count="98">
    <mergeCell ref="B7:K7"/>
    <mergeCell ref="R14:V14"/>
    <mergeCell ref="W14:AE14"/>
    <mergeCell ref="B2:F2"/>
    <mergeCell ref="B3:AE4"/>
    <mergeCell ref="X5:Y5"/>
    <mergeCell ref="B8:C8"/>
    <mergeCell ref="D8:L8"/>
    <mergeCell ref="R12:V12"/>
    <mergeCell ref="W12:AE12"/>
    <mergeCell ref="R13:V13"/>
    <mergeCell ref="W13:AE13"/>
    <mergeCell ref="R9:V9"/>
    <mergeCell ref="W9:AE9"/>
    <mergeCell ref="R10:V10"/>
    <mergeCell ref="W10:AE10"/>
    <mergeCell ref="R11:V11"/>
    <mergeCell ref="W11:AE11"/>
    <mergeCell ref="B24:F24"/>
    <mergeCell ref="G24:L24"/>
    <mergeCell ref="M24:Z24"/>
    <mergeCell ref="AA24:AE24"/>
    <mergeCell ref="B22:F22"/>
    <mergeCell ref="G22:L22"/>
    <mergeCell ref="M22:Z22"/>
    <mergeCell ref="AA22:AE22"/>
    <mergeCell ref="B16:AE16"/>
    <mergeCell ref="B18:AE18"/>
    <mergeCell ref="B20:J20"/>
    <mergeCell ref="B21:F21"/>
    <mergeCell ref="G21:L21"/>
    <mergeCell ref="M21:Z21"/>
    <mergeCell ref="B25:F25"/>
    <mergeCell ref="G25:L25"/>
    <mergeCell ref="M25:Z25"/>
    <mergeCell ref="AA25:AE25"/>
    <mergeCell ref="B23:F23"/>
    <mergeCell ref="G23:L23"/>
    <mergeCell ref="M23:Z23"/>
    <mergeCell ref="AA23:AE23"/>
    <mergeCell ref="AA21:AE21"/>
    <mergeCell ref="P36:S37"/>
    <mergeCell ref="T36:W37"/>
    <mergeCell ref="X36:AA37"/>
    <mergeCell ref="AB36:AE37"/>
    <mergeCell ref="B27:C27"/>
    <mergeCell ref="B35:J35"/>
    <mergeCell ref="B36:D37"/>
    <mergeCell ref="E36:I37"/>
    <mergeCell ref="J36:O37"/>
    <mergeCell ref="D27:AE27"/>
    <mergeCell ref="B28:C30"/>
    <mergeCell ref="B31:C33"/>
    <mergeCell ref="Z50:AE50"/>
    <mergeCell ref="D44:AE44"/>
    <mergeCell ref="D45:AE45"/>
    <mergeCell ref="B48:D48"/>
    <mergeCell ref="E48:F48"/>
    <mergeCell ref="G48:Y48"/>
    <mergeCell ref="Z48:AE48"/>
    <mergeCell ref="E49:F49"/>
    <mergeCell ref="G49:Y49"/>
    <mergeCell ref="Z49:AE49"/>
    <mergeCell ref="E50:F50"/>
    <mergeCell ref="G50:Y50"/>
    <mergeCell ref="Q40:R40"/>
    <mergeCell ref="D42:AE42"/>
    <mergeCell ref="D43:AE43"/>
    <mergeCell ref="B38:D40"/>
    <mergeCell ref="E38:I40"/>
    <mergeCell ref="J38:O40"/>
    <mergeCell ref="AC38:AE38"/>
    <mergeCell ref="U39:W39"/>
    <mergeCell ref="Y39:AA39"/>
    <mergeCell ref="AC39:AE39"/>
    <mergeCell ref="U40:W40"/>
    <mergeCell ref="Y40:AA40"/>
    <mergeCell ref="AC40:AE40"/>
    <mergeCell ref="U38:W38"/>
    <mergeCell ref="Y38:AA38"/>
    <mergeCell ref="P38:S39"/>
    <mergeCell ref="E55:F55"/>
    <mergeCell ref="G55:Y55"/>
    <mergeCell ref="Z55:AE55"/>
    <mergeCell ref="E57:AE57"/>
    <mergeCell ref="E58:AE58"/>
    <mergeCell ref="E53:F53"/>
    <mergeCell ref="G53:Y53"/>
    <mergeCell ref="Z53:AE53"/>
    <mergeCell ref="E54:F54"/>
    <mergeCell ref="G54:Y54"/>
    <mergeCell ref="Z54:AE54"/>
    <mergeCell ref="E51:F51"/>
    <mergeCell ref="G51:Y51"/>
    <mergeCell ref="Z51:AE51"/>
    <mergeCell ref="E52:F52"/>
    <mergeCell ref="G52:Y52"/>
    <mergeCell ref="Z52:AE52"/>
  </mergeCells>
  <phoneticPr fontId="1"/>
  <dataValidations count="6">
    <dataValidation type="list" allowBlank="1" showInputMessage="1" showErrorMessage="1" sqref="B28 E49:F55" xr:uid="{95200B44-BAAB-4AB6-ABD4-5ACCCE939EF5}">
      <formula1>$AJ$61:$AJ$62</formula1>
    </dataValidation>
    <dataValidation imeMode="off" allowBlank="1" showInputMessage="1" showErrorMessage="1" sqref="W12:AE14 AA22:AE25" xr:uid="{85DD002E-9A8C-4594-9640-2E22D791E9FF}"/>
    <dataValidation allowBlank="1" showInputMessage="1" showErrorMessage="1" promptTitle="水稲の場合" prompt="・「米」と記入してください。_x000a_・コシヒカリ等の品種名は不要です。_x000a_" sqref="B38:D40" xr:uid="{0F5DEBF3-30E5-4008-86C4-2919F540FBD5}"/>
    <dataValidation allowBlank="1" showInputMessage="1" showErrorMessage="1" promptTitle="注２）" prompt="構成生産者名及び構成生産者住所は、申請が団体の時のみ記入する。行が不足する場合は、適宜行を追加すること。" sqref="E38:I40" xr:uid="{1524EA11-D1B5-439E-A9C3-3562AED1627A}"/>
    <dataValidation allowBlank="1" showInputMessage="1" showErrorMessage="1" promptTitle="注4)" prompt="申請時に現有する認証マークの規格・枚数にかかわらず、使用を希望する枚数を記載する。マークの使用予定がない場合は、0を記入すること。_x000a_" sqref="Y38:AA40" xr:uid="{FEFE797C-86A5-45C1-A74E-211A1F495834}"/>
    <dataValidation type="list" allowBlank="1" showInputMessage="1" showErrorMessage="1" promptTitle="1)" prompt="申請が精米を認証対象とする時のみ記入する。" sqref="B31:C33" xr:uid="{C3CE057E-6E02-4B6C-9C3F-AB92EA87C8FB}">
      <formula1>$AJ$61:$AJ$62</formula1>
    </dataValidation>
  </dataValidations>
  <pageMargins left="0.78740157480314965" right="0.59055118110236227" top="0.59055118110236227" bottom="0.59055118110236227" header="0" footer="0"/>
  <pageSetup paperSize="9" scale="81" orientation="portrait" r:id="rId1"/>
  <rowBreaks count="1" manualBreakCount="1">
    <brk id="55" min="1" max="31"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3B560-DBC2-4EEB-8BF8-06F30BAC5DE0}">
  <sheetPr>
    <tabColor rgb="FF92D050"/>
    <pageSetUpPr fitToPage="1"/>
  </sheetPr>
  <dimension ref="B1:AM40"/>
  <sheetViews>
    <sheetView showGridLines="0" view="pageBreakPreview" zoomScaleNormal="100" zoomScaleSheetLayoutView="100" workbookViewId="0">
      <selection activeCell="M14" sqref="M14"/>
    </sheetView>
  </sheetViews>
  <sheetFormatPr defaultColWidth="3" defaultRowHeight="13.2"/>
  <cols>
    <col min="1" max="1" width="3" style="2"/>
    <col min="2" max="18" width="2.8984375" style="2" customWidth="1"/>
    <col min="19" max="23" width="2.59765625" style="2" customWidth="1"/>
    <col min="24" max="31" width="2.8984375" style="2" customWidth="1"/>
    <col min="32" max="16384" width="3" style="2"/>
  </cols>
  <sheetData>
    <row r="1" spans="2:31" ht="14.25" customHeight="1"/>
    <row r="2" spans="2:31" ht="14.25" customHeight="1">
      <c r="B2" s="236" t="s">
        <v>1921</v>
      </c>
      <c r="C2" s="234"/>
      <c r="D2" s="234"/>
      <c r="E2" s="234"/>
      <c r="F2" s="234"/>
    </row>
    <row r="3" spans="2:31" ht="14.25" customHeight="1">
      <c r="B3" s="452" t="s">
        <v>1829</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row>
    <row r="4" spans="2:31" ht="14.25" customHeight="1">
      <c r="B4" s="452"/>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row>
    <row r="5" spans="2:31" ht="14.25" customHeight="1">
      <c r="B5" s="235"/>
      <c r="C5" s="235"/>
      <c r="D5" s="235"/>
      <c r="E5" s="235"/>
      <c r="F5" s="235"/>
      <c r="G5" s="235"/>
      <c r="H5" s="235"/>
      <c r="I5" s="235"/>
      <c r="J5" s="235"/>
      <c r="K5" s="235"/>
      <c r="L5" s="235"/>
      <c r="M5" s="235"/>
      <c r="N5" s="235"/>
      <c r="O5" s="235"/>
      <c r="P5" s="235"/>
      <c r="Q5" s="235"/>
      <c r="R5" s="235"/>
      <c r="S5" s="235"/>
      <c r="T5" s="235"/>
      <c r="U5" s="235"/>
      <c r="V5" s="235"/>
      <c r="W5" s="235"/>
      <c r="X5" s="235"/>
      <c r="Y5" s="235"/>
      <c r="Z5" s="235"/>
    </row>
    <row r="6" spans="2:31" ht="14.25" customHeight="1">
      <c r="W6" s="453" t="s">
        <v>0</v>
      </c>
      <c r="X6" s="453"/>
      <c r="Y6" s="4"/>
      <c r="Z6" s="3" t="s">
        <v>1</v>
      </c>
      <c r="AA6" s="4"/>
      <c r="AB6" s="3" t="s">
        <v>2</v>
      </c>
      <c r="AC6" s="4"/>
      <c r="AD6" s="3" t="s">
        <v>3</v>
      </c>
    </row>
    <row r="7" spans="2:31" ht="14.25" customHeight="1">
      <c r="X7" s="3"/>
      <c r="Y7" s="3"/>
      <c r="AA7" s="3"/>
      <c r="AC7" s="3"/>
      <c r="AE7" s="3"/>
    </row>
    <row r="8" spans="2:31" ht="14.25" customHeight="1">
      <c r="B8" s="1094" t="s">
        <v>271</v>
      </c>
      <c r="C8" s="1094"/>
      <c r="D8" s="1095"/>
      <c r="E8" s="1095"/>
      <c r="F8" s="1095"/>
      <c r="G8" s="1095"/>
      <c r="H8" s="1095"/>
      <c r="I8" s="1095"/>
      <c r="J8" s="1095"/>
      <c r="K8" s="1095"/>
      <c r="L8" s="5"/>
      <c r="N8" s="6"/>
    </row>
    <row r="9" spans="2:31" ht="13.5" customHeight="1">
      <c r="B9" s="453"/>
      <c r="C9" s="453"/>
      <c r="D9" s="454"/>
      <c r="E9" s="454"/>
      <c r="F9" s="454"/>
      <c r="G9" s="454"/>
      <c r="H9" s="454"/>
      <c r="I9" s="454"/>
      <c r="J9" s="454"/>
      <c r="K9" s="454"/>
      <c r="L9" s="454"/>
    </row>
    <row r="10" spans="2:31" ht="20.25" customHeight="1">
      <c r="P10" s="1096" t="s">
        <v>1827</v>
      </c>
      <c r="Q10" s="1096"/>
      <c r="R10" s="1096"/>
      <c r="S10" s="454" t="s">
        <v>1826</v>
      </c>
      <c r="T10" s="454"/>
      <c r="U10" s="454"/>
      <c r="V10" s="454"/>
      <c r="W10" s="1093"/>
      <c r="X10" s="1093"/>
      <c r="Y10" s="1093"/>
      <c r="Z10" s="1093"/>
      <c r="AA10" s="1093"/>
      <c r="AB10" s="1093"/>
      <c r="AC10" s="1093"/>
      <c r="AD10" s="1093"/>
      <c r="AE10" s="404"/>
    </row>
    <row r="11" spans="2:31" ht="14.25" customHeight="1">
      <c r="S11" s="1092" t="s">
        <v>4</v>
      </c>
      <c r="T11" s="1092"/>
      <c r="U11" s="1092"/>
      <c r="V11" s="1092"/>
      <c r="W11" s="1093"/>
      <c r="X11" s="1093"/>
      <c r="Y11" s="1093"/>
      <c r="Z11" s="1093"/>
      <c r="AA11" s="1093"/>
      <c r="AB11" s="1093"/>
      <c r="AC11" s="1093"/>
      <c r="AD11" s="1093"/>
      <c r="AE11" s="404"/>
    </row>
    <row r="12" spans="2:31" ht="14.25" customHeight="1">
      <c r="S12" s="220"/>
      <c r="T12" s="220"/>
      <c r="U12" s="220"/>
      <c r="V12" s="220"/>
      <c r="W12" s="67"/>
      <c r="X12" s="67"/>
      <c r="Y12" s="67"/>
      <c r="Z12" s="67"/>
      <c r="AA12" s="67"/>
      <c r="AB12" s="67"/>
      <c r="AC12" s="67"/>
      <c r="AD12" s="67"/>
    </row>
    <row r="13" spans="2:31" ht="14.25" customHeight="1">
      <c r="S13" s="220"/>
      <c r="T13" s="220"/>
      <c r="U13" s="220"/>
      <c r="V13" s="220"/>
      <c r="W13" s="67"/>
      <c r="X13" s="67"/>
      <c r="Y13" s="67"/>
      <c r="Z13" s="67"/>
      <c r="AA13" s="67"/>
      <c r="AB13" s="67"/>
      <c r="AC13" s="67"/>
      <c r="AD13" s="67"/>
    </row>
    <row r="14" spans="2:31" ht="14.25" customHeight="1">
      <c r="C14" s="234" t="s">
        <v>1825</v>
      </c>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row>
    <row r="15" spans="2:31" s="1" customFormat="1" ht="9" customHeight="1">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row>
    <row r="16" spans="2:31" s="1" customFormat="1" ht="16.2" customHeight="1">
      <c r="B16" s="446" t="s">
        <v>7</v>
      </c>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row>
    <row r="17" spans="2:39" s="1" customFormat="1" ht="9" customHeight="1">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row>
    <row r="18" spans="2:39" ht="25.95" customHeight="1">
      <c r="C18" s="407" t="s">
        <v>36</v>
      </c>
      <c r="D18" s="408"/>
      <c r="E18" s="408"/>
      <c r="F18" s="408"/>
      <c r="G18" s="411"/>
      <c r="H18" s="410" t="s">
        <v>21</v>
      </c>
      <c r="I18" s="408"/>
      <c r="J18" s="408"/>
      <c r="K18" s="411"/>
      <c r="L18" s="410" t="s">
        <v>1824</v>
      </c>
      <c r="M18" s="415"/>
      <c r="N18" s="415"/>
      <c r="O18" s="415"/>
      <c r="P18" s="416"/>
      <c r="Q18" s="410" t="s">
        <v>1823</v>
      </c>
      <c r="R18" s="415"/>
      <c r="S18" s="415"/>
      <c r="T18" s="415"/>
      <c r="U18" s="415"/>
      <c r="V18" s="415"/>
      <c r="W18" s="416"/>
      <c r="X18" s="410" t="s">
        <v>1822</v>
      </c>
      <c r="Y18" s="415"/>
      <c r="Z18" s="415"/>
      <c r="AA18" s="415"/>
      <c r="AB18" s="416"/>
    </row>
    <row r="19" spans="2:39" ht="25.95" customHeight="1">
      <c r="C19" s="1067"/>
      <c r="D19" s="1068"/>
      <c r="E19" s="1068"/>
      <c r="F19" s="1068"/>
      <c r="G19" s="1069"/>
      <c r="H19" s="1067"/>
      <c r="I19" s="1068"/>
      <c r="J19" s="1068"/>
      <c r="K19" s="1069"/>
      <c r="L19" s="417"/>
      <c r="M19" s="418"/>
      <c r="N19" s="418"/>
      <c r="O19" s="418"/>
      <c r="P19" s="419"/>
      <c r="Q19" s="417"/>
      <c r="R19" s="418"/>
      <c r="S19" s="418"/>
      <c r="T19" s="418"/>
      <c r="U19" s="418"/>
      <c r="V19" s="418"/>
      <c r="W19" s="419"/>
      <c r="X19" s="1070"/>
      <c r="Y19" s="1071"/>
      <c r="Z19" s="1071"/>
      <c r="AA19" s="1071"/>
      <c r="AB19" s="1072"/>
    </row>
    <row r="20" spans="2:39" ht="24" customHeight="1">
      <c r="C20" s="1097"/>
      <c r="D20" s="1098"/>
      <c r="E20" s="1098"/>
      <c r="F20" s="1098"/>
      <c r="G20" s="1099"/>
      <c r="H20" s="372" t="s">
        <v>272</v>
      </c>
      <c r="I20" s="373"/>
      <c r="J20" s="373"/>
      <c r="K20" s="374"/>
      <c r="L20" s="1073"/>
      <c r="M20" s="1074"/>
      <c r="N20" s="1074"/>
      <c r="O20" s="1074"/>
      <c r="P20" s="1075"/>
      <c r="Q20" s="407" t="s">
        <v>22</v>
      </c>
      <c r="R20" s="408"/>
      <c r="S20" s="1085"/>
      <c r="T20" s="1085"/>
      <c r="U20" s="1085"/>
      <c r="V20" s="1085"/>
      <c r="W20" s="1086"/>
      <c r="X20" s="233" t="s">
        <v>23</v>
      </c>
      <c r="Y20" s="1079" t="str">
        <f>'別紙７（実績報告時使用）'!U11</f>
        <v/>
      </c>
      <c r="Z20" s="1079"/>
      <c r="AA20" s="1079"/>
      <c r="AB20" s="1080"/>
    </row>
    <row r="21" spans="2:39" ht="24" customHeight="1">
      <c r="C21" s="1100"/>
      <c r="D21" s="1101"/>
      <c r="E21" s="1101"/>
      <c r="F21" s="1101"/>
      <c r="G21" s="1102"/>
      <c r="H21" s="375"/>
      <c r="I21" s="376"/>
      <c r="J21" s="376"/>
      <c r="K21" s="377"/>
      <c r="L21" s="1076"/>
      <c r="M21" s="1077"/>
      <c r="N21" s="1077"/>
      <c r="O21" s="1077"/>
      <c r="P21" s="1078"/>
      <c r="Q21" s="412" t="s">
        <v>24</v>
      </c>
      <c r="R21" s="413"/>
      <c r="S21" s="1081"/>
      <c r="T21" s="1081"/>
      <c r="U21" s="1081"/>
      <c r="V21" s="1081"/>
      <c r="W21" s="1082"/>
      <c r="X21" s="232" t="s">
        <v>25</v>
      </c>
      <c r="Y21" s="1083" t="str">
        <f>'別紙７（実績報告時使用）'!U12</f>
        <v/>
      </c>
      <c r="Z21" s="1083"/>
      <c r="AA21" s="1083"/>
      <c r="AB21" s="1084"/>
    </row>
    <row r="22" spans="2:39" ht="24" customHeight="1">
      <c r="C22" s="1103"/>
      <c r="D22" s="1089"/>
      <c r="E22" s="1089"/>
      <c r="F22" s="1089"/>
      <c r="G22" s="1104"/>
      <c r="H22" s="378"/>
      <c r="I22" s="379"/>
      <c r="J22" s="379"/>
      <c r="K22" s="380"/>
      <c r="L22" s="231" t="s">
        <v>1821</v>
      </c>
      <c r="M22" s="1089"/>
      <c r="N22" s="1089"/>
      <c r="O22" s="1089"/>
      <c r="P22" s="230" t="s">
        <v>1820</v>
      </c>
      <c r="Q22" s="1090" t="s">
        <v>26</v>
      </c>
      <c r="R22" s="1091"/>
      <c r="S22" s="1087"/>
      <c r="T22" s="1087"/>
      <c r="U22" s="1087"/>
      <c r="V22" s="1087"/>
      <c r="W22" s="1088"/>
      <c r="X22" s="229" t="s">
        <v>1819</v>
      </c>
      <c r="Y22" s="1065" t="str">
        <f>'別紙７（実績報告時使用）'!U13</f>
        <v/>
      </c>
      <c r="Z22" s="1065"/>
      <c r="AA22" s="1065"/>
      <c r="AB22" s="1066"/>
    </row>
    <row r="23" spans="2:39" ht="14.25" customHeight="1">
      <c r="D23" s="3"/>
    </row>
    <row r="24" spans="2:39" s="58" customFormat="1" ht="13.5" customHeight="1">
      <c r="C24" s="56" t="s">
        <v>1787</v>
      </c>
      <c r="D24" s="57" t="s">
        <v>30</v>
      </c>
      <c r="E24" s="219" t="s">
        <v>1818</v>
      </c>
      <c r="AM24" s="58" t="str">
        <f>IF(COUNTA(別紙３!W10:Z59)=0,"",COUNTA(別紙３!W10:Z59))</f>
        <v/>
      </c>
    </row>
    <row r="25" spans="2:39" s="58" customFormat="1" ht="13.5" customHeight="1">
      <c r="C25" s="56" t="s">
        <v>1787</v>
      </c>
      <c r="D25" s="57" t="s">
        <v>1817</v>
      </c>
      <c r="E25" s="219" t="s">
        <v>1816</v>
      </c>
    </row>
    <row r="26" spans="2:39" s="58" customFormat="1" ht="14.25" customHeight="1">
      <c r="E26" s="219"/>
    </row>
    <row r="27" spans="2:39" s="58" customFormat="1" ht="17.399999999999999" customHeight="1">
      <c r="B27" s="404" t="s">
        <v>35</v>
      </c>
      <c r="C27" s="404"/>
      <c r="D27" s="404"/>
      <c r="E27" s="405" t="s">
        <v>37</v>
      </c>
      <c r="F27" s="405"/>
      <c r="G27" s="406" t="s">
        <v>38</v>
      </c>
      <c r="H27" s="406"/>
      <c r="I27" s="406"/>
      <c r="J27" s="406"/>
      <c r="K27" s="406"/>
      <c r="L27" s="406"/>
      <c r="M27" s="406"/>
      <c r="N27" s="406"/>
      <c r="O27" s="406"/>
      <c r="P27" s="406"/>
      <c r="Q27" s="406"/>
      <c r="R27" s="406"/>
      <c r="S27" s="406"/>
      <c r="T27" s="406"/>
      <c r="U27" s="406"/>
      <c r="V27" s="406"/>
      <c r="W27" s="406"/>
      <c r="X27" s="406"/>
      <c r="Y27" s="406" t="s">
        <v>39</v>
      </c>
      <c r="Z27" s="406"/>
      <c r="AA27" s="406"/>
      <c r="AB27" s="406"/>
      <c r="AC27" s="406"/>
      <c r="AD27" s="406"/>
    </row>
    <row r="28" spans="2:39" s="58" customFormat="1" ht="17.399999999999999" customHeight="1">
      <c r="C28" s="64"/>
      <c r="D28" s="64"/>
      <c r="E28" s="364" t="s">
        <v>49</v>
      </c>
      <c r="F28" s="364"/>
      <c r="G28" s="365" t="s">
        <v>41</v>
      </c>
      <c r="H28" s="365"/>
      <c r="I28" s="365"/>
      <c r="J28" s="365"/>
      <c r="K28" s="365"/>
      <c r="L28" s="365"/>
      <c r="M28" s="365"/>
      <c r="N28" s="365"/>
      <c r="O28" s="365"/>
      <c r="P28" s="365"/>
      <c r="Q28" s="365"/>
      <c r="R28" s="365"/>
      <c r="S28" s="365"/>
      <c r="T28" s="365"/>
      <c r="U28" s="365"/>
      <c r="V28" s="365"/>
      <c r="W28" s="365"/>
      <c r="X28" s="365"/>
      <c r="Y28" s="367" t="s">
        <v>40</v>
      </c>
      <c r="Z28" s="367"/>
      <c r="AA28" s="367"/>
      <c r="AB28" s="367"/>
      <c r="AC28" s="367"/>
      <c r="AD28" s="367"/>
      <c r="AE28" s="64"/>
    </row>
    <row r="29" spans="2:39" s="58" customFormat="1" ht="17.399999999999999" customHeight="1">
      <c r="C29" s="64"/>
      <c r="D29" s="64"/>
      <c r="E29" s="364" t="s">
        <v>49</v>
      </c>
      <c r="F29" s="364"/>
      <c r="G29" s="365" t="s">
        <v>42</v>
      </c>
      <c r="H29" s="365"/>
      <c r="I29" s="365"/>
      <c r="J29" s="365"/>
      <c r="K29" s="365"/>
      <c r="L29" s="365"/>
      <c r="M29" s="365"/>
      <c r="N29" s="365"/>
      <c r="O29" s="365"/>
      <c r="P29" s="365"/>
      <c r="Q29" s="365"/>
      <c r="R29" s="365"/>
      <c r="S29" s="365"/>
      <c r="T29" s="365"/>
      <c r="U29" s="365"/>
      <c r="V29" s="365"/>
      <c r="W29" s="365"/>
      <c r="X29" s="365"/>
      <c r="Y29" s="366" t="s">
        <v>1815</v>
      </c>
      <c r="Z29" s="366"/>
      <c r="AA29" s="366"/>
      <c r="AB29" s="366"/>
      <c r="AC29" s="366"/>
      <c r="AD29" s="366"/>
    </row>
    <row r="30" spans="2:39" s="58" customFormat="1" ht="17.399999999999999" customHeight="1">
      <c r="B30" s="2"/>
      <c r="C30" s="2"/>
      <c r="D30" s="3"/>
      <c r="E30" s="364" t="s">
        <v>49</v>
      </c>
      <c r="F30" s="364"/>
      <c r="G30" s="365" t="s">
        <v>44</v>
      </c>
      <c r="H30" s="365"/>
      <c r="I30" s="365"/>
      <c r="J30" s="365"/>
      <c r="K30" s="365"/>
      <c r="L30" s="365"/>
      <c r="M30" s="365"/>
      <c r="N30" s="365"/>
      <c r="O30" s="365"/>
      <c r="P30" s="365"/>
      <c r="Q30" s="365"/>
      <c r="R30" s="365"/>
      <c r="S30" s="365"/>
      <c r="T30" s="365"/>
      <c r="U30" s="365"/>
      <c r="V30" s="365"/>
      <c r="W30" s="365"/>
      <c r="X30" s="365"/>
      <c r="Y30" s="366" t="s">
        <v>40</v>
      </c>
      <c r="Z30" s="366"/>
      <c r="AA30" s="366"/>
      <c r="AB30" s="366"/>
      <c r="AC30" s="366"/>
      <c r="AD30" s="366"/>
    </row>
    <row r="31" spans="2:39" s="58" customFormat="1" ht="17.399999999999999" customHeight="1">
      <c r="B31" s="2"/>
      <c r="C31" s="66"/>
      <c r="D31" s="66"/>
      <c r="E31" s="364" t="s">
        <v>49</v>
      </c>
      <c r="F31" s="364"/>
      <c r="G31" s="365" t="s">
        <v>53</v>
      </c>
      <c r="H31" s="365"/>
      <c r="I31" s="365"/>
      <c r="J31" s="365"/>
      <c r="K31" s="365"/>
      <c r="L31" s="365"/>
      <c r="M31" s="365"/>
      <c r="N31" s="365"/>
      <c r="O31" s="365"/>
      <c r="P31" s="365"/>
      <c r="Q31" s="365"/>
      <c r="R31" s="365"/>
      <c r="S31" s="365"/>
      <c r="T31" s="365"/>
      <c r="U31" s="365"/>
      <c r="V31" s="365"/>
      <c r="W31" s="365"/>
      <c r="X31" s="365"/>
      <c r="Y31" s="366" t="s">
        <v>40</v>
      </c>
      <c r="Z31" s="366"/>
      <c r="AA31" s="366"/>
      <c r="AB31" s="366"/>
      <c r="AC31" s="366"/>
      <c r="AD31" s="366"/>
    </row>
    <row r="32" spans="2:39" s="58" customFormat="1" ht="17.399999999999999" customHeight="1">
      <c r="B32" s="2"/>
      <c r="C32" s="2"/>
      <c r="D32" s="3"/>
      <c r="E32" s="364" t="s">
        <v>49</v>
      </c>
      <c r="F32" s="364"/>
      <c r="G32" s="365" t="s">
        <v>54</v>
      </c>
      <c r="H32" s="365"/>
      <c r="I32" s="365"/>
      <c r="J32" s="365"/>
      <c r="K32" s="365"/>
      <c r="L32" s="365"/>
      <c r="M32" s="365"/>
      <c r="N32" s="365"/>
      <c r="O32" s="365"/>
      <c r="P32" s="365"/>
      <c r="Q32" s="365"/>
      <c r="R32" s="365"/>
      <c r="S32" s="365"/>
      <c r="T32" s="365"/>
      <c r="U32" s="365"/>
      <c r="V32" s="365"/>
      <c r="W32" s="365"/>
      <c r="X32" s="365"/>
      <c r="Y32" s="368" t="s">
        <v>1814</v>
      </c>
      <c r="Z32" s="368"/>
      <c r="AA32" s="368"/>
      <c r="AB32" s="368"/>
      <c r="AC32" s="368"/>
      <c r="AD32" s="368"/>
    </row>
    <row r="33" spans="5:37" s="58" customFormat="1" ht="17.399999999999999" customHeight="1">
      <c r="E33" s="364" t="s">
        <v>49</v>
      </c>
      <c r="F33" s="364"/>
      <c r="G33" s="365" t="s">
        <v>1813</v>
      </c>
      <c r="H33" s="365"/>
      <c r="I33" s="365"/>
      <c r="J33" s="365"/>
      <c r="K33" s="365"/>
      <c r="L33" s="365"/>
      <c r="M33" s="365"/>
      <c r="N33" s="365"/>
      <c r="O33" s="365"/>
      <c r="P33" s="365"/>
      <c r="Q33" s="365"/>
      <c r="R33" s="365"/>
      <c r="S33" s="365"/>
      <c r="T33" s="365"/>
      <c r="U33" s="365"/>
      <c r="V33" s="365"/>
      <c r="W33" s="365"/>
      <c r="X33" s="365"/>
      <c r="Y33" s="368" t="s">
        <v>40</v>
      </c>
      <c r="Z33" s="368"/>
      <c r="AA33" s="368"/>
      <c r="AB33" s="368"/>
      <c r="AC33" s="368"/>
      <c r="AD33" s="368"/>
    </row>
    <row r="34" spans="5:37" s="58" customFormat="1" ht="12"/>
    <row r="35" spans="5:37" s="58" customFormat="1" ht="12"/>
    <row r="39" spans="5:37">
      <c r="AK39" s="68" t="s">
        <v>49</v>
      </c>
    </row>
    <row r="40" spans="5:37">
      <c r="AK40" s="68" t="s">
        <v>45</v>
      </c>
    </row>
  </sheetData>
  <mergeCells count="52">
    <mergeCell ref="Y31:AD31"/>
    <mergeCell ref="Y32:AD32"/>
    <mergeCell ref="Y33:AD33"/>
    <mergeCell ref="E33:F33"/>
    <mergeCell ref="G33:X33"/>
    <mergeCell ref="E31:F31"/>
    <mergeCell ref="G31:X31"/>
    <mergeCell ref="E32:F32"/>
    <mergeCell ref="G32:X32"/>
    <mergeCell ref="B16:AE16"/>
    <mergeCell ref="C18:G19"/>
    <mergeCell ref="Y27:AD27"/>
    <mergeCell ref="Y28:AD28"/>
    <mergeCell ref="E30:F30"/>
    <mergeCell ref="G30:X30"/>
    <mergeCell ref="E29:F29"/>
    <mergeCell ref="G29:X29"/>
    <mergeCell ref="Y29:AD29"/>
    <mergeCell ref="Y30:AD30"/>
    <mergeCell ref="B27:D27"/>
    <mergeCell ref="E27:F27"/>
    <mergeCell ref="G27:X27"/>
    <mergeCell ref="E28:F28"/>
    <mergeCell ref="G28:X28"/>
    <mergeCell ref="C20:G22"/>
    <mergeCell ref="AE10:AE11"/>
    <mergeCell ref="S11:V11"/>
    <mergeCell ref="W11:AD11"/>
    <mergeCell ref="B3:AE4"/>
    <mergeCell ref="B9:C9"/>
    <mergeCell ref="D9:L9"/>
    <mergeCell ref="W6:X6"/>
    <mergeCell ref="B8:K8"/>
    <mergeCell ref="P10:R10"/>
    <mergeCell ref="S10:V10"/>
    <mergeCell ref="W10:AD10"/>
    <mergeCell ref="Y22:AB22"/>
    <mergeCell ref="H18:K19"/>
    <mergeCell ref="L18:P19"/>
    <mergeCell ref="Q18:W19"/>
    <mergeCell ref="X18:AB19"/>
    <mergeCell ref="L20:P21"/>
    <mergeCell ref="Y20:AB20"/>
    <mergeCell ref="Q21:R21"/>
    <mergeCell ref="S21:W21"/>
    <mergeCell ref="Y21:AB21"/>
    <mergeCell ref="H20:K22"/>
    <mergeCell ref="Q20:R20"/>
    <mergeCell ref="S20:W20"/>
    <mergeCell ref="S22:W22"/>
    <mergeCell ref="M22:O22"/>
    <mergeCell ref="Q22:R22"/>
  </mergeCells>
  <phoneticPr fontId="1"/>
  <dataValidations count="1">
    <dataValidation type="list" allowBlank="1" showInputMessage="1" showErrorMessage="1" sqref="E28:F33" xr:uid="{D9DD7C66-183C-4AB6-AF2A-90510066A36C}">
      <formula1>$AK$39:$AK$40</formula1>
    </dataValidation>
  </dataValidations>
  <pageMargins left="0.78740157480314965" right="0.59055118110236215" top="0.59055118110236215" bottom="0.59055118110236215" header="0" footer="0"/>
  <pageSetup paperSize="9" scale="97"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A2CAB-9D30-4494-8543-3561882140CB}">
  <sheetPr>
    <tabColor rgb="FF92D050"/>
  </sheetPr>
  <dimension ref="B1:AN29"/>
  <sheetViews>
    <sheetView showGridLines="0" view="pageBreakPreview" zoomScaleNormal="100" zoomScaleSheetLayoutView="100" workbookViewId="0">
      <selection activeCell="B3" sqref="B3"/>
    </sheetView>
  </sheetViews>
  <sheetFormatPr defaultColWidth="3" defaultRowHeight="18"/>
  <cols>
    <col min="1" max="16384" width="3" style="222"/>
  </cols>
  <sheetData>
    <row r="1" spans="2:40" ht="19.2" customHeight="1"/>
    <row r="2" spans="2:40" ht="19.2" customHeight="1">
      <c r="B2" s="886" t="s">
        <v>1922</v>
      </c>
      <c r="C2" s="886"/>
      <c r="D2" s="886"/>
      <c r="E2" s="221"/>
    </row>
    <row r="3" spans="2:40" ht="19.2" customHeight="1">
      <c r="B3" s="221"/>
      <c r="C3" s="221"/>
      <c r="D3" s="221"/>
      <c r="E3" s="221"/>
    </row>
    <row r="4" spans="2:40" ht="19.2" customHeight="1">
      <c r="B4" s="1105" t="s">
        <v>1812</v>
      </c>
      <c r="C4" s="1105"/>
      <c r="D4" s="1105"/>
      <c r="E4" s="1105"/>
      <c r="F4" s="1105"/>
      <c r="G4" s="1105"/>
      <c r="H4" s="1105"/>
      <c r="I4" s="1105"/>
      <c r="J4" s="1105"/>
      <c r="K4" s="1105"/>
      <c r="L4" s="1105"/>
      <c r="M4" s="1105"/>
      <c r="N4" s="1105"/>
      <c r="O4" s="1105"/>
      <c r="P4" s="1105"/>
      <c r="Q4" s="1105"/>
      <c r="R4" s="1105"/>
      <c r="S4" s="1105"/>
      <c r="T4" s="1105"/>
      <c r="U4" s="1105"/>
      <c r="V4" s="1105"/>
      <c r="W4" s="1105"/>
      <c r="X4" s="1105"/>
      <c r="Y4" s="1105"/>
      <c r="Z4" s="1105"/>
      <c r="AA4" s="1105"/>
      <c r="AB4" s="1105"/>
      <c r="AC4" s="1105"/>
      <c r="AD4" s="1105"/>
    </row>
    <row r="5" spans="2:40" ht="19.2" customHeight="1">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row>
    <row r="6" spans="2:40" ht="19.2" customHeight="1">
      <c r="B6" s="1106" t="s">
        <v>1811</v>
      </c>
      <c r="C6" s="1107"/>
      <c r="D6" s="1107"/>
      <c r="E6" s="1107"/>
      <c r="F6" s="1108"/>
      <c r="G6" s="1124" t="s">
        <v>1810</v>
      </c>
      <c r="H6" s="1124"/>
      <c r="I6" s="1124"/>
      <c r="J6" s="1124"/>
      <c r="K6" s="1124"/>
      <c r="L6" s="1124"/>
      <c r="M6" s="1124"/>
      <c r="N6" s="1124"/>
      <c r="O6" s="1125"/>
      <c r="P6" s="1125"/>
      <c r="Q6" s="1125"/>
      <c r="R6" s="1125"/>
      <c r="S6" s="1125"/>
      <c r="T6" s="1125"/>
      <c r="U6" s="1125"/>
      <c r="V6" s="1125"/>
      <c r="W6" s="1125"/>
      <c r="X6" s="1125"/>
      <c r="Y6" s="1124"/>
      <c r="Z6" s="1124"/>
      <c r="AA6" s="1124"/>
      <c r="AB6" s="1124"/>
      <c r="AC6" s="1124"/>
      <c r="AD6" s="1124"/>
      <c r="AE6" s="218"/>
      <c r="AF6" s="218"/>
      <c r="AG6" s="218"/>
      <c r="AH6" s="218"/>
      <c r="AI6" s="218"/>
      <c r="AJ6" s="218"/>
      <c r="AK6" s="218"/>
      <c r="AL6" s="218"/>
      <c r="AM6" s="218"/>
      <c r="AN6" s="187"/>
    </row>
    <row r="7" spans="2:40" ht="20.7" customHeight="1" thickBot="1">
      <c r="B7" s="1109"/>
      <c r="C7" s="1110"/>
      <c r="D7" s="1110"/>
      <c r="E7" s="1110"/>
      <c r="F7" s="1111"/>
      <c r="G7" s="1155" t="s">
        <v>1809</v>
      </c>
      <c r="H7" s="1156"/>
      <c r="I7" s="1106" t="s">
        <v>1808</v>
      </c>
      <c r="J7" s="1107"/>
      <c r="K7" s="1107"/>
      <c r="L7" s="1106" t="s">
        <v>1807</v>
      </c>
      <c r="M7" s="1107"/>
      <c r="N7" s="1108"/>
      <c r="O7" s="1164" t="s">
        <v>1806</v>
      </c>
      <c r="P7" s="1165"/>
      <c r="Q7" s="1165"/>
      <c r="R7" s="1165"/>
      <c r="S7" s="1165"/>
      <c r="T7" s="1165"/>
      <c r="U7" s="1165"/>
      <c r="V7" s="1165"/>
      <c r="W7" s="1165"/>
      <c r="X7" s="1166"/>
      <c r="Y7" s="1107" t="s">
        <v>1805</v>
      </c>
      <c r="Z7" s="1107"/>
      <c r="AA7" s="1108"/>
      <c r="AB7" s="1106" t="s">
        <v>1804</v>
      </c>
      <c r="AC7" s="922"/>
      <c r="AD7" s="937"/>
      <c r="AE7" s="218"/>
      <c r="AF7" s="218"/>
      <c r="AG7" s="218"/>
      <c r="AH7" s="218"/>
      <c r="AI7" s="218"/>
      <c r="AJ7" s="218"/>
      <c r="AK7" s="218"/>
      <c r="AL7" s="218"/>
      <c r="AM7" s="218"/>
      <c r="AN7" s="187"/>
    </row>
    <row r="8" spans="2:40" ht="19.2" customHeight="1">
      <c r="B8" s="1109"/>
      <c r="C8" s="1110"/>
      <c r="D8" s="1110"/>
      <c r="E8" s="1110"/>
      <c r="F8" s="1111"/>
      <c r="G8" s="1157"/>
      <c r="H8" s="1158"/>
      <c r="I8" s="1109"/>
      <c r="J8" s="1110"/>
      <c r="K8" s="1110"/>
      <c r="L8" s="1109"/>
      <c r="M8" s="1110"/>
      <c r="N8" s="1111"/>
      <c r="O8" s="1129" t="s">
        <v>1803</v>
      </c>
      <c r="P8" s="1129"/>
      <c r="Q8" s="1129"/>
      <c r="R8" s="1106" t="s">
        <v>1802</v>
      </c>
      <c r="S8" s="1107"/>
      <c r="T8" s="1168"/>
      <c r="U8" s="1126" t="s">
        <v>1801</v>
      </c>
      <c r="V8" s="1127"/>
      <c r="W8" s="1127"/>
      <c r="X8" s="1128"/>
      <c r="Y8" s="1110"/>
      <c r="Z8" s="1110"/>
      <c r="AA8" s="1111"/>
      <c r="AB8" s="880"/>
      <c r="AC8" s="881"/>
      <c r="AD8" s="882"/>
      <c r="AE8" s="218"/>
      <c r="AF8" s="218"/>
      <c r="AG8" s="218"/>
      <c r="AH8" s="218"/>
      <c r="AI8" s="218"/>
      <c r="AJ8" s="218"/>
      <c r="AK8" s="218"/>
      <c r="AL8" s="218"/>
      <c r="AM8" s="218"/>
      <c r="AN8" s="218"/>
    </row>
    <row r="9" spans="2:40" ht="19.2" customHeight="1">
      <c r="B9" s="1109"/>
      <c r="C9" s="1110"/>
      <c r="D9" s="1110"/>
      <c r="E9" s="1110"/>
      <c r="F9" s="1111"/>
      <c r="G9" s="1157"/>
      <c r="H9" s="1158"/>
      <c r="I9" s="1109"/>
      <c r="J9" s="1110"/>
      <c r="K9" s="1110"/>
      <c r="L9" s="1109"/>
      <c r="M9" s="1110"/>
      <c r="N9" s="1111"/>
      <c r="O9" s="228" t="s">
        <v>1800</v>
      </c>
      <c r="R9" s="1109"/>
      <c r="S9" s="1110"/>
      <c r="T9" s="1169"/>
      <c r="U9" s="1161" t="s">
        <v>1799</v>
      </c>
      <c r="V9" s="1162"/>
      <c r="W9" s="1162"/>
      <c r="X9" s="1163"/>
      <c r="Y9" s="1110"/>
      <c r="Z9" s="1110"/>
      <c r="AA9" s="1111"/>
      <c r="AB9" s="1162" t="s">
        <v>1798</v>
      </c>
      <c r="AC9" s="1162"/>
      <c r="AD9" s="1162"/>
      <c r="AE9" s="218"/>
      <c r="AF9" s="218"/>
      <c r="AG9" s="218"/>
      <c r="AH9" s="218"/>
      <c r="AI9" s="218"/>
      <c r="AJ9" s="218"/>
      <c r="AK9" s="218"/>
      <c r="AL9" s="218"/>
      <c r="AM9" s="218"/>
      <c r="AN9" s="218"/>
    </row>
    <row r="10" spans="2:40" ht="19.2" customHeight="1">
      <c r="B10" s="1112"/>
      <c r="C10" s="1113"/>
      <c r="D10" s="1113"/>
      <c r="E10" s="1113"/>
      <c r="F10" s="1114"/>
      <c r="G10" s="1159"/>
      <c r="H10" s="1160"/>
      <c r="I10" s="1150" t="s">
        <v>1797</v>
      </c>
      <c r="J10" s="1150"/>
      <c r="K10" s="938"/>
      <c r="L10" s="1150" t="s">
        <v>1796</v>
      </c>
      <c r="M10" s="1150"/>
      <c r="N10" s="1150"/>
      <c r="O10" s="1150" t="s">
        <v>1795</v>
      </c>
      <c r="P10" s="1150"/>
      <c r="Q10" s="1150"/>
      <c r="R10" s="1112" t="s">
        <v>1794</v>
      </c>
      <c r="S10" s="1113"/>
      <c r="T10" s="1151"/>
      <c r="U10" s="1152" t="s">
        <v>1793</v>
      </c>
      <c r="V10" s="1153"/>
      <c r="W10" s="1153"/>
      <c r="X10" s="1154"/>
      <c r="Y10" s="940" t="s">
        <v>1792</v>
      </c>
      <c r="Z10" s="1150"/>
      <c r="AA10" s="1150"/>
      <c r="AB10" s="1167" t="s">
        <v>1791</v>
      </c>
      <c r="AC10" s="1167"/>
      <c r="AD10" s="1167"/>
      <c r="AE10" s="218"/>
      <c r="AF10" s="218"/>
      <c r="AG10" s="218"/>
      <c r="AH10" s="218"/>
      <c r="AI10" s="218"/>
      <c r="AJ10" s="218"/>
      <c r="AK10" s="218"/>
      <c r="AL10" s="218"/>
      <c r="AM10" s="218"/>
      <c r="AN10" s="218"/>
    </row>
    <row r="11" spans="2:40" ht="60" customHeight="1">
      <c r="B11" s="1115">
        <f>'第４号（実績報告時使用）'!C20</f>
        <v>0</v>
      </c>
      <c r="C11" s="1116"/>
      <c r="D11" s="1116"/>
      <c r="E11" s="1116"/>
      <c r="F11" s="1117"/>
      <c r="G11" s="1124" t="s">
        <v>1790</v>
      </c>
      <c r="H11" s="1124"/>
      <c r="I11" s="1133"/>
      <c r="J11" s="1134"/>
      <c r="K11" s="1135"/>
      <c r="L11" s="1133"/>
      <c r="M11" s="1134"/>
      <c r="N11" s="1135"/>
      <c r="O11" s="1133"/>
      <c r="P11" s="1134"/>
      <c r="Q11" s="1135"/>
      <c r="R11" s="1133"/>
      <c r="S11" s="1134"/>
      <c r="T11" s="1134"/>
      <c r="U11" s="1136" t="str">
        <f>IF(SUM(O11:T11)=0,"",SUM(O11:T11))</f>
        <v/>
      </c>
      <c r="V11" s="1137"/>
      <c r="W11" s="1137"/>
      <c r="X11" s="1138"/>
      <c r="Y11" s="1134"/>
      <c r="Z11" s="1134"/>
      <c r="AA11" s="1135"/>
      <c r="AB11" s="1139" t="str">
        <f>IF(AND(I11="", L11="", O11="",R11=""), "", I11+L11-O11-R11-Y11)</f>
        <v/>
      </c>
      <c r="AC11" s="1137"/>
      <c r="AD11" s="1140"/>
      <c r="AE11" s="218"/>
      <c r="AF11" s="218"/>
      <c r="AG11" s="218"/>
      <c r="AH11" s="218"/>
      <c r="AI11" s="218"/>
      <c r="AJ11" s="218"/>
      <c r="AK11" s="218"/>
      <c r="AL11" s="218"/>
      <c r="AM11" s="218"/>
      <c r="AN11" s="218"/>
    </row>
    <row r="12" spans="2:40" ht="60" customHeight="1">
      <c r="B12" s="1118"/>
      <c r="C12" s="1119"/>
      <c r="D12" s="1119"/>
      <c r="E12" s="1119"/>
      <c r="F12" s="1120"/>
      <c r="G12" s="1124" t="s">
        <v>1789</v>
      </c>
      <c r="H12" s="1124"/>
      <c r="I12" s="1133"/>
      <c r="J12" s="1134"/>
      <c r="K12" s="1135"/>
      <c r="L12" s="1133"/>
      <c r="M12" s="1134"/>
      <c r="N12" s="1135"/>
      <c r="O12" s="1133"/>
      <c r="P12" s="1134"/>
      <c r="Q12" s="1135"/>
      <c r="R12" s="1133"/>
      <c r="S12" s="1134"/>
      <c r="T12" s="1134"/>
      <c r="U12" s="1136" t="str">
        <f>IF(SUM(O12:T12)=0,"",SUM(O12:T12))</f>
        <v/>
      </c>
      <c r="V12" s="1137"/>
      <c r="W12" s="1137"/>
      <c r="X12" s="1138"/>
      <c r="Y12" s="1134"/>
      <c r="Z12" s="1134"/>
      <c r="AA12" s="1135"/>
      <c r="AB12" s="1139" t="str">
        <f>IF(AND(I12="", L12="", O12="",R12=""), "", I12+L12-O12-R12-Y12)</f>
        <v/>
      </c>
      <c r="AC12" s="1137"/>
      <c r="AD12" s="1140"/>
      <c r="AE12" s="218"/>
      <c r="AF12" s="218"/>
      <c r="AG12" s="218"/>
      <c r="AH12" s="218"/>
      <c r="AI12" s="218"/>
      <c r="AJ12" s="218"/>
      <c r="AK12" s="218"/>
      <c r="AL12" s="218"/>
      <c r="AM12" s="218"/>
      <c r="AN12" s="218"/>
    </row>
    <row r="13" spans="2:40" ht="60" customHeight="1" thickBot="1">
      <c r="B13" s="1121"/>
      <c r="C13" s="1122"/>
      <c r="D13" s="1122"/>
      <c r="E13" s="1122"/>
      <c r="F13" s="1123"/>
      <c r="G13" s="1124" t="s">
        <v>1788</v>
      </c>
      <c r="H13" s="1124"/>
      <c r="I13" s="1143"/>
      <c r="J13" s="1144"/>
      <c r="K13" s="1145"/>
      <c r="L13" s="1143"/>
      <c r="M13" s="1144"/>
      <c r="N13" s="1145"/>
      <c r="O13" s="1143"/>
      <c r="P13" s="1144"/>
      <c r="Q13" s="1145"/>
      <c r="R13" s="1143"/>
      <c r="S13" s="1144"/>
      <c r="T13" s="1144"/>
      <c r="U13" s="1146" t="str">
        <f>IF(SUM(O13:T13)=0,"",SUM(O13:T13))</f>
        <v/>
      </c>
      <c r="V13" s="1147"/>
      <c r="W13" s="1147"/>
      <c r="X13" s="1148"/>
      <c r="Y13" s="1149"/>
      <c r="Z13" s="1144"/>
      <c r="AA13" s="1145"/>
      <c r="AB13" s="1130" t="str">
        <f>IF(AND(I13="", L13="", O13="",R13=""), "", I13+L13-O13-R13-Y13)</f>
        <v/>
      </c>
      <c r="AC13" s="1131"/>
      <c r="AD13" s="1132"/>
      <c r="AE13" s="218"/>
      <c r="AF13" s="218"/>
      <c r="AG13" s="218"/>
      <c r="AH13" s="218"/>
      <c r="AI13" s="218"/>
      <c r="AJ13" s="218"/>
      <c r="AK13" s="218"/>
      <c r="AL13" s="218"/>
      <c r="AM13" s="218"/>
      <c r="AN13" s="218"/>
    </row>
    <row r="14" spans="2:40" ht="19.2" customHeight="1">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row>
    <row r="15" spans="2:40" ht="19.2" customHeight="1">
      <c r="B15" s="1142" t="s">
        <v>1787</v>
      </c>
      <c r="C15" s="1142"/>
      <c r="D15" s="1141" t="s">
        <v>1786</v>
      </c>
      <c r="E15" s="1141"/>
      <c r="F15" s="76" t="s">
        <v>1785</v>
      </c>
      <c r="G15" s="76"/>
      <c r="H15" s="76"/>
      <c r="I15" s="76"/>
      <c r="J15" s="76"/>
      <c r="K15" s="76"/>
      <c r="L15" s="76"/>
      <c r="M15" s="76"/>
      <c r="N15" s="76"/>
      <c r="O15" s="76"/>
      <c r="P15" s="76"/>
      <c r="Q15" s="76"/>
      <c r="R15" s="76"/>
      <c r="S15" s="76"/>
      <c r="T15" s="76"/>
      <c r="U15" s="76"/>
      <c r="V15" s="76"/>
      <c r="W15" s="76"/>
      <c r="X15" s="76"/>
      <c r="Y15" s="76"/>
      <c r="Z15" s="76"/>
      <c r="AA15" s="76"/>
      <c r="AB15" s="76"/>
      <c r="AC15" s="76"/>
      <c r="AD15" s="173"/>
      <c r="AE15" s="173"/>
      <c r="AF15" s="173"/>
      <c r="AG15" s="173"/>
      <c r="AH15" s="173"/>
      <c r="AI15" s="173"/>
      <c r="AJ15" s="173"/>
      <c r="AK15" s="173"/>
      <c r="AL15" s="173"/>
      <c r="AM15" s="173"/>
      <c r="AN15" s="173"/>
    </row>
    <row r="16" spans="2:40" ht="19.2" customHeight="1">
      <c r="B16" s="173"/>
      <c r="C16" s="173"/>
      <c r="D16" s="1141" t="s">
        <v>1784</v>
      </c>
      <c r="E16" s="1141"/>
      <c r="F16" s="76" t="s">
        <v>1783</v>
      </c>
      <c r="G16" s="76"/>
      <c r="H16" s="76"/>
      <c r="I16" s="76"/>
      <c r="J16" s="76"/>
      <c r="K16" s="76"/>
      <c r="L16" s="76"/>
      <c r="M16" s="76"/>
      <c r="N16" s="76"/>
      <c r="O16" s="76"/>
      <c r="P16" s="76"/>
      <c r="Q16" s="76"/>
      <c r="R16" s="76"/>
      <c r="S16" s="76"/>
      <c r="T16" s="76"/>
      <c r="U16" s="76"/>
      <c r="V16" s="76"/>
      <c r="W16" s="76"/>
      <c r="X16" s="76"/>
      <c r="Y16" s="76"/>
      <c r="Z16" s="76"/>
      <c r="AA16" s="76"/>
      <c r="AB16" s="76"/>
      <c r="AC16" s="76"/>
    </row>
    <row r="17" spans="2:29" ht="19.2" customHeight="1">
      <c r="B17" s="173"/>
      <c r="C17" s="173"/>
      <c r="D17" s="1141" t="s">
        <v>1782</v>
      </c>
      <c r="E17" s="1141"/>
      <c r="F17" s="76" t="s">
        <v>1781</v>
      </c>
      <c r="G17" s="76"/>
      <c r="H17" s="76"/>
      <c r="I17" s="76"/>
      <c r="J17" s="76"/>
      <c r="K17" s="76"/>
      <c r="L17" s="76"/>
      <c r="M17" s="76"/>
      <c r="N17" s="76"/>
      <c r="O17" s="76"/>
      <c r="P17" s="76"/>
      <c r="Q17" s="76"/>
      <c r="R17" s="76"/>
      <c r="S17" s="76"/>
      <c r="T17" s="76"/>
      <c r="U17" s="76"/>
      <c r="V17" s="76"/>
      <c r="W17" s="76"/>
      <c r="X17" s="76"/>
      <c r="Y17" s="76"/>
      <c r="Z17" s="76"/>
      <c r="AA17" s="76"/>
      <c r="AB17" s="76"/>
      <c r="AC17" s="76"/>
    </row>
    <row r="21" spans="2:29">
      <c r="P21" s="227"/>
      <c r="Q21" s="227"/>
    </row>
    <row r="22" spans="2:29">
      <c r="P22" s="227"/>
      <c r="Q22" s="227"/>
    </row>
    <row r="23" spans="2:29">
      <c r="F23" s="225"/>
      <c r="G23" s="225"/>
      <c r="H23" s="225"/>
      <c r="I23" s="225"/>
      <c r="J23" s="225"/>
      <c r="K23" s="225"/>
      <c r="L23" s="225"/>
      <c r="M23" s="225"/>
      <c r="N23" s="226"/>
      <c r="O23" s="226"/>
      <c r="P23" s="225"/>
      <c r="Q23" s="225"/>
      <c r="R23" s="225"/>
      <c r="S23" s="225"/>
      <c r="T23" s="225"/>
      <c r="U23" s="225"/>
      <c r="V23" s="225"/>
      <c r="W23" s="225"/>
      <c r="X23" s="225"/>
      <c r="Y23" s="225"/>
      <c r="Z23" s="225"/>
      <c r="AA23" s="225"/>
      <c r="AB23" s="225"/>
      <c r="AC23" s="225"/>
    </row>
    <row r="24" spans="2:29">
      <c r="F24" s="225"/>
      <c r="G24" s="225"/>
      <c r="H24" s="225"/>
      <c r="I24" s="225"/>
      <c r="J24" s="225"/>
      <c r="K24" s="225"/>
      <c r="L24" s="225"/>
      <c r="M24" s="225"/>
      <c r="N24" s="226"/>
      <c r="O24" s="226"/>
      <c r="P24" s="225"/>
      <c r="Q24" s="225"/>
      <c r="R24" s="225"/>
      <c r="S24" s="225"/>
      <c r="T24" s="225"/>
      <c r="U24" s="225"/>
      <c r="V24" s="225"/>
      <c r="W24" s="225"/>
      <c r="X24" s="225"/>
      <c r="Y24" s="225"/>
      <c r="Z24" s="225"/>
      <c r="AA24" s="225"/>
      <c r="AB24" s="225"/>
      <c r="AC24" s="225"/>
    </row>
    <row r="25" spans="2:29">
      <c r="F25" s="225"/>
      <c r="G25" s="225"/>
      <c r="H25" s="225"/>
      <c r="I25" s="225"/>
      <c r="J25" s="225"/>
      <c r="K25" s="225"/>
      <c r="L25" s="225"/>
      <c r="M25" s="225"/>
      <c r="N25" s="226"/>
      <c r="O25" s="226"/>
      <c r="P25" s="225"/>
      <c r="Q25" s="225"/>
      <c r="R25" s="225"/>
      <c r="S25" s="225"/>
      <c r="T25" s="225"/>
      <c r="U25" s="225"/>
      <c r="V25" s="225"/>
      <c r="W25" s="225"/>
      <c r="X25" s="225"/>
      <c r="Y25" s="225"/>
      <c r="Z25" s="225"/>
      <c r="AA25" s="225"/>
      <c r="AB25" s="225"/>
      <c r="AC25" s="225"/>
    </row>
    <row r="26" spans="2:29">
      <c r="F26" s="225"/>
      <c r="G26" s="225"/>
      <c r="H26" s="225"/>
      <c r="I26" s="225"/>
      <c r="J26" s="225"/>
      <c r="K26" s="225"/>
      <c r="L26" s="225"/>
      <c r="M26" s="225"/>
      <c r="N26" s="226"/>
      <c r="O26" s="226"/>
      <c r="P26" s="225"/>
      <c r="Q26" s="225"/>
      <c r="R26" s="225"/>
      <c r="S26" s="225"/>
      <c r="T26" s="225"/>
      <c r="U26" s="225"/>
      <c r="V26" s="225"/>
      <c r="W26" s="225"/>
      <c r="X26" s="225"/>
      <c r="Y26" s="225"/>
      <c r="Z26" s="225"/>
      <c r="AA26" s="225"/>
      <c r="AB26" s="225"/>
      <c r="AC26" s="225"/>
    </row>
    <row r="27" spans="2:29">
      <c r="F27" s="225"/>
      <c r="G27" s="225"/>
      <c r="H27" s="225"/>
      <c r="I27" s="225"/>
      <c r="J27" s="225"/>
      <c r="K27" s="225"/>
      <c r="L27" s="225"/>
      <c r="M27" s="225"/>
      <c r="N27" s="226"/>
      <c r="O27" s="226"/>
      <c r="P27" s="225"/>
      <c r="Q27" s="225"/>
      <c r="R27" s="225"/>
      <c r="S27" s="225"/>
      <c r="T27" s="225"/>
      <c r="U27" s="225"/>
      <c r="V27" s="225"/>
      <c r="W27" s="225"/>
      <c r="X27" s="225"/>
      <c r="Y27" s="225"/>
      <c r="Z27" s="225"/>
      <c r="AA27" s="225"/>
      <c r="AB27" s="225"/>
      <c r="AC27" s="225"/>
    </row>
    <row r="28" spans="2:29">
      <c r="B28" s="190"/>
      <c r="C28" s="190"/>
      <c r="D28" s="190"/>
      <c r="E28" s="190"/>
      <c r="F28" s="223"/>
      <c r="G28" s="223"/>
      <c r="H28" s="223"/>
      <c r="I28" s="223"/>
      <c r="J28" s="223"/>
      <c r="K28" s="223"/>
      <c r="L28" s="223"/>
      <c r="M28" s="223"/>
      <c r="N28" s="224"/>
      <c r="O28" s="224"/>
      <c r="P28" s="223"/>
      <c r="Q28" s="223"/>
      <c r="R28" s="223"/>
      <c r="S28" s="223"/>
      <c r="T28" s="223"/>
      <c r="U28" s="223"/>
      <c r="V28" s="223"/>
      <c r="W28" s="223"/>
      <c r="X28" s="223"/>
      <c r="Y28" s="223"/>
      <c r="Z28" s="223"/>
      <c r="AA28" s="223"/>
      <c r="AB28" s="223"/>
      <c r="AC28" s="223"/>
    </row>
    <row r="29" spans="2:29">
      <c r="B29" s="190"/>
      <c r="C29" s="190"/>
      <c r="D29" s="190"/>
      <c r="E29" s="190"/>
      <c r="F29" s="223"/>
      <c r="G29" s="223"/>
      <c r="H29" s="223"/>
      <c r="I29" s="223"/>
      <c r="J29" s="223"/>
      <c r="K29" s="223"/>
      <c r="L29" s="223"/>
      <c r="M29" s="223"/>
      <c r="N29" s="224"/>
      <c r="O29" s="224"/>
      <c r="P29" s="223"/>
      <c r="Q29" s="223"/>
      <c r="R29" s="223"/>
      <c r="S29" s="223"/>
      <c r="T29" s="223"/>
      <c r="U29" s="223"/>
      <c r="V29" s="223"/>
      <c r="W29" s="223"/>
      <c r="X29" s="223"/>
      <c r="Y29" s="223"/>
      <c r="Z29" s="223"/>
      <c r="AA29" s="223"/>
      <c r="AB29" s="223"/>
      <c r="AC29" s="223"/>
    </row>
  </sheetData>
  <mergeCells count="51">
    <mergeCell ref="G7:H10"/>
    <mergeCell ref="U9:X9"/>
    <mergeCell ref="AB9:AD9"/>
    <mergeCell ref="O7:X7"/>
    <mergeCell ref="AB7:AD8"/>
    <mergeCell ref="AB10:AD10"/>
    <mergeCell ref="Y10:AA10"/>
    <mergeCell ref="I7:K9"/>
    <mergeCell ref="L7:N9"/>
    <mergeCell ref="R8:T9"/>
    <mergeCell ref="Y11:AA11"/>
    <mergeCell ref="I12:K12"/>
    <mergeCell ref="Y7:AA9"/>
    <mergeCell ref="I10:K10"/>
    <mergeCell ref="L10:N10"/>
    <mergeCell ref="O10:Q10"/>
    <mergeCell ref="R10:T10"/>
    <mergeCell ref="U10:X10"/>
    <mergeCell ref="I11:K11"/>
    <mergeCell ref="L11:N11"/>
    <mergeCell ref="O11:Q11"/>
    <mergeCell ref="R11:T11"/>
    <mergeCell ref="U11:X11"/>
    <mergeCell ref="D17:E17"/>
    <mergeCell ref="B15:C15"/>
    <mergeCell ref="D15:E15"/>
    <mergeCell ref="D16:E16"/>
    <mergeCell ref="AB12:AD12"/>
    <mergeCell ref="Y12:AA12"/>
    <mergeCell ref="I13:K13"/>
    <mergeCell ref="L13:N13"/>
    <mergeCell ref="O13:Q13"/>
    <mergeCell ref="R13:T13"/>
    <mergeCell ref="U13:X13"/>
    <mergeCell ref="Y13:AA13"/>
    <mergeCell ref="B2:D2"/>
    <mergeCell ref="B4:AD4"/>
    <mergeCell ref="B6:F10"/>
    <mergeCell ref="B11:F13"/>
    <mergeCell ref="G6:AD6"/>
    <mergeCell ref="U8:X8"/>
    <mergeCell ref="O8:Q8"/>
    <mergeCell ref="AB13:AD13"/>
    <mergeCell ref="G12:H12"/>
    <mergeCell ref="G13:H13"/>
    <mergeCell ref="L12:N12"/>
    <mergeCell ref="O12:Q12"/>
    <mergeCell ref="R12:T12"/>
    <mergeCell ref="U12:X12"/>
    <mergeCell ref="AB11:AD11"/>
    <mergeCell ref="G11:H11"/>
  </mergeCells>
  <phoneticPr fontId="1"/>
  <pageMargins left="0.70866141732283472" right="0.70866141732283472" top="0.74803149606299213" bottom="0.74803149606299213" header="0" footer="0"/>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45527-BEEF-491B-9524-47EB253B32C7}">
  <sheetPr>
    <pageSetUpPr fitToPage="1"/>
  </sheetPr>
  <dimension ref="B2:AJ43"/>
  <sheetViews>
    <sheetView showGridLines="0" view="pageBreakPreview" zoomScale="70" zoomScaleNormal="70" zoomScaleSheetLayoutView="70" workbookViewId="0">
      <selection activeCell="B2" sqref="B2"/>
    </sheetView>
  </sheetViews>
  <sheetFormatPr defaultColWidth="2.8984375" defaultRowHeight="13.2"/>
  <cols>
    <col min="1" max="4" width="2.8984375" style="256"/>
    <col min="5" max="5" width="2.59765625" style="256" customWidth="1"/>
    <col min="6" max="7" width="2.8984375" style="256"/>
    <col min="8" max="8" width="2.59765625" style="256" customWidth="1"/>
    <col min="9" max="10" width="2.8984375" style="256"/>
    <col min="11" max="12" width="2.69921875" style="256" customWidth="1"/>
    <col min="13" max="14" width="3.5" style="256" customWidth="1"/>
    <col min="15" max="22" width="2.69921875" style="256" customWidth="1"/>
    <col min="23" max="31" width="2.59765625" style="256" customWidth="1"/>
    <col min="32" max="16384" width="2.8984375" style="256"/>
  </cols>
  <sheetData>
    <row r="2" spans="2:33" ht="14.25" customHeight="1">
      <c r="B2" s="273" t="s">
        <v>1895</v>
      </c>
      <c r="C2" s="260"/>
      <c r="D2" s="260"/>
      <c r="E2" s="260"/>
      <c r="F2" s="260"/>
    </row>
    <row r="3" spans="2:33" ht="14.25" customHeight="1"/>
    <row r="4" spans="2:33" ht="14.25" customHeight="1">
      <c r="B4" s="1245" t="s">
        <v>1894</v>
      </c>
      <c r="C4" s="1245"/>
      <c r="D4" s="1245"/>
      <c r="E4" s="1245"/>
      <c r="F4" s="1245"/>
      <c r="G4" s="1245"/>
      <c r="H4" s="1245"/>
      <c r="I4" s="1245"/>
      <c r="J4" s="1245"/>
      <c r="K4" s="1245"/>
      <c r="L4" s="1245"/>
      <c r="M4" s="1245"/>
      <c r="N4" s="1245"/>
      <c r="O4" s="1245"/>
      <c r="P4" s="1245"/>
      <c r="Q4" s="1245"/>
      <c r="R4" s="1245"/>
      <c r="S4" s="1245"/>
      <c r="T4" s="1245"/>
      <c r="U4" s="1245"/>
      <c r="V4" s="1245"/>
      <c r="W4" s="1245"/>
      <c r="X4" s="1245"/>
      <c r="Y4" s="1245"/>
      <c r="Z4" s="1245"/>
      <c r="AA4" s="1245"/>
      <c r="AB4" s="1245"/>
      <c r="AC4" s="1245"/>
      <c r="AD4" s="1245"/>
      <c r="AE4" s="1245"/>
    </row>
    <row r="5" spans="2:33" ht="14.25" customHeight="1">
      <c r="B5" s="1245"/>
      <c r="C5" s="1245"/>
      <c r="D5" s="1245"/>
      <c r="E5" s="1245"/>
      <c r="F5" s="1245"/>
      <c r="G5" s="1245"/>
      <c r="H5" s="1245"/>
      <c r="I5" s="1245"/>
      <c r="J5" s="1245"/>
      <c r="K5" s="1245"/>
      <c r="L5" s="1245"/>
      <c r="M5" s="1245"/>
      <c r="N5" s="1245"/>
      <c r="O5" s="1245"/>
      <c r="P5" s="1245"/>
      <c r="Q5" s="1245"/>
      <c r="R5" s="1245"/>
      <c r="S5" s="1245"/>
      <c r="T5" s="1245"/>
      <c r="U5" s="1245"/>
      <c r="V5" s="1245"/>
      <c r="W5" s="1245"/>
      <c r="X5" s="1245"/>
      <c r="Y5" s="1245"/>
      <c r="Z5" s="1245"/>
      <c r="AA5" s="1245"/>
      <c r="AB5" s="1245"/>
      <c r="AC5" s="1245"/>
      <c r="AD5" s="1245"/>
      <c r="AE5" s="1245"/>
    </row>
    <row r="7" spans="2:33" ht="14.25" customHeight="1">
      <c r="X7" s="1246" t="s">
        <v>0</v>
      </c>
      <c r="Y7" s="1246"/>
      <c r="Z7" s="271"/>
      <c r="AA7" s="258" t="s">
        <v>1</v>
      </c>
      <c r="AB7" s="271"/>
      <c r="AC7" s="258" t="s">
        <v>2</v>
      </c>
      <c r="AD7" s="271"/>
      <c r="AE7" s="258" t="s">
        <v>3</v>
      </c>
    </row>
    <row r="8" spans="2:33" ht="14.25" customHeight="1">
      <c r="W8" s="258"/>
      <c r="X8" s="258"/>
      <c r="Z8" s="258"/>
      <c r="AC8" s="258"/>
      <c r="AE8" s="258"/>
    </row>
    <row r="9" spans="2:33" ht="14.25" customHeight="1">
      <c r="B9" s="1247" t="s">
        <v>1896</v>
      </c>
      <c r="C9" s="1247"/>
      <c r="D9" s="270" t="s">
        <v>1828</v>
      </c>
      <c r="E9" s="270"/>
      <c r="F9" s="270"/>
      <c r="G9" s="270"/>
      <c r="H9" s="270"/>
      <c r="I9" s="270"/>
      <c r="J9" s="270"/>
      <c r="K9" s="270"/>
      <c r="L9" s="270"/>
      <c r="N9" s="269"/>
    </row>
    <row r="10" spans="2:33" ht="13.5" customHeight="1">
      <c r="B10" s="258"/>
      <c r="C10" s="258"/>
      <c r="D10" s="268"/>
      <c r="E10" s="268"/>
      <c r="F10" s="268"/>
      <c r="G10" s="268"/>
      <c r="H10" s="268"/>
      <c r="I10" s="268"/>
      <c r="J10" s="268"/>
      <c r="K10" s="268"/>
      <c r="L10" s="268"/>
    </row>
    <row r="11" spans="2:33" ht="13.5" customHeight="1">
      <c r="B11" s="258"/>
      <c r="C11" s="258"/>
      <c r="D11" s="268"/>
      <c r="E11" s="268"/>
      <c r="F11" s="268"/>
      <c r="G11" s="268"/>
      <c r="H11" s="268"/>
      <c r="I11" s="268"/>
      <c r="J11" s="268"/>
    </row>
    <row r="12" spans="2:33" ht="20.25" customHeight="1">
      <c r="N12" s="1248" t="s">
        <v>1827</v>
      </c>
      <c r="O12" s="1248"/>
      <c r="P12" s="1248"/>
      <c r="Q12" s="1248"/>
      <c r="R12" s="1249" t="s">
        <v>1872</v>
      </c>
      <c r="S12" s="1249"/>
      <c r="T12" s="1249"/>
      <c r="U12" s="1249"/>
      <c r="V12" s="444"/>
      <c r="W12" s="444"/>
      <c r="X12" s="444"/>
      <c r="Y12" s="444"/>
      <c r="Z12" s="444"/>
      <c r="AA12" s="444"/>
      <c r="AB12" s="444"/>
      <c r="AC12" s="444"/>
      <c r="AD12" s="444"/>
      <c r="AE12" s="1250"/>
    </row>
    <row r="13" spans="2:33" ht="14.25" customHeight="1">
      <c r="R13" s="1251" t="s">
        <v>4</v>
      </c>
      <c r="S13" s="1249"/>
      <c r="T13" s="1249"/>
      <c r="U13" s="1249"/>
      <c r="V13" s="444"/>
      <c r="W13" s="444"/>
      <c r="X13" s="444"/>
      <c r="Y13" s="444"/>
      <c r="Z13" s="444"/>
      <c r="AA13" s="444"/>
      <c r="AB13" s="444"/>
      <c r="AC13" s="444"/>
      <c r="AD13" s="444"/>
      <c r="AE13" s="1250"/>
    </row>
    <row r="14" spans="2:33" ht="14.1" customHeight="1">
      <c r="AG14" s="266" t="s">
        <v>6</v>
      </c>
    </row>
    <row r="15" spans="2:33" ht="14.25" customHeight="1">
      <c r="B15" s="1226" t="s">
        <v>1893</v>
      </c>
      <c r="C15" s="1226"/>
      <c r="D15" s="1226"/>
      <c r="E15" s="1226"/>
      <c r="F15" s="1226"/>
      <c r="G15" s="1226"/>
      <c r="H15" s="1226"/>
      <c r="I15" s="1226"/>
      <c r="J15" s="1226"/>
      <c r="K15" s="1226"/>
      <c r="L15" s="1226"/>
      <c r="M15" s="1226"/>
      <c r="N15" s="1226"/>
      <c r="O15" s="1226"/>
      <c r="P15" s="1226"/>
      <c r="Q15" s="1226"/>
      <c r="R15" s="1226"/>
      <c r="S15" s="1226"/>
      <c r="T15" s="1226"/>
      <c r="U15" s="1226"/>
      <c r="V15" s="1226"/>
      <c r="W15" s="1226"/>
      <c r="X15" s="1226"/>
      <c r="Y15" s="1226"/>
      <c r="Z15" s="1226"/>
      <c r="AA15" s="1226"/>
      <c r="AB15" s="1226"/>
      <c r="AC15" s="1226"/>
      <c r="AD15" s="1226"/>
      <c r="AE15" s="1226"/>
    </row>
    <row r="16" spans="2:33" s="263" customFormat="1" ht="9" customHeight="1">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row>
    <row r="17" spans="2:31" s="263" customFormat="1" ht="16.2" customHeight="1">
      <c r="B17" s="1227" t="s">
        <v>7</v>
      </c>
      <c r="C17" s="1227"/>
      <c r="D17" s="1227"/>
      <c r="E17" s="1227"/>
      <c r="F17" s="1227"/>
      <c r="G17" s="1227"/>
      <c r="H17" s="1227"/>
      <c r="I17" s="1227"/>
      <c r="J17" s="1227"/>
      <c r="K17" s="1227"/>
      <c r="L17" s="1227"/>
      <c r="M17" s="1227"/>
      <c r="N17" s="1227"/>
      <c r="O17" s="1227"/>
      <c r="P17" s="1227"/>
      <c r="Q17" s="1227"/>
      <c r="R17" s="1227"/>
      <c r="S17" s="1227"/>
      <c r="T17" s="1227"/>
      <c r="U17" s="1227"/>
      <c r="V17" s="1227"/>
      <c r="W17" s="1227"/>
      <c r="X17" s="1227"/>
      <c r="Y17" s="1227"/>
      <c r="Z17" s="1227"/>
      <c r="AA17" s="1227"/>
      <c r="AB17" s="1227"/>
      <c r="AC17" s="1227"/>
      <c r="AD17" s="1227"/>
      <c r="AE17" s="1227"/>
    </row>
    <row r="18" spans="2:31" s="263" customFormat="1" ht="9" customHeight="1">
      <c r="B18" s="264"/>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row>
    <row r="19" spans="2:31" s="274" customFormat="1" ht="18.600000000000001" customHeight="1">
      <c r="B19" s="1228" t="s">
        <v>1892</v>
      </c>
      <c r="C19" s="1229"/>
      <c r="D19" s="1229"/>
      <c r="E19" s="1230"/>
      <c r="F19" s="1234" t="s">
        <v>1891</v>
      </c>
      <c r="G19" s="1235"/>
      <c r="H19" s="1236"/>
      <c r="I19" s="1234" t="s">
        <v>1890</v>
      </c>
      <c r="J19" s="1235"/>
      <c r="K19" s="1236"/>
      <c r="L19" s="1234" t="s">
        <v>1889</v>
      </c>
      <c r="M19" s="1235"/>
      <c r="N19" s="1236"/>
      <c r="O19" s="1240" t="s">
        <v>1888</v>
      </c>
      <c r="P19" s="1240"/>
      <c r="Q19" s="1240"/>
      <c r="R19" s="1240"/>
      <c r="S19" s="1240"/>
      <c r="T19" s="1240"/>
      <c r="U19" s="1240"/>
      <c r="V19" s="1240"/>
      <c r="W19" s="1240"/>
      <c r="X19" s="1240"/>
      <c r="Y19" s="1240"/>
      <c r="Z19" s="1240"/>
      <c r="AA19" s="1228" t="s">
        <v>1887</v>
      </c>
      <c r="AB19" s="1229"/>
      <c r="AC19" s="1229"/>
      <c r="AD19" s="1229"/>
      <c r="AE19" s="1230"/>
    </row>
    <row r="20" spans="2:31" s="274" customFormat="1" ht="30.75" customHeight="1">
      <c r="B20" s="1231"/>
      <c r="C20" s="1232"/>
      <c r="D20" s="1232"/>
      <c r="E20" s="1233"/>
      <c r="F20" s="1237"/>
      <c r="G20" s="1238"/>
      <c r="H20" s="1239"/>
      <c r="I20" s="1237"/>
      <c r="J20" s="1238"/>
      <c r="K20" s="1239"/>
      <c r="L20" s="1237"/>
      <c r="M20" s="1238"/>
      <c r="N20" s="1239"/>
      <c r="O20" s="1241" t="s">
        <v>1886</v>
      </c>
      <c r="P20" s="1242"/>
      <c r="Q20" s="1242"/>
      <c r="R20" s="1243"/>
      <c r="S20" s="1244" t="s">
        <v>1885</v>
      </c>
      <c r="T20" s="1240"/>
      <c r="U20" s="1240"/>
      <c r="V20" s="1240"/>
      <c r="W20" s="1240" t="s">
        <v>1884</v>
      </c>
      <c r="X20" s="1240"/>
      <c r="Y20" s="1240"/>
      <c r="Z20" s="1240"/>
      <c r="AA20" s="1231"/>
      <c r="AB20" s="1232"/>
      <c r="AC20" s="1232"/>
      <c r="AD20" s="1232"/>
      <c r="AE20" s="1233"/>
    </row>
    <row r="21" spans="2:31" s="274" customFormat="1" ht="18" customHeight="1">
      <c r="B21" s="1204"/>
      <c r="C21" s="1205"/>
      <c r="D21" s="1205"/>
      <c r="E21" s="1206"/>
      <c r="F21" s="1204"/>
      <c r="G21" s="1205"/>
      <c r="H21" s="1206"/>
      <c r="I21" s="287" t="s">
        <v>1883</v>
      </c>
      <c r="J21" s="1213" t="s">
        <v>1882</v>
      </c>
      <c r="K21" s="1214"/>
      <c r="L21" s="287" t="s">
        <v>49</v>
      </c>
      <c r="M21" s="1213" t="s">
        <v>1882</v>
      </c>
      <c r="N21" s="1214"/>
      <c r="O21" s="1215" t="s">
        <v>1790</v>
      </c>
      <c r="P21" s="1198"/>
      <c r="Q21" s="1198"/>
      <c r="R21" s="1199"/>
      <c r="S21" s="1202"/>
      <c r="T21" s="1198"/>
      <c r="U21" s="1198"/>
      <c r="V21" s="1199"/>
      <c r="W21" s="1202"/>
      <c r="X21" s="1198"/>
      <c r="Y21" s="1198"/>
      <c r="Z21" s="1199"/>
      <c r="AA21" s="1185"/>
      <c r="AB21" s="1186"/>
      <c r="AC21" s="1186"/>
      <c r="AD21" s="1186"/>
      <c r="AE21" s="1187"/>
    </row>
    <row r="22" spans="2:31" s="274" customFormat="1" ht="18" customHeight="1">
      <c r="B22" s="1207"/>
      <c r="C22" s="1208"/>
      <c r="D22" s="1208"/>
      <c r="E22" s="1209"/>
      <c r="F22" s="1207"/>
      <c r="G22" s="1208"/>
      <c r="H22" s="1209"/>
      <c r="I22" s="285"/>
      <c r="J22" s="1194" t="s">
        <v>1881</v>
      </c>
      <c r="K22" s="1195"/>
      <c r="L22" s="285"/>
      <c r="M22" s="1194" t="s">
        <v>1881</v>
      </c>
      <c r="N22" s="1195"/>
      <c r="O22" s="1216"/>
      <c r="P22" s="1200"/>
      <c r="Q22" s="1200"/>
      <c r="R22" s="1201"/>
      <c r="S22" s="1203"/>
      <c r="T22" s="1200"/>
      <c r="U22" s="1200"/>
      <c r="V22" s="1201"/>
      <c r="W22" s="1203"/>
      <c r="X22" s="1200"/>
      <c r="Y22" s="1200"/>
      <c r="Z22" s="1201"/>
      <c r="AA22" s="1188"/>
      <c r="AB22" s="1189"/>
      <c r="AC22" s="1189"/>
      <c r="AD22" s="1189"/>
      <c r="AE22" s="1190"/>
    </row>
    <row r="23" spans="2:31" s="274" customFormat="1" ht="18" customHeight="1">
      <c r="B23" s="1207"/>
      <c r="C23" s="1208"/>
      <c r="D23" s="1208"/>
      <c r="E23" s="1209"/>
      <c r="F23" s="1207"/>
      <c r="G23" s="1208"/>
      <c r="H23" s="1209"/>
      <c r="I23" s="285"/>
      <c r="J23" s="1196"/>
      <c r="K23" s="1197"/>
      <c r="L23" s="285"/>
      <c r="M23" s="1220"/>
      <c r="N23" s="1221"/>
      <c r="O23" s="1224" t="s">
        <v>1789</v>
      </c>
      <c r="P23" s="1171"/>
      <c r="Q23" s="1171"/>
      <c r="R23" s="1172"/>
      <c r="S23" s="1170"/>
      <c r="T23" s="1171"/>
      <c r="U23" s="1171"/>
      <c r="V23" s="1172"/>
      <c r="W23" s="1170"/>
      <c r="X23" s="1171"/>
      <c r="Y23" s="1171"/>
      <c r="Z23" s="1172"/>
      <c r="AA23" s="1188"/>
      <c r="AB23" s="1189"/>
      <c r="AC23" s="1189"/>
      <c r="AD23" s="1189"/>
      <c r="AE23" s="1190"/>
    </row>
    <row r="24" spans="2:31" s="274" customFormat="1" ht="18" customHeight="1">
      <c r="B24" s="1207"/>
      <c r="C24" s="1208"/>
      <c r="D24" s="1208"/>
      <c r="E24" s="1209"/>
      <c r="F24" s="1207"/>
      <c r="G24" s="1208"/>
      <c r="H24" s="1209"/>
      <c r="I24" s="285"/>
      <c r="J24" s="1194" t="s">
        <v>1880</v>
      </c>
      <c r="K24" s="1195"/>
      <c r="L24" s="285"/>
      <c r="M24" s="1194" t="s">
        <v>1880</v>
      </c>
      <c r="N24" s="1195"/>
      <c r="O24" s="1225"/>
      <c r="P24" s="1174"/>
      <c r="Q24" s="1174"/>
      <c r="R24" s="1175"/>
      <c r="S24" s="1173"/>
      <c r="T24" s="1174"/>
      <c r="U24" s="1174"/>
      <c r="V24" s="1175"/>
      <c r="W24" s="1173"/>
      <c r="X24" s="1174"/>
      <c r="Y24" s="1174"/>
      <c r="Z24" s="1175"/>
      <c r="AA24" s="1188"/>
      <c r="AB24" s="1189"/>
      <c r="AC24" s="1189"/>
      <c r="AD24" s="1189"/>
      <c r="AE24" s="1190"/>
    </row>
    <row r="25" spans="2:31" s="274" customFormat="1" ht="18" customHeight="1">
      <c r="B25" s="1207"/>
      <c r="C25" s="1208"/>
      <c r="D25" s="1208"/>
      <c r="E25" s="1209"/>
      <c r="F25" s="1207"/>
      <c r="G25" s="1208"/>
      <c r="H25" s="1209"/>
      <c r="I25" s="285"/>
      <c r="J25" s="1196"/>
      <c r="K25" s="1197"/>
      <c r="L25" s="285"/>
      <c r="M25" s="1220"/>
      <c r="N25" s="1221"/>
      <c r="O25" s="1222" t="s">
        <v>1788</v>
      </c>
      <c r="P25" s="1171"/>
      <c r="Q25" s="1171"/>
      <c r="R25" s="1172"/>
      <c r="S25" s="1170"/>
      <c r="T25" s="1171"/>
      <c r="U25" s="1171"/>
      <c r="V25" s="1172"/>
      <c r="W25" s="1170"/>
      <c r="X25" s="1171"/>
      <c r="Y25" s="1171"/>
      <c r="Z25" s="1172"/>
      <c r="AA25" s="1188"/>
      <c r="AB25" s="1189"/>
      <c r="AC25" s="1189"/>
      <c r="AD25" s="1189"/>
      <c r="AE25" s="1190"/>
    </row>
    <row r="26" spans="2:31" s="274" customFormat="1" ht="18" customHeight="1">
      <c r="B26" s="1207"/>
      <c r="C26" s="1208"/>
      <c r="D26" s="1208"/>
      <c r="E26" s="1209"/>
      <c r="F26" s="1207"/>
      <c r="G26" s="1208"/>
      <c r="H26" s="1209"/>
      <c r="I26" s="286" t="s">
        <v>49</v>
      </c>
      <c r="J26" s="1194" t="s">
        <v>1879</v>
      </c>
      <c r="K26" s="1195"/>
      <c r="L26" s="286" t="s">
        <v>49</v>
      </c>
      <c r="M26" s="1194" t="s">
        <v>1879</v>
      </c>
      <c r="N26" s="1195"/>
      <c r="O26" s="1223"/>
      <c r="P26" s="1174"/>
      <c r="Q26" s="1174"/>
      <c r="R26" s="1175"/>
      <c r="S26" s="1173"/>
      <c r="T26" s="1174"/>
      <c r="U26" s="1174"/>
      <c r="V26" s="1175"/>
      <c r="W26" s="1173"/>
      <c r="X26" s="1174"/>
      <c r="Y26" s="1174"/>
      <c r="Z26" s="1175"/>
      <c r="AA26" s="1188"/>
      <c r="AB26" s="1189"/>
      <c r="AC26" s="1189"/>
      <c r="AD26" s="1189"/>
      <c r="AE26" s="1190"/>
    </row>
    <row r="27" spans="2:31" s="274" customFormat="1" ht="38.25" customHeight="1">
      <c r="B27" s="1210"/>
      <c r="C27" s="1211"/>
      <c r="D27" s="1211"/>
      <c r="E27" s="1212"/>
      <c r="F27" s="1210"/>
      <c r="G27" s="1211"/>
      <c r="H27" s="1212"/>
      <c r="I27" s="284"/>
      <c r="J27" s="1177"/>
      <c r="K27" s="1178"/>
      <c r="L27" s="283"/>
      <c r="M27" s="1179"/>
      <c r="N27" s="1180"/>
      <c r="O27" s="1217"/>
      <c r="P27" s="1218"/>
      <c r="Q27" s="1218"/>
      <c r="R27" s="1219"/>
      <c r="S27" s="1181"/>
      <c r="T27" s="1182"/>
      <c r="U27" s="1182"/>
      <c r="V27" s="1183"/>
      <c r="W27" s="1181"/>
      <c r="X27" s="1182"/>
      <c r="Y27" s="1182"/>
      <c r="Z27" s="1183"/>
      <c r="AA27" s="1191"/>
      <c r="AB27" s="1192"/>
      <c r="AC27" s="1192"/>
      <c r="AD27" s="1192"/>
      <c r="AE27" s="1193"/>
    </row>
    <row r="28" spans="2:31" s="263" customFormat="1" ht="14.25" customHeight="1">
      <c r="B28" s="281"/>
      <c r="C28" s="281"/>
      <c r="D28" s="281"/>
      <c r="E28" s="274"/>
      <c r="F28" s="282"/>
      <c r="G28" s="282"/>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row>
    <row r="29" spans="2:31" s="274" customFormat="1" ht="14.25" customHeight="1">
      <c r="B29" s="280" t="s">
        <v>9</v>
      </c>
      <c r="C29" s="279" t="s">
        <v>1878</v>
      </c>
      <c r="D29" s="1184" t="s">
        <v>1877</v>
      </c>
      <c r="E29" s="1184"/>
      <c r="F29" s="1184"/>
      <c r="G29" s="1184"/>
      <c r="H29" s="1184"/>
      <c r="I29" s="1184"/>
      <c r="J29" s="1184"/>
      <c r="K29" s="1184"/>
      <c r="L29" s="1184"/>
      <c r="M29" s="1184"/>
      <c r="N29" s="1184"/>
      <c r="O29" s="1184"/>
      <c r="P29" s="1184"/>
      <c r="Q29" s="1184"/>
      <c r="R29" s="1184"/>
      <c r="S29" s="1184"/>
      <c r="T29" s="1184"/>
      <c r="U29" s="1184"/>
      <c r="V29" s="1184"/>
      <c r="W29" s="1184"/>
      <c r="X29" s="1184"/>
      <c r="Y29" s="1184"/>
      <c r="Z29" s="1184"/>
      <c r="AA29" s="1184"/>
      <c r="AB29" s="1184"/>
      <c r="AC29" s="1184"/>
      <c r="AD29" s="1184"/>
      <c r="AE29" s="278"/>
    </row>
    <row r="30" spans="2:31" s="274" customFormat="1" ht="14.25" customHeight="1">
      <c r="C30" s="279"/>
      <c r="D30" s="1184"/>
      <c r="E30" s="1184"/>
      <c r="F30" s="1184"/>
      <c r="G30" s="1184"/>
      <c r="H30" s="1184"/>
      <c r="I30" s="1184"/>
      <c r="J30" s="1184"/>
      <c r="K30" s="1184"/>
      <c r="L30" s="1184"/>
      <c r="M30" s="1184"/>
      <c r="N30" s="1184"/>
      <c r="O30" s="1184"/>
      <c r="P30" s="1184"/>
      <c r="Q30" s="1184"/>
      <c r="R30" s="1184"/>
      <c r="S30" s="1184"/>
      <c r="T30" s="1184"/>
      <c r="U30" s="1184"/>
      <c r="V30" s="1184"/>
      <c r="W30" s="1184"/>
      <c r="X30" s="1184"/>
      <c r="Y30" s="1184"/>
      <c r="Z30" s="1184"/>
      <c r="AA30" s="1184"/>
      <c r="AB30" s="1184"/>
      <c r="AC30" s="1184"/>
      <c r="AD30" s="1184"/>
      <c r="AE30" s="278"/>
    </row>
    <row r="31" spans="2:31" s="274" customFormat="1" ht="14.25" customHeight="1">
      <c r="C31" s="267" t="s">
        <v>10</v>
      </c>
      <c r="D31" s="277" t="s">
        <v>1876</v>
      </c>
      <c r="AE31" s="276"/>
    </row>
    <row r="32" spans="2:31" s="274" customFormat="1" ht="14.25" customHeight="1">
      <c r="C32" s="267" t="s">
        <v>50</v>
      </c>
      <c r="D32" s="277" t="s">
        <v>1875</v>
      </c>
    </row>
    <row r="33" spans="4:36" s="274" customFormat="1" ht="14.25" customHeight="1"/>
    <row r="34" spans="4:36" s="274" customFormat="1" ht="14.25" customHeight="1"/>
    <row r="35" spans="4:36" s="274" customFormat="1" ht="14.25" customHeight="1"/>
    <row r="36" spans="4:36" s="274" customFormat="1" ht="14.25" customHeight="1">
      <c r="D36" s="267"/>
      <c r="E36" s="1176"/>
      <c r="F36" s="1176"/>
      <c r="G36" s="1176"/>
      <c r="H36" s="1176"/>
      <c r="I36" s="1176"/>
      <c r="J36" s="1176"/>
      <c r="K36" s="1176"/>
      <c r="L36" s="1176"/>
      <c r="M36" s="1176"/>
      <c r="N36" s="1176"/>
      <c r="O36" s="1176"/>
      <c r="P36" s="1176"/>
      <c r="Q36" s="1176"/>
      <c r="R36" s="1176"/>
      <c r="S36" s="1176"/>
      <c r="T36" s="1176"/>
      <c r="U36" s="1176"/>
      <c r="V36" s="1176"/>
      <c r="W36" s="1176"/>
      <c r="X36" s="1176"/>
      <c r="Y36" s="1176"/>
      <c r="Z36" s="1176"/>
      <c r="AA36" s="1176"/>
      <c r="AB36" s="1176"/>
      <c r="AC36" s="1176"/>
      <c r="AD36" s="1176"/>
      <c r="AE36" s="1176"/>
    </row>
    <row r="37" spans="4:36" s="274" customFormat="1" ht="14.25" customHeight="1">
      <c r="D37" s="267"/>
      <c r="AJ37" s="275" t="s">
        <v>49</v>
      </c>
    </row>
    <row r="38" spans="4:36" s="274" customFormat="1" ht="14.25" customHeight="1">
      <c r="D38" s="276"/>
      <c r="AJ38" s="275" t="s">
        <v>45</v>
      </c>
    </row>
    <row r="39" spans="4:36" ht="14.25" customHeight="1">
      <c r="D39" s="257"/>
    </row>
    <row r="40" spans="4:36" ht="14.25" customHeight="1">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row>
    <row r="41" spans="4:36" ht="14.25" customHeight="1"/>
    <row r="42" spans="4:36" ht="14.25" customHeight="1"/>
    <row r="43" spans="4:36" ht="14.25" customHeight="1"/>
  </sheetData>
  <mergeCells count="54">
    <mergeCell ref="B4:AE5"/>
    <mergeCell ref="X7:Y7"/>
    <mergeCell ref="B9:C9"/>
    <mergeCell ref="N12:Q12"/>
    <mergeCell ref="R12:U12"/>
    <mergeCell ref="V12:AD12"/>
    <mergeCell ref="AE12:AE13"/>
    <mergeCell ref="R13:U13"/>
    <mergeCell ref="V13:AD13"/>
    <mergeCell ref="S23:V24"/>
    <mergeCell ref="O23:O24"/>
    <mergeCell ref="P23:R24"/>
    <mergeCell ref="B15:AE15"/>
    <mergeCell ref="B17:AE17"/>
    <mergeCell ref="B19:E20"/>
    <mergeCell ref="F19:H20"/>
    <mergeCell ref="I19:K20"/>
    <mergeCell ref="L19:N20"/>
    <mergeCell ref="O19:Z19"/>
    <mergeCell ref="AA19:AE20"/>
    <mergeCell ref="O20:R20"/>
    <mergeCell ref="S20:V20"/>
    <mergeCell ref="W20:Z20"/>
    <mergeCell ref="M24:N24"/>
    <mergeCell ref="W23:Z24"/>
    <mergeCell ref="B21:E27"/>
    <mergeCell ref="F21:H27"/>
    <mergeCell ref="J21:K21"/>
    <mergeCell ref="M21:N21"/>
    <mergeCell ref="O21:O22"/>
    <mergeCell ref="J26:K26"/>
    <mergeCell ref="J24:K24"/>
    <mergeCell ref="J25:K25"/>
    <mergeCell ref="O27:R27"/>
    <mergeCell ref="M25:N25"/>
    <mergeCell ref="O25:O26"/>
    <mergeCell ref="P25:R26"/>
    <mergeCell ref="M23:N23"/>
    <mergeCell ref="S25:V26"/>
    <mergeCell ref="E36:AE36"/>
    <mergeCell ref="J27:K27"/>
    <mergeCell ref="M27:N27"/>
    <mergeCell ref="S27:V27"/>
    <mergeCell ref="W27:Z27"/>
    <mergeCell ref="D29:AD30"/>
    <mergeCell ref="AA21:AE27"/>
    <mergeCell ref="J22:K22"/>
    <mergeCell ref="M22:N22"/>
    <mergeCell ref="J23:K23"/>
    <mergeCell ref="P21:R22"/>
    <mergeCell ref="S21:V22"/>
    <mergeCell ref="W21:Z22"/>
    <mergeCell ref="W25:Z26"/>
    <mergeCell ref="M26:N26"/>
  </mergeCells>
  <phoneticPr fontId="1"/>
  <dataValidations count="1">
    <dataValidation type="list" allowBlank="1" showInputMessage="1" showErrorMessage="1" sqref="I21 L21 I26 L26" xr:uid="{D0119781-92FB-4ADD-920D-70146557C49B}">
      <formula1>$AJ$37:$AJ$38</formula1>
    </dataValidation>
  </dataValidations>
  <pageMargins left="0.78740157480314965" right="0.59055118110236215" top="0.59055118110236215" bottom="0.59055118110236215" header="0" footer="0"/>
  <pageSetup paperSize="9" scale="97"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7312F-4D9F-4B68-AD11-F1B7F41B8F49}">
  <sheetPr>
    <pageSetUpPr fitToPage="1"/>
  </sheetPr>
  <dimension ref="B1:AG62"/>
  <sheetViews>
    <sheetView showGridLines="0" view="pageBreakPreview" zoomScaleNormal="100" zoomScaleSheetLayoutView="100" workbookViewId="0">
      <selection activeCell="B9" sqref="B9"/>
    </sheetView>
  </sheetViews>
  <sheetFormatPr defaultColWidth="3" defaultRowHeight="13.2"/>
  <cols>
    <col min="1" max="1" width="3" style="256"/>
    <col min="2" max="31" width="2.8984375" style="256" customWidth="1"/>
    <col min="32" max="16384" width="3" style="256"/>
  </cols>
  <sheetData>
    <row r="1" spans="2:33" ht="14.25" customHeight="1"/>
    <row r="2" spans="2:33" ht="14.25" customHeight="1">
      <c r="B2" s="273" t="s">
        <v>1874</v>
      </c>
      <c r="C2" s="260"/>
      <c r="D2" s="260"/>
      <c r="E2" s="260"/>
      <c r="F2" s="260"/>
    </row>
    <row r="3" spans="2:33" ht="14.25" customHeight="1">
      <c r="B3" s="1245" t="s">
        <v>1873</v>
      </c>
      <c r="C3" s="1245"/>
      <c r="D3" s="1245"/>
      <c r="E3" s="1245"/>
      <c r="F3" s="1245"/>
      <c r="G3" s="1245"/>
      <c r="H3" s="1245"/>
      <c r="I3" s="1245"/>
      <c r="J3" s="1245"/>
      <c r="K3" s="1245"/>
      <c r="L3" s="1245"/>
      <c r="M3" s="1245"/>
      <c r="N3" s="1245"/>
      <c r="O3" s="1245"/>
      <c r="P3" s="1245"/>
      <c r="Q3" s="1245"/>
      <c r="R3" s="1245"/>
      <c r="S3" s="1245"/>
      <c r="T3" s="1245"/>
      <c r="U3" s="1245"/>
      <c r="V3" s="1245"/>
      <c r="W3" s="1245"/>
      <c r="X3" s="1245"/>
      <c r="Y3" s="1245"/>
      <c r="Z3" s="1245"/>
      <c r="AA3" s="1245"/>
      <c r="AB3" s="1245"/>
      <c r="AC3" s="1245"/>
      <c r="AD3" s="1245"/>
      <c r="AE3" s="1245"/>
    </row>
    <row r="4" spans="2:33" ht="14.25" customHeight="1">
      <c r="B4" s="1245"/>
      <c r="C4" s="1245"/>
      <c r="D4" s="1245"/>
      <c r="E4" s="1245"/>
      <c r="F4" s="1245"/>
      <c r="G4" s="1245"/>
      <c r="H4" s="1245"/>
      <c r="I4" s="1245"/>
      <c r="J4" s="1245"/>
      <c r="K4" s="1245"/>
      <c r="L4" s="1245"/>
      <c r="M4" s="1245"/>
      <c r="N4" s="1245"/>
      <c r="O4" s="1245"/>
      <c r="P4" s="1245"/>
      <c r="Q4" s="1245"/>
      <c r="R4" s="1245"/>
      <c r="S4" s="1245"/>
      <c r="T4" s="1245"/>
      <c r="U4" s="1245"/>
      <c r="V4" s="1245"/>
      <c r="W4" s="1245"/>
      <c r="X4" s="1245"/>
      <c r="Y4" s="1245"/>
      <c r="Z4" s="1245"/>
      <c r="AA4" s="1245"/>
      <c r="AB4" s="1245"/>
      <c r="AC4" s="1245"/>
      <c r="AD4" s="1245"/>
      <c r="AE4" s="1245"/>
    </row>
    <row r="5" spans="2:33" ht="14.25" customHeigh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row>
    <row r="6" spans="2:33" ht="14.25" customHeight="1">
      <c r="X6" s="1246" t="s">
        <v>0</v>
      </c>
      <c r="Y6" s="1246"/>
      <c r="Z6" s="271"/>
      <c r="AA6" s="258" t="s">
        <v>1</v>
      </c>
      <c r="AB6" s="271"/>
      <c r="AC6" s="258" t="s">
        <v>2</v>
      </c>
      <c r="AD6" s="271"/>
      <c r="AE6" s="258" t="s">
        <v>3</v>
      </c>
    </row>
    <row r="7" spans="2:33" ht="14.25" customHeight="1">
      <c r="X7" s="258"/>
      <c r="Y7" s="258"/>
      <c r="AA7" s="258"/>
      <c r="AC7" s="258"/>
      <c r="AE7" s="258"/>
    </row>
    <row r="8" spans="2:33" ht="14.25" customHeight="1">
      <c r="B8" s="1247" t="s">
        <v>1896</v>
      </c>
      <c r="C8" s="1247"/>
      <c r="D8" s="270" t="s">
        <v>1828</v>
      </c>
      <c r="E8" s="270"/>
      <c r="F8" s="270"/>
      <c r="G8" s="270"/>
      <c r="H8" s="270"/>
      <c r="I8" s="270"/>
      <c r="J8" s="270"/>
      <c r="K8" s="270"/>
      <c r="L8" s="270"/>
      <c r="N8" s="269"/>
    </row>
    <row r="9" spans="2:33" ht="13.5" customHeight="1">
      <c r="B9" s="258"/>
      <c r="C9" s="258"/>
      <c r="D9" s="268"/>
      <c r="E9" s="268"/>
      <c r="F9" s="268"/>
      <c r="G9" s="268"/>
      <c r="H9" s="268"/>
      <c r="I9" s="268"/>
      <c r="J9" s="268"/>
      <c r="K9" s="268"/>
      <c r="L9" s="268"/>
    </row>
    <row r="10" spans="2:33" ht="13.5" customHeight="1">
      <c r="B10" s="258"/>
      <c r="C10" s="258"/>
      <c r="D10" s="268"/>
      <c r="E10" s="268"/>
      <c r="F10" s="268"/>
      <c r="G10" s="268"/>
      <c r="H10" s="268"/>
      <c r="I10" s="268"/>
      <c r="J10" s="268"/>
      <c r="K10" s="268"/>
    </row>
    <row r="11" spans="2:33" ht="20.25" customHeight="1">
      <c r="O11" s="1248" t="s">
        <v>1827</v>
      </c>
      <c r="P11" s="1248"/>
      <c r="Q11" s="1248"/>
      <c r="R11" s="1248"/>
      <c r="S11" s="1249" t="s">
        <v>1872</v>
      </c>
      <c r="T11" s="1249"/>
      <c r="U11" s="1249"/>
      <c r="V11" s="1249"/>
      <c r="W11" s="444"/>
      <c r="X11" s="444"/>
      <c r="Y11" s="444"/>
      <c r="Z11" s="444"/>
      <c r="AA11" s="444"/>
      <c r="AB11" s="444"/>
      <c r="AC11" s="444"/>
      <c r="AD11" s="444"/>
      <c r="AE11" s="1250"/>
    </row>
    <row r="12" spans="2:33" ht="14.25" customHeight="1">
      <c r="S12" s="1251" t="s">
        <v>4</v>
      </c>
      <c r="T12" s="1251"/>
      <c r="U12" s="1251"/>
      <c r="V12" s="1251"/>
      <c r="W12" s="444"/>
      <c r="X12" s="444"/>
      <c r="Y12" s="444"/>
      <c r="Z12" s="444"/>
      <c r="AA12" s="444"/>
      <c r="AB12" s="444"/>
      <c r="AC12" s="444"/>
      <c r="AD12" s="444"/>
      <c r="AE12" s="1250"/>
    </row>
    <row r="13" spans="2:33" ht="14.25" customHeight="1">
      <c r="AG13" s="266" t="s">
        <v>6</v>
      </c>
    </row>
    <row r="14" spans="2:33" ht="14.25" customHeight="1">
      <c r="C14" s="260" t="s">
        <v>1871</v>
      </c>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row>
    <row r="15" spans="2:33" s="263" customFormat="1" ht="9" customHeight="1">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row>
    <row r="16" spans="2:33" s="263" customFormat="1" ht="16.2" customHeight="1">
      <c r="B16" s="1227" t="s">
        <v>7</v>
      </c>
      <c r="C16" s="1227"/>
      <c r="D16" s="1227"/>
      <c r="E16" s="1227"/>
      <c r="F16" s="1227"/>
      <c r="G16" s="1227"/>
      <c r="H16" s="1227"/>
      <c r="I16" s="1227"/>
      <c r="J16" s="1227"/>
      <c r="K16" s="1227"/>
      <c r="L16" s="1227"/>
      <c r="M16" s="1227"/>
      <c r="N16" s="1227"/>
      <c r="O16" s="1227"/>
      <c r="P16" s="1227"/>
      <c r="Q16" s="1227"/>
      <c r="R16" s="1227"/>
      <c r="S16" s="1227"/>
      <c r="T16" s="1227"/>
      <c r="U16" s="1227"/>
      <c r="V16" s="1227"/>
      <c r="W16" s="1227"/>
      <c r="X16" s="1227"/>
      <c r="Y16" s="1227"/>
      <c r="Z16" s="1227"/>
      <c r="AA16" s="1227"/>
      <c r="AB16" s="1227"/>
      <c r="AC16" s="1227"/>
      <c r="AD16" s="1227"/>
      <c r="AE16" s="1227"/>
    </row>
    <row r="17" spans="2:31" s="263" customFormat="1" ht="9" customHeight="1">
      <c r="B17" s="264"/>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row>
    <row r="18" spans="2:31" ht="14.25" customHeight="1">
      <c r="B18" s="260" t="s">
        <v>1870</v>
      </c>
      <c r="D18" s="258"/>
    </row>
    <row r="19" spans="2:31" ht="14.25" customHeight="1">
      <c r="B19" s="262"/>
      <c r="C19" s="1228" t="s">
        <v>1869</v>
      </c>
      <c r="D19" s="1229"/>
      <c r="E19" s="1229"/>
      <c r="F19" s="1229"/>
      <c r="G19" s="1229"/>
      <c r="H19" s="1229"/>
      <c r="I19" s="1229"/>
      <c r="J19" s="1229"/>
      <c r="K19" s="1229"/>
      <c r="L19" s="1229"/>
      <c r="M19" s="1229"/>
      <c r="N19" s="1229"/>
      <c r="O19" s="1229"/>
      <c r="P19" s="1230"/>
      <c r="Q19" s="1228" t="s">
        <v>1868</v>
      </c>
      <c r="R19" s="1229"/>
      <c r="S19" s="1229"/>
      <c r="T19" s="1229"/>
      <c r="U19" s="1229"/>
      <c r="V19" s="1229"/>
      <c r="W19" s="1229"/>
      <c r="X19" s="1229"/>
      <c r="Y19" s="1229"/>
      <c r="Z19" s="1229"/>
      <c r="AA19" s="1229"/>
      <c r="AB19" s="1229"/>
      <c r="AC19" s="1229"/>
      <c r="AD19" s="1230"/>
      <c r="AE19" s="261"/>
    </row>
    <row r="20" spans="2:31" ht="14.25" customHeight="1">
      <c r="B20" s="262"/>
      <c r="C20" s="1231"/>
      <c r="D20" s="1232"/>
      <c r="E20" s="1232"/>
      <c r="F20" s="1232"/>
      <c r="G20" s="1232"/>
      <c r="H20" s="1232"/>
      <c r="I20" s="1232"/>
      <c r="J20" s="1232"/>
      <c r="K20" s="1232"/>
      <c r="L20" s="1232"/>
      <c r="M20" s="1232"/>
      <c r="N20" s="1232"/>
      <c r="O20" s="1232"/>
      <c r="P20" s="1233"/>
      <c r="Q20" s="1231"/>
      <c r="R20" s="1232"/>
      <c r="S20" s="1232"/>
      <c r="T20" s="1232"/>
      <c r="U20" s="1232"/>
      <c r="V20" s="1232"/>
      <c r="W20" s="1232"/>
      <c r="X20" s="1232"/>
      <c r="Y20" s="1232"/>
      <c r="Z20" s="1232"/>
      <c r="AA20" s="1232"/>
      <c r="AB20" s="1232"/>
      <c r="AC20" s="1232"/>
      <c r="AD20" s="1233"/>
      <c r="AE20" s="261"/>
    </row>
    <row r="21" spans="2:31" ht="22.5" customHeight="1">
      <c r="C21" s="1261"/>
      <c r="D21" s="1262"/>
      <c r="E21" s="1262"/>
      <c r="F21" s="1262"/>
      <c r="G21" s="1262"/>
      <c r="H21" s="1262"/>
      <c r="I21" s="1262"/>
      <c r="J21" s="1262"/>
      <c r="K21" s="1262"/>
      <c r="L21" s="1262"/>
      <c r="M21" s="1262"/>
      <c r="N21" s="1262"/>
      <c r="O21" s="1262"/>
      <c r="P21" s="1263"/>
      <c r="Q21" s="1261"/>
      <c r="R21" s="1262"/>
      <c r="S21" s="1262"/>
      <c r="T21" s="1262"/>
      <c r="U21" s="1262"/>
      <c r="V21" s="1262"/>
      <c r="W21" s="1262"/>
      <c r="X21" s="1262"/>
      <c r="Y21" s="1262"/>
      <c r="Z21" s="1262"/>
      <c r="AA21" s="1262"/>
      <c r="AB21" s="1262"/>
      <c r="AC21" s="1262"/>
      <c r="AD21" s="1263"/>
    </row>
    <row r="22" spans="2:31" ht="22.5" customHeight="1">
      <c r="C22" s="1264"/>
      <c r="D22" s="1265"/>
      <c r="E22" s="1265"/>
      <c r="F22" s="1265"/>
      <c r="G22" s="1265"/>
      <c r="H22" s="1265"/>
      <c r="I22" s="1265"/>
      <c r="J22" s="1265"/>
      <c r="K22" s="1265"/>
      <c r="L22" s="1265"/>
      <c r="M22" s="1265"/>
      <c r="N22" s="1265"/>
      <c r="O22" s="1265"/>
      <c r="P22" s="1266"/>
      <c r="Q22" s="1264"/>
      <c r="R22" s="1265"/>
      <c r="S22" s="1265"/>
      <c r="T22" s="1265"/>
      <c r="U22" s="1265"/>
      <c r="V22" s="1265"/>
      <c r="W22" s="1265"/>
      <c r="X22" s="1265"/>
      <c r="Y22" s="1265"/>
      <c r="Z22" s="1265"/>
      <c r="AA22" s="1265"/>
      <c r="AB22" s="1265"/>
      <c r="AC22" s="1265"/>
      <c r="AD22" s="1266"/>
    </row>
    <row r="23" spans="2:31" ht="22.5" customHeight="1">
      <c r="C23" s="1264"/>
      <c r="D23" s="1265"/>
      <c r="E23" s="1265"/>
      <c r="F23" s="1265"/>
      <c r="G23" s="1265"/>
      <c r="H23" s="1265"/>
      <c r="I23" s="1265"/>
      <c r="J23" s="1265"/>
      <c r="K23" s="1265"/>
      <c r="L23" s="1265"/>
      <c r="M23" s="1265"/>
      <c r="N23" s="1265"/>
      <c r="O23" s="1265"/>
      <c r="P23" s="1266"/>
      <c r="Q23" s="1264"/>
      <c r="R23" s="1265"/>
      <c r="S23" s="1265"/>
      <c r="T23" s="1265"/>
      <c r="U23" s="1265"/>
      <c r="V23" s="1265"/>
      <c r="W23" s="1265"/>
      <c r="X23" s="1265"/>
      <c r="Y23" s="1265"/>
      <c r="Z23" s="1265"/>
      <c r="AA23" s="1265"/>
      <c r="AB23" s="1265"/>
      <c r="AC23" s="1265"/>
      <c r="AD23" s="1266"/>
    </row>
    <row r="24" spans="2:31" ht="22.5" customHeight="1">
      <c r="C24" s="1264"/>
      <c r="D24" s="1265"/>
      <c r="E24" s="1265"/>
      <c r="F24" s="1265"/>
      <c r="G24" s="1265"/>
      <c r="H24" s="1265"/>
      <c r="I24" s="1265"/>
      <c r="J24" s="1265"/>
      <c r="K24" s="1265"/>
      <c r="L24" s="1265"/>
      <c r="M24" s="1265"/>
      <c r="N24" s="1265"/>
      <c r="O24" s="1265"/>
      <c r="P24" s="1266"/>
      <c r="Q24" s="1264"/>
      <c r="R24" s="1265"/>
      <c r="S24" s="1265"/>
      <c r="T24" s="1265"/>
      <c r="U24" s="1265"/>
      <c r="V24" s="1265"/>
      <c r="W24" s="1265"/>
      <c r="X24" s="1265"/>
      <c r="Y24" s="1265"/>
      <c r="Z24" s="1265"/>
      <c r="AA24" s="1265"/>
      <c r="AB24" s="1265"/>
      <c r="AC24" s="1265"/>
      <c r="AD24" s="1266"/>
    </row>
    <row r="25" spans="2:31" ht="22.5" customHeight="1">
      <c r="C25" s="1264"/>
      <c r="D25" s="1265"/>
      <c r="E25" s="1265"/>
      <c r="F25" s="1265"/>
      <c r="G25" s="1265"/>
      <c r="H25" s="1265"/>
      <c r="I25" s="1265"/>
      <c r="J25" s="1265"/>
      <c r="K25" s="1265"/>
      <c r="L25" s="1265"/>
      <c r="M25" s="1265"/>
      <c r="N25" s="1265"/>
      <c r="O25" s="1265"/>
      <c r="P25" s="1266"/>
      <c r="Q25" s="1264"/>
      <c r="R25" s="1265"/>
      <c r="S25" s="1265"/>
      <c r="T25" s="1265"/>
      <c r="U25" s="1265"/>
      <c r="V25" s="1265"/>
      <c r="W25" s="1265"/>
      <c r="X25" s="1265"/>
      <c r="Y25" s="1265"/>
      <c r="Z25" s="1265"/>
      <c r="AA25" s="1265"/>
      <c r="AB25" s="1265"/>
      <c r="AC25" s="1265"/>
      <c r="AD25" s="1266"/>
    </row>
    <row r="26" spans="2:31" ht="22.5" customHeight="1">
      <c r="C26" s="1264"/>
      <c r="D26" s="1265"/>
      <c r="E26" s="1265"/>
      <c r="F26" s="1265"/>
      <c r="G26" s="1265"/>
      <c r="H26" s="1265"/>
      <c r="I26" s="1265"/>
      <c r="J26" s="1265"/>
      <c r="K26" s="1265"/>
      <c r="L26" s="1265"/>
      <c r="M26" s="1265"/>
      <c r="N26" s="1265"/>
      <c r="O26" s="1265"/>
      <c r="P26" s="1266"/>
      <c r="Q26" s="1264"/>
      <c r="R26" s="1265"/>
      <c r="S26" s="1265"/>
      <c r="T26" s="1265"/>
      <c r="U26" s="1265"/>
      <c r="V26" s="1265"/>
      <c r="W26" s="1265"/>
      <c r="X26" s="1265"/>
      <c r="Y26" s="1265"/>
      <c r="Z26" s="1265"/>
      <c r="AA26" s="1265"/>
      <c r="AB26" s="1265"/>
      <c r="AC26" s="1265"/>
      <c r="AD26" s="1266"/>
    </row>
    <row r="27" spans="2:31" ht="22.5" customHeight="1">
      <c r="C27" s="1264"/>
      <c r="D27" s="1265"/>
      <c r="E27" s="1265"/>
      <c r="F27" s="1265"/>
      <c r="G27" s="1265"/>
      <c r="H27" s="1265"/>
      <c r="I27" s="1265"/>
      <c r="J27" s="1265"/>
      <c r="K27" s="1265"/>
      <c r="L27" s="1265"/>
      <c r="M27" s="1265"/>
      <c r="N27" s="1265"/>
      <c r="O27" s="1265"/>
      <c r="P27" s="1266"/>
      <c r="Q27" s="1264"/>
      <c r="R27" s="1265"/>
      <c r="S27" s="1265"/>
      <c r="T27" s="1265"/>
      <c r="U27" s="1265"/>
      <c r="V27" s="1265"/>
      <c r="W27" s="1265"/>
      <c r="X27" s="1265"/>
      <c r="Y27" s="1265"/>
      <c r="Z27" s="1265"/>
      <c r="AA27" s="1265"/>
      <c r="AB27" s="1265"/>
      <c r="AC27" s="1265"/>
      <c r="AD27" s="1266"/>
    </row>
    <row r="28" spans="2:31" ht="22.5" customHeight="1">
      <c r="C28" s="1264"/>
      <c r="D28" s="1265"/>
      <c r="E28" s="1265"/>
      <c r="F28" s="1265"/>
      <c r="G28" s="1265"/>
      <c r="H28" s="1265"/>
      <c r="I28" s="1265"/>
      <c r="J28" s="1265"/>
      <c r="K28" s="1265"/>
      <c r="L28" s="1265"/>
      <c r="M28" s="1265"/>
      <c r="N28" s="1265"/>
      <c r="O28" s="1265"/>
      <c r="P28" s="1266"/>
      <c r="Q28" s="1264"/>
      <c r="R28" s="1265"/>
      <c r="S28" s="1265"/>
      <c r="T28" s="1265"/>
      <c r="U28" s="1265"/>
      <c r="V28" s="1265"/>
      <c r="W28" s="1265"/>
      <c r="X28" s="1265"/>
      <c r="Y28" s="1265"/>
      <c r="Z28" s="1265"/>
      <c r="AA28" s="1265"/>
      <c r="AB28" s="1265"/>
      <c r="AC28" s="1265"/>
      <c r="AD28" s="1266"/>
    </row>
    <row r="29" spans="2:31" ht="22.5" customHeight="1">
      <c r="C29" s="1267"/>
      <c r="D29" s="1268"/>
      <c r="E29" s="1268"/>
      <c r="F29" s="1268"/>
      <c r="G29" s="1268"/>
      <c r="H29" s="1268"/>
      <c r="I29" s="1268"/>
      <c r="J29" s="1268"/>
      <c r="K29" s="1268"/>
      <c r="L29" s="1268"/>
      <c r="M29" s="1268"/>
      <c r="N29" s="1268"/>
      <c r="O29" s="1268"/>
      <c r="P29" s="1269"/>
      <c r="Q29" s="1267"/>
      <c r="R29" s="1268"/>
      <c r="S29" s="1268"/>
      <c r="T29" s="1268"/>
      <c r="U29" s="1268"/>
      <c r="V29" s="1268"/>
      <c r="W29" s="1268"/>
      <c r="X29" s="1268"/>
      <c r="Y29" s="1268"/>
      <c r="Z29" s="1268"/>
      <c r="AA29" s="1268"/>
      <c r="AB29" s="1268"/>
      <c r="AC29" s="1268"/>
      <c r="AD29" s="1269"/>
    </row>
    <row r="30" spans="2:31" ht="14.25" customHeight="1">
      <c r="D30" s="258"/>
    </row>
    <row r="31" spans="2:31" ht="14.25" customHeight="1">
      <c r="B31" s="260" t="s">
        <v>1867</v>
      </c>
      <c r="D31" s="258"/>
    </row>
    <row r="32" spans="2:31" ht="14.25" customHeight="1">
      <c r="C32" s="1252"/>
      <c r="D32" s="1253"/>
      <c r="E32" s="1253"/>
      <c r="F32" s="1253"/>
      <c r="G32" s="1253"/>
      <c r="H32" s="1253"/>
      <c r="I32" s="1253"/>
      <c r="J32" s="1253"/>
      <c r="K32" s="1253"/>
      <c r="L32" s="1253"/>
      <c r="M32" s="1253"/>
      <c r="N32" s="1253"/>
      <c r="O32" s="1253"/>
      <c r="P32" s="1253"/>
      <c r="Q32" s="1253"/>
      <c r="R32" s="1253"/>
      <c r="S32" s="1253"/>
      <c r="T32" s="1253"/>
      <c r="U32" s="1253"/>
      <c r="V32" s="1253"/>
      <c r="W32" s="1253"/>
      <c r="X32" s="1253"/>
      <c r="Y32" s="1253"/>
      <c r="Z32" s="1253"/>
      <c r="AA32" s="1253"/>
      <c r="AB32" s="1253"/>
      <c r="AC32" s="1253"/>
      <c r="AD32" s="1254"/>
    </row>
    <row r="33" spans="3:30" ht="14.25" customHeight="1">
      <c r="C33" s="1255"/>
      <c r="D33" s="1256"/>
      <c r="E33" s="1256"/>
      <c r="F33" s="1256"/>
      <c r="G33" s="1256"/>
      <c r="H33" s="1256"/>
      <c r="I33" s="1256"/>
      <c r="J33" s="1256"/>
      <c r="K33" s="1256"/>
      <c r="L33" s="1256"/>
      <c r="M33" s="1256"/>
      <c r="N33" s="1256"/>
      <c r="O33" s="1256"/>
      <c r="P33" s="1256"/>
      <c r="Q33" s="1256"/>
      <c r="R33" s="1256"/>
      <c r="S33" s="1256"/>
      <c r="T33" s="1256"/>
      <c r="U33" s="1256"/>
      <c r="V33" s="1256"/>
      <c r="W33" s="1256"/>
      <c r="X33" s="1256"/>
      <c r="Y33" s="1256"/>
      <c r="Z33" s="1256"/>
      <c r="AA33" s="1256"/>
      <c r="AB33" s="1256"/>
      <c r="AC33" s="1256"/>
      <c r="AD33" s="1257"/>
    </row>
    <row r="34" spans="3:30" ht="14.25" customHeight="1">
      <c r="C34" s="1255"/>
      <c r="D34" s="1256"/>
      <c r="E34" s="1256"/>
      <c r="F34" s="1256"/>
      <c r="G34" s="1256"/>
      <c r="H34" s="1256"/>
      <c r="I34" s="1256"/>
      <c r="J34" s="1256"/>
      <c r="K34" s="1256"/>
      <c r="L34" s="1256"/>
      <c r="M34" s="1256"/>
      <c r="N34" s="1256"/>
      <c r="O34" s="1256"/>
      <c r="P34" s="1256"/>
      <c r="Q34" s="1256"/>
      <c r="R34" s="1256"/>
      <c r="S34" s="1256"/>
      <c r="T34" s="1256"/>
      <c r="U34" s="1256"/>
      <c r="V34" s="1256"/>
      <c r="W34" s="1256"/>
      <c r="X34" s="1256"/>
      <c r="Y34" s="1256"/>
      <c r="Z34" s="1256"/>
      <c r="AA34" s="1256"/>
      <c r="AB34" s="1256"/>
      <c r="AC34" s="1256"/>
      <c r="AD34" s="1257"/>
    </row>
    <row r="35" spans="3:30" ht="14.25" customHeight="1">
      <c r="C35" s="1255"/>
      <c r="D35" s="1256"/>
      <c r="E35" s="1256"/>
      <c r="F35" s="1256"/>
      <c r="G35" s="1256"/>
      <c r="H35" s="1256"/>
      <c r="I35" s="1256"/>
      <c r="J35" s="1256"/>
      <c r="K35" s="1256"/>
      <c r="L35" s="1256"/>
      <c r="M35" s="1256"/>
      <c r="N35" s="1256"/>
      <c r="O35" s="1256"/>
      <c r="P35" s="1256"/>
      <c r="Q35" s="1256"/>
      <c r="R35" s="1256"/>
      <c r="S35" s="1256"/>
      <c r="T35" s="1256"/>
      <c r="U35" s="1256"/>
      <c r="V35" s="1256"/>
      <c r="W35" s="1256"/>
      <c r="X35" s="1256"/>
      <c r="Y35" s="1256"/>
      <c r="Z35" s="1256"/>
      <c r="AA35" s="1256"/>
      <c r="AB35" s="1256"/>
      <c r="AC35" s="1256"/>
      <c r="AD35" s="1257"/>
    </row>
    <row r="36" spans="3:30" ht="14.25" customHeight="1">
      <c r="C36" s="1255"/>
      <c r="D36" s="1256"/>
      <c r="E36" s="1256"/>
      <c r="F36" s="1256"/>
      <c r="G36" s="1256"/>
      <c r="H36" s="1256"/>
      <c r="I36" s="1256"/>
      <c r="J36" s="1256"/>
      <c r="K36" s="1256"/>
      <c r="L36" s="1256"/>
      <c r="M36" s="1256"/>
      <c r="N36" s="1256"/>
      <c r="O36" s="1256"/>
      <c r="P36" s="1256"/>
      <c r="Q36" s="1256"/>
      <c r="R36" s="1256"/>
      <c r="S36" s="1256"/>
      <c r="T36" s="1256"/>
      <c r="U36" s="1256"/>
      <c r="V36" s="1256"/>
      <c r="W36" s="1256"/>
      <c r="X36" s="1256"/>
      <c r="Y36" s="1256"/>
      <c r="Z36" s="1256"/>
      <c r="AA36" s="1256"/>
      <c r="AB36" s="1256"/>
      <c r="AC36" s="1256"/>
      <c r="AD36" s="1257"/>
    </row>
    <row r="37" spans="3:30" ht="14.25" customHeight="1">
      <c r="C37" s="1255"/>
      <c r="D37" s="1256"/>
      <c r="E37" s="1256"/>
      <c r="F37" s="1256"/>
      <c r="G37" s="1256"/>
      <c r="H37" s="1256"/>
      <c r="I37" s="1256"/>
      <c r="J37" s="1256"/>
      <c r="K37" s="1256"/>
      <c r="L37" s="1256"/>
      <c r="M37" s="1256"/>
      <c r="N37" s="1256"/>
      <c r="O37" s="1256"/>
      <c r="P37" s="1256"/>
      <c r="Q37" s="1256"/>
      <c r="R37" s="1256"/>
      <c r="S37" s="1256"/>
      <c r="T37" s="1256"/>
      <c r="U37" s="1256"/>
      <c r="V37" s="1256"/>
      <c r="W37" s="1256"/>
      <c r="X37" s="1256"/>
      <c r="Y37" s="1256"/>
      <c r="Z37" s="1256"/>
      <c r="AA37" s="1256"/>
      <c r="AB37" s="1256"/>
      <c r="AC37" s="1256"/>
      <c r="AD37" s="1257"/>
    </row>
    <row r="38" spans="3:30" ht="14.25" customHeight="1">
      <c r="C38" s="1255"/>
      <c r="D38" s="1256"/>
      <c r="E38" s="1256"/>
      <c r="F38" s="1256"/>
      <c r="G38" s="1256"/>
      <c r="H38" s="1256"/>
      <c r="I38" s="1256"/>
      <c r="J38" s="1256"/>
      <c r="K38" s="1256"/>
      <c r="L38" s="1256"/>
      <c r="M38" s="1256"/>
      <c r="N38" s="1256"/>
      <c r="O38" s="1256"/>
      <c r="P38" s="1256"/>
      <c r="Q38" s="1256"/>
      <c r="R38" s="1256"/>
      <c r="S38" s="1256"/>
      <c r="T38" s="1256"/>
      <c r="U38" s="1256"/>
      <c r="V38" s="1256"/>
      <c r="W38" s="1256"/>
      <c r="X38" s="1256"/>
      <c r="Y38" s="1256"/>
      <c r="Z38" s="1256"/>
      <c r="AA38" s="1256"/>
      <c r="AB38" s="1256"/>
      <c r="AC38" s="1256"/>
      <c r="AD38" s="1257"/>
    </row>
    <row r="39" spans="3:30" ht="14.25" customHeight="1">
      <c r="C39" s="1255"/>
      <c r="D39" s="1256"/>
      <c r="E39" s="1256"/>
      <c r="F39" s="1256"/>
      <c r="G39" s="1256"/>
      <c r="H39" s="1256"/>
      <c r="I39" s="1256"/>
      <c r="J39" s="1256"/>
      <c r="K39" s="1256"/>
      <c r="L39" s="1256"/>
      <c r="M39" s="1256"/>
      <c r="N39" s="1256"/>
      <c r="O39" s="1256"/>
      <c r="P39" s="1256"/>
      <c r="Q39" s="1256"/>
      <c r="R39" s="1256"/>
      <c r="S39" s="1256"/>
      <c r="T39" s="1256"/>
      <c r="U39" s="1256"/>
      <c r="V39" s="1256"/>
      <c r="W39" s="1256"/>
      <c r="X39" s="1256"/>
      <c r="Y39" s="1256"/>
      <c r="Z39" s="1256"/>
      <c r="AA39" s="1256"/>
      <c r="AB39" s="1256"/>
      <c r="AC39" s="1256"/>
      <c r="AD39" s="1257"/>
    </row>
    <row r="40" spans="3:30" ht="14.25" customHeight="1">
      <c r="C40" s="1255"/>
      <c r="D40" s="1256"/>
      <c r="E40" s="1256"/>
      <c r="F40" s="1256"/>
      <c r="G40" s="1256"/>
      <c r="H40" s="1256"/>
      <c r="I40" s="1256"/>
      <c r="J40" s="1256"/>
      <c r="K40" s="1256"/>
      <c r="L40" s="1256"/>
      <c r="M40" s="1256"/>
      <c r="N40" s="1256"/>
      <c r="O40" s="1256"/>
      <c r="P40" s="1256"/>
      <c r="Q40" s="1256"/>
      <c r="R40" s="1256"/>
      <c r="S40" s="1256"/>
      <c r="T40" s="1256"/>
      <c r="U40" s="1256"/>
      <c r="V40" s="1256"/>
      <c r="W40" s="1256"/>
      <c r="X40" s="1256"/>
      <c r="Y40" s="1256"/>
      <c r="Z40" s="1256"/>
      <c r="AA40" s="1256"/>
      <c r="AB40" s="1256"/>
      <c r="AC40" s="1256"/>
      <c r="AD40" s="1257"/>
    </row>
    <row r="41" spans="3:30" ht="14.25" customHeight="1">
      <c r="C41" s="1255"/>
      <c r="D41" s="1256"/>
      <c r="E41" s="1256"/>
      <c r="F41" s="1256"/>
      <c r="G41" s="1256"/>
      <c r="H41" s="1256"/>
      <c r="I41" s="1256"/>
      <c r="J41" s="1256"/>
      <c r="K41" s="1256"/>
      <c r="L41" s="1256"/>
      <c r="M41" s="1256"/>
      <c r="N41" s="1256"/>
      <c r="O41" s="1256"/>
      <c r="P41" s="1256"/>
      <c r="Q41" s="1256"/>
      <c r="R41" s="1256"/>
      <c r="S41" s="1256"/>
      <c r="T41" s="1256"/>
      <c r="U41" s="1256"/>
      <c r="V41" s="1256"/>
      <c r="W41" s="1256"/>
      <c r="X41" s="1256"/>
      <c r="Y41" s="1256"/>
      <c r="Z41" s="1256"/>
      <c r="AA41" s="1256"/>
      <c r="AB41" s="1256"/>
      <c r="AC41" s="1256"/>
      <c r="AD41" s="1257"/>
    </row>
    <row r="42" spans="3:30" ht="14.25" customHeight="1">
      <c r="C42" s="1255"/>
      <c r="D42" s="1256"/>
      <c r="E42" s="1256"/>
      <c r="F42" s="1256"/>
      <c r="G42" s="1256"/>
      <c r="H42" s="1256"/>
      <c r="I42" s="1256"/>
      <c r="J42" s="1256"/>
      <c r="K42" s="1256"/>
      <c r="L42" s="1256"/>
      <c r="M42" s="1256"/>
      <c r="N42" s="1256"/>
      <c r="O42" s="1256"/>
      <c r="P42" s="1256"/>
      <c r="Q42" s="1256"/>
      <c r="R42" s="1256"/>
      <c r="S42" s="1256"/>
      <c r="T42" s="1256"/>
      <c r="U42" s="1256"/>
      <c r="V42" s="1256"/>
      <c r="W42" s="1256"/>
      <c r="X42" s="1256"/>
      <c r="Y42" s="1256"/>
      <c r="Z42" s="1256"/>
      <c r="AA42" s="1256"/>
      <c r="AB42" s="1256"/>
      <c r="AC42" s="1256"/>
      <c r="AD42" s="1257"/>
    </row>
    <row r="43" spans="3:30" ht="14.25" customHeight="1">
      <c r="C43" s="1255"/>
      <c r="D43" s="1256"/>
      <c r="E43" s="1256"/>
      <c r="F43" s="1256"/>
      <c r="G43" s="1256"/>
      <c r="H43" s="1256"/>
      <c r="I43" s="1256"/>
      <c r="J43" s="1256"/>
      <c r="K43" s="1256"/>
      <c r="L43" s="1256"/>
      <c r="M43" s="1256"/>
      <c r="N43" s="1256"/>
      <c r="O43" s="1256"/>
      <c r="P43" s="1256"/>
      <c r="Q43" s="1256"/>
      <c r="R43" s="1256"/>
      <c r="S43" s="1256"/>
      <c r="T43" s="1256"/>
      <c r="U43" s="1256"/>
      <c r="V43" s="1256"/>
      <c r="W43" s="1256"/>
      <c r="X43" s="1256"/>
      <c r="Y43" s="1256"/>
      <c r="Z43" s="1256"/>
      <c r="AA43" s="1256"/>
      <c r="AB43" s="1256"/>
      <c r="AC43" s="1256"/>
      <c r="AD43" s="1257"/>
    </row>
    <row r="44" spans="3:30" ht="14.25" customHeight="1">
      <c r="C44" s="1255"/>
      <c r="D44" s="1256"/>
      <c r="E44" s="1256"/>
      <c r="F44" s="1256"/>
      <c r="G44" s="1256"/>
      <c r="H44" s="1256"/>
      <c r="I44" s="1256"/>
      <c r="J44" s="1256"/>
      <c r="K44" s="1256"/>
      <c r="L44" s="1256"/>
      <c r="M44" s="1256"/>
      <c r="N44" s="1256"/>
      <c r="O44" s="1256"/>
      <c r="P44" s="1256"/>
      <c r="Q44" s="1256"/>
      <c r="R44" s="1256"/>
      <c r="S44" s="1256"/>
      <c r="T44" s="1256"/>
      <c r="U44" s="1256"/>
      <c r="V44" s="1256"/>
      <c r="W44" s="1256"/>
      <c r="X44" s="1256"/>
      <c r="Y44" s="1256"/>
      <c r="Z44" s="1256"/>
      <c r="AA44" s="1256"/>
      <c r="AB44" s="1256"/>
      <c r="AC44" s="1256"/>
      <c r="AD44" s="1257"/>
    </row>
    <row r="45" spans="3:30" ht="14.25" customHeight="1">
      <c r="C45" s="1255"/>
      <c r="D45" s="1256"/>
      <c r="E45" s="1256"/>
      <c r="F45" s="1256"/>
      <c r="G45" s="1256"/>
      <c r="H45" s="1256"/>
      <c r="I45" s="1256"/>
      <c r="J45" s="1256"/>
      <c r="K45" s="1256"/>
      <c r="L45" s="1256"/>
      <c r="M45" s="1256"/>
      <c r="N45" s="1256"/>
      <c r="O45" s="1256"/>
      <c r="P45" s="1256"/>
      <c r="Q45" s="1256"/>
      <c r="R45" s="1256"/>
      <c r="S45" s="1256"/>
      <c r="T45" s="1256"/>
      <c r="U45" s="1256"/>
      <c r="V45" s="1256"/>
      <c r="W45" s="1256"/>
      <c r="X45" s="1256"/>
      <c r="Y45" s="1256"/>
      <c r="Z45" s="1256"/>
      <c r="AA45" s="1256"/>
      <c r="AB45" s="1256"/>
      <c r="AC45" s="1256"/>
      <c r="AD45" s="1257"/>
    </row>
    <row r="46" spans="3:30" ht="14.25" customHeight="1">
      <c r="C46" s="1255"/>
      <c r="D46" s="1256"/>
      <c r="E46" s="1256"/>
      <c r="F46" s="1256"/>
      <c r="G46" s="1256"/>
      <c r="H46" s="1256"/>
      <c r="I46" s="1256"/>
      <c r="J46" s="1256"/>
      <c r="K46" s="1256"/>
      <c r="L46" s="1256"/>
      <c r="M46" s="1256"/>
      <c r="N46" s="1256"/>
      <c r="O46" s="1256"/>
      <c r="P46" s="1256"/>
      <c r="Q46" s="1256"/>
      <c r="R46" s="1256"/>
      <c r="S46" s="1256"/>
      <c r="T46" s="1256"/>
      <c r="U46" s="1256"/>
      <c r="V46" s="1256"/>
      <c r="W46" s="1256"/>
      <c r="X46" s="1256"/>
      <c r="Y46" s="1256"/>
      <c r="Z46" s="1256"/>
      <c r="AA46" s="1256"/>
      <c r="AB46" s="1256"/>
      <c r="AC46" s="1256"/>
      <c r="AD46" s="1257"/>
    </row>
    <row r="47" spans="3:30" ht="14.25" customHeight="1">
      <c r="C47" s="1258"/>
      <c r="D47" s="1259"/>
      <c r="E47" s="1259"/>
      <c r="F47" s="1259"/>
      <c r="G47" s="1259"/>
      <c r="H47" s="1259"/>
      <c r="I47" s="1259"/>
      <c r="J47" s="1259"/>
      <c r="K47" s="1259"/>
      <c r="L47" s="1259"/>
      <c r="M47" s="1259"/>
      <c r="N47" s="1259"/>
      <c r="O47" s="1259"/>
      <c r="P47" s="1259"/>
      <c r="Q47" s="1259"/>
      <c r="R47" s="1259"/>
      <c r="S47" s="1259"/>
      <c r="T47" s="1259"/>
      <c r="U47" s="1259"/>
      <c r="V47" s="1259"/>
      <c r="W47" s="1259"/>
      <c r="X47" s="1259"/>
      <c r="Y47" s="1259"/>
      <c r="Z47" s="1259"/>
      <c r="AA47" s="1259"/>
      <c r="AB47" s="1259"/>
      <c r="AC47" s="1259"/>
      <c r="AD47" s="1260"/>
    </row>
    <row r="48" spans="3:30" ht="14.25" customHeight="1">
      <c r="D48" s="258"/>
    </row>
    <row r="49" spans="3:31" ht="14.25" customHeight="1">
      <c r="C49" s="259" t="s">
        <v>1866</v>
      </c>
      <c r="D49" s="258"/>
    </row>
    <row r="50" spans="3:31" ht="14.25" customHeight="1">
      <c r="D50" s="258"/>
    </row>
    <row r="51" spans="3:31" ht="14.25" customHeight="1">
      <c r="D51" s="258"/>
    </row>
    <row r="52" spans="3:31" ht="14.25" customHeight="1">
      <c r="D52" s="258"/>
    </row>
    <row r="53" spans="3:31" ht="14.25" customHeight="1">
      <c r="D53" s="258"/>
    </row>
    <row r="54" spans="3:31" ht="14.25" customHeight="1">
      <c r="D54" s="258"/>
    </row>
    <row r="55" spans="3:31" ht="14.25" customHeight="1">
      <c r="D55" s="258"/>
    </row>
    <row r="56" spans="3:31" ht="14.25" customHeight="1">
      <c r="D56" s="258"/>
    </row>
    <row r="57" spans="3:31" ht="14.25" customHeight="1">
      <c r="D57" s="257"/>
    </row>
    <row r="58" spans="3:31" ht="14.25" customHeight="1">
      <c r="D58" s="257"/>
    </row>
    <row r="59" spans="3:31" ht="14.25" customHeight="1">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row>
    <row r="60" spans="3:31" ht="14.25" customHeight="1"/>
    <row r="61" spans="3:31" ht="14.25" customHeight="1"/>
    <row r="62" spans="3:31" ht="14.25" customHeight="1"/>
  </sheetData>
  <mergeCells count="15">
    <mergeCell ref="C32:AD47"/>
    <mergeCell ref="B3:AE4"/>
    <mergeCell ref="X6:Y6"/>
    <mergeCell ref="B8:C8"/>
    <mergeCell ref="O11:R11"/>
    <mergeCell ref="S11:V11"/>
    <mergeCell ref="W11:AD11"/>
    <mergeCell ref="AE11:AE12"/>
    <mergeCell ref="S12:V12"/>
    <mergeCell ref="W12:AD12"/>
    <mergeCell ref="B16:AE16"/>
    <mergeCell ref="C19:P20"/>
    <mergeCell ref="Q19:AD20"/>
    <mergeCell ref="C21:P29"/>
    <mergeCell ref="Q21:AD29"/>
  </mergeCells>
  <phoneticPr fontId="1"/>
  <pageMargins left="0.78740157480314965" right="0.59055118110236215" top="0.59055118110236215" bottom="0.59055118110236215" header="0" footer="0"/>
  <pageSetup paperSize="9" scale="92"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BFDCC-4C2E-4547-8D64-5297C9DE49A8}">
  <sheetPr>
    <pageSetUpPr fitToPage="1"/>
  </sheetPr>
  <dimension ref="B2:AL186"/>
  <sheetViews>
    <sheetView showGridLines="0" view="pageBreakPreview" topLeftCell="A74" zoomScaleNormal="100" zoomScaleSheetLayoutView="100" workbookViewId="0">
      <selection activeCell="C90" sqref="C90"/>
    </sheetView>
  </sheetViews>
  <sheetFormatPr defaultColWidth="3.3984375" defaultRowHeight="13.2"/>
  <cols>
    <col min="1" max="1" width="3.3984375" style="69"/>
    <col min="2" max="28" width="3.59765625" style="69" customWidth="1"/>
    <col min="29" max="34" width="2.09765625" style="69" customWidth="1"/>
    <col min="35" max="16384" width="3.3984375" style="69"/>
  </cols>
  <sheetData>
    <row r="2" spans="2:34" s="96" customFormat="1" ht="14.25" customHeight="1">
      <c r="B2" s="288" t="s">
        <v>1915</v>
      </c>
      <c r="C2" s="288"/>
      <c r="D2" s="288"/>
    </row>
    <row r="3" spans="2:34" ht="9.75" customHeight="1"/>
    <row r="4" spans="2:34" ht="11.7" customHeight="1">
      <c r="B4" s="289" t="s">
        <v>117</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row>
    <row r="5" spans="2:34" ht="11.7" customHeight="1">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row>
    <row r="6" spans="2:34" ht="10.199999999999999" customHeight="1">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row>
    <row r="7" spans="2:34" s="96" customFormat="1" ht="24" customHeight="1">
      <c r="Q7" s="457" t="s">
        <v>116</v>
      </c>
      <c r="R7" s="457"/>
      <c r="S7" s="457"/>
      <c r="T7" s="457"/>
      <c r="U7" s="457"/>
      <c r="V7" s="458">
        <f>第１号!G23</f>
        <v>0</v>
      </c>
      <c r="W7" s="458"/>
      <c r="X7" s="458"/>
      <c r="Y7" s="458"/>
      <c r="Z7" s="458"/>
      <c r="AA7" s="458"/>
      <c r="AB7" s="458"/>
      <c r="AC7" s="458"/>
      <c r="AD7" s="458"/>
      <c r="AE7" s="458"/>
      <c r="AF7" s="458"/>
      <c r="AG7" s="458"/>
      <c r="AH7" s="458"/>
    </row>
    <row r="8" spans="2:34" s="96" customFormat="1" ht="7.5" customHeight="1">
      <c r="Q8" s="98"/>
      <c r="R8" s="98"/>
      <c r="S8" s="98"/>
      <c r="T8" s="98"/>
      <c r="U8" s="98"/>
      <c r="V8" s="97"/>
      <c r="W8" s="97"/>
      <c r="X8" s="97"/>
      <c r="Y8" s="97"/>
      <c r="Z8" s="97"/>
      <c r="AA8" s="97"/>
      <c r="AB8" s="97"/>
      <c r="AC8" s="97"/>
      <c r="AD8" s="97"/>
      <c r="AE8" s="97"/>
      <c r="AF8" s="97"/>
      <c r="AG8" s="97"/>
      <c r="AH8" s="97"/>
    </row>
    <row r="9" spans="2:34" ht="14.25" customHeight="1">
      <c r="B9" s="292" t="s">
        <v>115</v>
      </c>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2" t="s">
        <v>114</v>
      </c>
      <c r="AD9" s="293"/>
      <c r="AE9" s="293"/>
      <c r="AF9" s="293"/>
      <c r="AG9" s="293"/>
      <c r="AH9" s="294"/>
    </row>
    <row r="10" spans="2:34" ht="14.25" customHeight="1">
      <c r="B10" s="459">
        <f>IF(ISTEXT(第１号!W9),第１号!W9,第１号!W10)</f>
        <v>0</v>
      </c>
      <c r="C10" s="460"/>
      <c r="D10" s="460"/>
      <c r="E10" s="460"/>
      <c r="F10" s="460"/>
      <c r="G10" s="460"/>
      <c r="H10" s="460"/>
      <c r="I10" s="460"/>
      <c r="J10" s="460"/>
      <c r="K10" s="460"/>
      <c r="L10" s="460"/>
      <c r="M10" s="460"/>
      <c r="N10" s="460"/>
      <c r="O10" s="460"/>
      <c r="P10" s="460"/>
      <c r="Q10" s="460"/>
      <c r="R10" s="460"/>
      <c r="S10" s="460"/>
      <c r="T10" s="460"/>
      <c r="U10" s="460"/>
      <c r="V10" s="460"/>
      <c r="W10" s="460"/>
      <c r="X10" s="460"/>
      <c r="Y10" s="460"/>
      <c r="Z10" s="460"/>
      <c r="AA10" s="460"/>
      <c r="AB10" s="461"/>
      <c r="AC10" s="300" t="s">
        <v>0</v>
      </c>
      <c r="AD10" s="301"/>
      <c r="AE10" s="304">
        <v>8</v>
      </c>
      <c r="AF10" s="304"/>
      <c r="AG10" s="301" t="s">
        <v>1</v>
      </c>
      <c r="AH10" s="306"/>
    </row>
    <row r="11" spans="2:34" ht="14.25" customHeight="1">
      <c r="B11" s="462"/>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463"/>
      <c r="AB11" s="464"/>
      <c r="AC11" s="302"/>
      <c r="AD11" s="303"/>
      <c r="AE11" s="305"/>
      <c r="AF11" s="305"/>
      <c r="AG11" s="303"/>
      <c r="AH11" s="307"/>
    </row>
    <row r="12" spans="2:34" ht="9" customHeight="1" thickBot="1"/>
    <row r="13" spans="2:34" ht="14.7" customHeight="1">
      <c r="B13" s="308" t="s">
        <v>113</v>
      </c>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14" t="s">
        <v>112</v>
      </c>
      <c r="AD13" s="309"/>
      <c r="AE13" s="309"/>
      <c r="AF13" s="309"/>
      <c r="AG13" s="309"/>
      <c r="AH13" s="315"/>
    </row>
    <row r="14" spans="2:34" ht="14.7" customHeight="1" thickBot="1">
      <c r="B14" s="311"/>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6"/>
      <c r="AD14" s="312"/>
      <c r="AE14" s="312"/>
      <c r="AF14" s="312"/>
      <c r="AG14" s="312"/>
      <c r="AH14" s="317"/>
    </row>
    <row r="15" spans="2:34" ht="10.199999999999999" customHeight="1">
      <c r="B15" s="318" t="s">
        <v>111</v>
      </c>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465"/>
      <c r="AD15" s="309"/>
      <c r="AE15" s="309"/>
      <c r="AF15" s="309"/>
      <c r="AG15" s="309"/>
      <c r="AH15" s="315"/>
    </row>
    <row r="16" spans="2:34" ht="10.199999999999999" customHeight="1">
      <c r="B16" s="321"/>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02"/>
      <c r="AD16" s="303"/>
      <c r="AE16" s="303"/>
      <c r="AF16" s="303"/>
      <c r="AG16" s="303"/>
      <c r="AH16" s="466"/>
    </row>
    <row r="17" spans="2:34" ht="15" customHeight="1">
      <c r="B17" s="92"/>
      <c r="C17" s="467" t="s">
        <v>110</v>
      </c>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9"/>
      <c r="AC17" s="333"/>
      <c r="AD17" s="304"/>
      <c r="AE17" s="304"/>
      <c r="AF17" s="304"/>
      <c r="AG17" s="304"/>
      <c r="AH17" s="334"/>
    </row>
    <row r="18" spans="2:34" ht="15" customHeight="1">
      <c r="B18" s="92"/>
      <c r="C18" s="470"/>
      <c r="D18" s="471"/>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2"/>
      <c r="AC18" s="335"/>
      <c r="AD18" s="305"/>
      <c r="AE18" s="305"/>
      <c r="AF18" s="305"/>
      <c r="AG18" s="305"/>
      <c r="AH18" s="336"/>
    </row>
    <row r="19" spans="2:34" ht="10.199999999999999" customHeight="1">
      <c r="B19" s="92"/>
      <c r="C19" s="95"/>
      <c r="D19" s="467" t="s">
        <v>109</v>
      </c>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9"/>
      <c r="AC19" s="333"/>
      <c r="AD19" s="304"/>
      <c r="AE19" s="304"/>
      <c r="AF19" s="304"/>
      <c r="AG19" s="304"/>
      <c r="AH19" s="334"/>
    </row>
    <row r="20" spans="2:34" ht="10.199999999999999" customHeight="1">
      <c r="B20" s="92"/>
      <c r="C20" s="95"/>
      <c r="D20" s="473"/>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2"/>
      <c r="AC20" s="335"/>
      <c r="AD20" s="305"/>
      <c r="AE20" s="305"/>
      <c r="AF20" s="305"/>
      <c r="AG20" s="305"/>
      <c r="AH20" s="336"/>
    </row>
    <row r="21" spans="2:34" ht="10.199999999999999" customHeight="1">
      <c r="B21" s="92"/>
      <c r="C21" s="88"/>
      <c r="D21" s="474" t="s">
        <v>108</v>
      </c>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6"/>
      <c r="AC21" s="333"/>
      <c r="AD21" s="304"/>
      <c r="AE21" s="304"/>
      <c r="AF21" s="304"/>
      <c r="AG21" s="304"/>
      <c r="AH21" s="334"/>
    </row>
    <row r="22" spans="2:34" ht="10.199999999999999" customHeight="1">
      <c r="B22" s="92"/>
      <c r="C22" s="88"/>
      <c r="D22" s="477"/>
      <c r="E22" s="478"/>
      <c r="F22" s="478"/>
      <c r="G22" s="478"/>
      <c r="H22" s="478"/>
      <c r="I22" s="478"/>
      <c r="J22" s="478"/>
      <c r="K22" s="478"/>
      <c r="L22" s="478"/>
      <c r="M22" s="478"/>
      <c r="N22" s="478"/>
      <c r="O22" s="478"/>
      <c r="P22" s="478"/>
      <c r="Q22" s="478"/>
      <c r="R22" s="478"/>
      <c r="S22" s="478"/>
      <c r="T22" s="478"/>
      <c r="U22" s="478"/>
      <c r="V22" s="478"/>
      <c r="W22" s="478"/>
      <c r="X22" s="478"/>
      <c r="Y22" s="478"/>
      <c r="Z22" s="478"/>
      <c r="AA22" s="478"/>
      <c r="AB22" s="479"/>
      <c r="AC22" s="335"/>
      <c r="AD22" s="305"/>
      <c r="AE22" s="305"/>
      <c r="AF22" s="305"/>
      <c r="AG22" s="305"/>
      <c r="AH22" s="336"/>
    </row>
    <row r="23" spans="2:34" ht="10.199999999999999" customHeight="1">
      <c r="B23" s="92"/>
      <c r="C23" s="88"/>
      <c r="D23" s="474" t="s">
        <v>107</v>
      </c>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6"/>
      <c r="AC23" s="333"/>
      <c r="AD23" s="304"/>
      <c r="AE23" s="304"/>
      <c r="AF23" s="304"/>
      <c r="AG23" s="304"/>
      <c r="AH23" s="334"/>
    </row>
    <row r="24" spans="2:34" ht="10.199999999999999" customHeight="1">
      <c r="B24" s="92"/>
      <c r="C24" s="88"/>
      <c r="D24" s="477"/>
      <c r="E24" s="478"/>
      <c r="F24" s="478"/>
      <c r="G24" s="478"/>
      <c r="H24" s="478"/>
      <c r="I24" s="478"/>
      <c r="J24" s="478"/>
      <c r="K24" s="478"/>
      <c r="L24" s="478"/>
      <c r="M24" s="478"/>
      <c r="N24" s="478"/>
      <c r="O24" s="478"/>
      <c r="P24" s="478"/>
      <c r="Q24" s="478"/>
      <c r="R24" s="478"/>
      <c r="S24" s="478"/>
      <c r="T24" s="478"/>
      <c r="U24" s="478"/>
      <c r="V24" s="478"/>
      <c r="W24" s="478"/>
      <c r="X24" s="478"/>
      <c r="Y24" s="478"/>
      <c r="Z24" s="478"/>
      <c r="AA24" s="478"/>
      <c r="AB24" s="479"/>
      <c r="AC24" s="335"/>
      <c r="AD24" s="305"/>
      <c r="AE24" s="305"/>
      <c r="AF24" s="305"/>
      <c r="AG24" s="305"/>
      <c r="AH24" s="336"/>
    </row>
    <row r="25" spans="2:34" ht="10.199999999999999" customHeight="1">
      <c r="B25" s="92"/>
      <c r="C25" s="88"/>
      <c r="D25" s="474" t="s">
        <v>106</v>
      </c>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B25" s="476"/>
      <c r="AC25" s="333"/>
      <c r="AD25" s="304"/>
      <c r="AE25" s="304"/>
      <c r="AF25" s="304"/>
      <c r="AG25" s="304"/>
      <c r="AH25" s="334"/>
    </row>
    <row r="26" spans="2:34" ht="10.199999999999999" customHeight="1">
      <c r="B26" s="92"/>
      <c r="C26" s="88"/>
      <c r="D26" s="477"/>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9"/>
      <c r="AC26" s="335"/>
      <c r="AD26" s="305"/>
      <c r="AE26" s="305"/>
      <c r="AF26" s="305"/>
      <c r="AG26" s="305"/>
      <c r="AH26" s="336"/>
    </row>
    <row r="27" spans="2:34" ht="15" customHeight="1">
      <c r="B27" s="92"/>
      <c r="C27" s="88"/>
      <c r="D27" s="480" t="s">
        <v>91</v>
      </c>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2"/>
      <c r="AC27" s="333"/>
      <c r="AD27" s="304"/>
      <c r="AE27" s="304"/>
      <c r="AF27" s="304"/>
      <c r="AG27" s="304"/>
      <c r="AH27" s="334"/>
    </row>
    <row r="28" spans="2:34" ht="15" customHeight="1" thickBot="1">
      <c r="B28" s="92"/>
      <c r="C28" s="91"/>
      <c r="D28" s="483"/>
      <c r="E28" s="484"/>
      <c r="F28" s="484"/>
      <c r="G28" s="484"/>
      <c r="H28" s="484"/>
      <c r="I28" s="484"/>
      <c r="J28" s="484"/>
      <c r="K28" s="484"/>
      <c r="L28" s="484"/>
      <c r="M28" s="484"/>
      <c r="N28" s="484"/>
      <c r="O28" s="484"/>
      <c r="P28" s="484"/>
      <c r="Q28" s="484"/>
      <c r="R28" s="484"/>
      <c r="S28" s="484"/>
      <c r="T28" s="484"/>
      <c r="U28" s="484"/>
      <c r="V28" s="484"/>
      <c r="W28" s="484"/>
      <c r="X28" s="484"/>
      <c r="Y28" s="484"/>
      <c r="Z28" s="484"/>
      <c r="AA28" s="484"/>
      <c r="AB28" s="485"/>
      <c r="AC28" s="335"/>
      <c r="AD28" s="305"/>
      <c r="AE28" s="305"/>
      <c r="AF28" s="305"/>
      <c r="AG28" s="305"/>
      <c r="AH28" s="336"/>
    </row>
    <row r="29" spans="2:34" ht="10.199999999999999" customHeight="1">
      <c r="B29" s="352" t="s">
        <v>105</v>
      </c>
      <c r="C29" s="353"/>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53"/>
      <c r="AB29" s="354"/>
      <c r="AC29" s="324"/>
      <c r="AD29" s="325"/>
      <c r="AE29" s="325"/>
      <c r="AF29" s="325"/>
      <c r="AG29" s="325"/>
      <c r="AH29" s="326"/>
    </row>
    <row r="30" spans="2:34" ht="10.199999999999999" customHeight="1">
      <c r="B30" s="355"/>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7"/>
      <c r="AC30" s="358"/>
      <c r="AD30" s="359"/>
      <c r="AE30" s="359"/>
      <c r="AF30" s="359"/>
      <c r="AG30" s="359"/>
      <c r="AH30" s="360"/>
    </row>
    <row r="31" spans="2:34" ht="10.199999999999999" customHeight="1">
      <c r="B31" s="83"/>
      <c r="C31" s="346" t="s">
        <v>104</v>
      </c>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8"/>
      <c r="AC31" s="333"/>
      <c r="AD31" s="304"/>
      <c r="AE31" s="304"/>
      <c r="AF31" s="304"/>
      <c r="AG31" s="304"/>
      <c r="AH31" s="334"/>
    </row>
    <row r="32" spans="2:34" ht="10.199999999999999" customHeight="1">
      <c r="B32" s="83"/>
      <c r="C32" s="363"/>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1"/>
      <c r="AC32" s="335"/>
      <c r="AD32" s="305"/>
      <c r="AE32" s="305"/>
      <c r="AF32" s="305"/>
      <c r="AG32" s="305"/>
      <c r="AH32" s="336"/>
    </row>
    <row r="33" spans="2:34" ht="10.199999999999999" customHeight="1">
      <c r="B33" s="83"/>
      <c r="C33" s="88"/>
      <c r="D33" s="486" t="s">
        <v>103</v>
      </c>
      <c r="E33" s="487"/>
      <c r="F33" s="487"/>
      <c r="G33" s="487"/>
      <c r="H33" s="487"/>
      <c r="I33" s="487"/>
      <c r="J33" s="487"/>
      <c r="K33" s="487"/>
      <c r="L33" s="487"/>
      <c r="M33" s="487"/>
      <c r="N33" s="487"/>
      <c r="O33" s="487"/>
      <c r="P33" s="487"/>
      <c r="Q33" s="487"/>
      <c r="R33" s="487"/>
      <c r="S33" s="487"/>
      <c r="T33" s="487"/>
      <c r="U33" s="487"/>
      <c r="V33" s="487"/>
      <c r="W33" s="487"/>
      <c r="X33" s="487"/>
      <c r="Y33" s="487"/>
      <c r="Z33" s="487"/>
      <c r="AA33" s="487"/>
      <c r="AB33" s="488"/>
      <c r="AC33" s="333"/>
      <c r="AD33" s="304"/>
      <c r="AE33" s="304"/>
      <c r="AF33" s="304"/>
      <c r="AG33" s="304"/>
      <c r="AH33" s="334"/>
    </row>
    <row r="34" spans="2:34" ht="10.199999999999999" customHeight="1">
      <c r="B34" s="83"/>
      <c r="C34" s="90"/>
      <c r="D34" s="489"/>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1"/>
      <c r="AC34" s="335"/>
      <c r="AD34" s="305"/>
      <c r="AE34" s="305"/>
      <c r="AF34" s="305"/>
      <c r="AG34" s="305"/>
      <c r="AH34" s="336"/>
    </row>
    <row r="35" spans="2:34" ht="10.199999999999999" customHeight="1">
      <c r="B35" s="83"/>
      <c r="C35" s="88"/>
      <c r="D35" s="487" t="s">
        <v>102</v>
      </c>
      <c r="E35" s="487"/>
      <c r="F35" s="487"/>
      <c r="G35" s="487"/>
      <c r="H35" s="487"/>
      <c r="I35" s="487"/>
      <c r="J35" s="487"/>
      <c r="K35" s="487"/>
      <c r="L35" s="487"/>
      <c r="M35" s="487"/>
      <c r="N35" s="487"/>
      <c r="O35" s="487"/>
      <c r="P35" s="487"/>
      <c r="Q35" s="487"/>
      <c r="R35" s="487"/>
      <c r="S35" s="487"/>
      <c r="T35" s="487"/>
      <c r="U35" s="487"/>
      <c r="V35" s="487"/>
      <c r="W35" s="487"/>
      <c r="X35" s="487"/>
      <c r="Y35" s="487"/>
      <c r="Z35" s="487"/>
      <c r="AA35" s="487"/>
      <c r="AB35" s="488"/>
      <c r="AC35" s="333"/>
      <c r="AD35" s="304"/>
      <c r="AE35" s="304"/>
      <c r="AF35" s="304"/>
      <c r="AG35" s="304"/>
      <c r="AH35" s="334"/>
    </row>
    <row r="36" spans="2:34" ht="10.199999999999999" customHeight="1">
      <c r="B36" s="83"/>
      <c r="C36" s="88"/>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1"/>
      <c r="AC36" s="335"/>
      <c r="AD36" s="305"/>
      <c r="AE36" s="305"/>
      <c r="AF36" s="305"/>
      <c r="AG36" s="305"/>
      <c r="AH36" s="336"/>
    </row>
    <row r="37" spans="2:34" ht="10.199999999999999" customHeight="1">
      <c r="B37" s="83"/>
      <c r="C37" s="88"/>
      <c r="D37" s="487" t="s">
        <v>101</v>
      </c>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8"/>
      <c r="AC37" s="333"/>
      <c r="AD37" s="304"/>
      <c r="AE37" s="304"/>
      <c r="AF37" s="304"/>
      <c r="AG37" s="304"/>
      <c r="AH37" s="334"/>
    </row>
    <row r="38" spans="2:34" ht="10.199999999999999" customHeight="1">
      <c r="B38" s="83"/>
      <c r="C38" s="89"/>
      <c r="D38" s="490"/>
      <c r="E38" s="490"/>
      <c r="F38" s="490"/>
      <c r="G38" s="490"/>
      <c r="H38" s="490"/>
      <c r="I38" s="490"/>
      <c r="J38" s="490"/>
      <c r="K38" s="490"/>
      <c r="L38" s="490"/>
      <c r="M38" s="490"/>
      <c r="N38" s="490"/>
      <c r="O38" s="490"/>
      <c r="P38" s="490"/>
      <c r="Q38" s="490"/>
      <c r="R38" s="490"/>
      <c r="S38" s="490"/>
      <c r="T38" s="490"/>
      <c r="U38" s="490"/>
      <c r="V38" s="490"/>
      <c r="W38" s="490"/>
      <c r="X38" s="490"/>
      <c r="Y38" s="490"/>
      <c r="Z38" s="490"/>
      <c r="AA38" s="490"/>
      <c r="AB38" s="491"/>
      <c r="AC38" s="335"/>
      <c r="AD38" s="305"/>
      <c r="AE38" s="305"/>
      <c r="AF38" s="305"/>
      <c r="AG38" s="305"/>
      <c r="AH38" s="336"/>
    </row>
    <row r="39" spans="2:34" ht="15" customHeight="1">
      <c r="B39" s="83"/>
      <c r="C39" s="492" t="s">
        <v>100</v>
      </c>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333"/>
      <c r="AD39" s="304"/>
      <c r="AE39" s="304"/>
      <c r="AF39" s="304"/>
      <c r="AG39" s="304"/>
      <c r="AH39" s="334"/>
    </row>
    <row r="40" spans="2:34" ht="15" customHeight="1">
      <c r="B40" s="83"/>
      <c r="C40" s="340"/>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35"/>
      <c r="AD40" s="305"/>
      <c r="AE40" s="305"/>
      <c r="AF40" s="305"/>
      <c r="AG40" s="305"/>
      <c r="AH40" s="336"/>
    </row>
    <row r="41" spans="2:34" ht="10.199999999999999" customHeight="1">
      <c r="B41" s="83"/>
      <c r="C41" s="88"/>
      <c r="D41" s="486" t="s">
        <v>99</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8"/>
      <c r="AC41" s="333"/>
      <c r="AD41" s="304"/>
      <c r="AE41" s="304"/>
      <c r="AF41" s="304"/>
      <c r="AG41" s="304"/>
      <c r="AH41" s="334"/>
    </row>
    <row r="42" spans="2:34" ht="10.199999999999999" customHeight="1">
      <c r="B42" s="83"/>
      <c r="C42" s="88"/>
      <c r="D42" s="489"/>
      <c r="E42" s="490"/>
      <c r="F42" s="490"/>
      <c r="G42" s="490"/>
      <c r="H42" s="490"/>
      <c r="I42" s="490"/>
      <c r="J42" s="490"/>
      <c r="K42" s="490"/>
      <c r="L42" s="490"/>
      <c r="M42" s="490"/>
      <c r="N42" s="490"/>
      <c r="O42" s="490"/>
      <c r="P42" s="490"/>
      <c r="Q42" s="490"/>
      <c r="R42" s="490"/>
      <c r="S42" s="490"/>
      <c r="T42" s="490"/>
      <c r="U42" s="490"/>
      <c r="V42" s="490"/>
      <c r="W42" s="490"/>
      <c r="X42" s="490"/>
      <c r="Y42" s="490"/>
      <c r="Z42" s="490"/>
      <c r="AA42" s="490"/>
      <c r="AB42" s="491"/>
      <c r="AC42" s="335"/>
      <c r="AD42" s="305"/>
      <c r="AE42" s="305"/>
      <c r="AF42" s="305"/>
      <c r="AG42" s="305"/>
      <c r="AH42" s="336"/>
    </row>
    <row r="43" spans="2:34" ht="10.199999999999999" customHeight="1">
      <c r="B43" s="83"/>
      <c r="C43" s="88"/>
      <c r="D43" s="480" t="s">
        <v>98</v>
      </c>
      <c r="E43" s="481"/>
      <c r="F43" s="481"/>
      <c r="G43" s="481"/>
      <c r="H43" s="481"/>
      <c r="I43" s="481"/>
      <c r="J43" s="481"/>
      <c r="K43" s="481"/>
      <c r="L43" s="481"/>
      <c r="M43" s="481"/>
      <c r="N43" s="481"/>
      <c r="O43" s="481"/>
      <c r="P43" s="481"/>
      <c r="Q43" s="481"/>
      <c r="R43" s="481"/>
      <c r="S43" s="481"/>
      <c r="T43" s="481"/>
      <c r="U43" s="481"/>
      <c r="V43" s="481"/>
      <c r="W43" s="481"/>
      <c r="X43" s="481"/>
      <c r="Y43" s="481"/>
      <c r="Z43" s="481"/>
      <c r="AA43" s="481"/>
      <c r="AB43" s="482"/>
      <c r="AC43" s="333"/>
      <c r="AD43" s="304"/>
      <c r="AE43" s="304"/>
      <c r="AF43" s="304"/>
      <c r="AG43" s="304"/>
      <c r="AH43" s="334"/>
    </row>
    <row r="44" spans="2:34" ht="10.199999999999999" customHeight="1">
      <c r="B44" s="83"/>
      <c r="C44" s="87"/>
      <c r="D44" s="483"/>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5"/>
      <c r="AC44" s="335"/>
      <c r="AD44" s="305"/>
      <c r="AE44" s="305"/>
      <c r="AF44" s="305"/>
      <c r="AG44" s="305"/>
      <c r="AH44" s="336"/>
    </row>
    <row r="45" spans="2:34" ht="15" customHeight="1">
      <c r="B45" s="83"/>
      <c r="C45" s="87"/>
      <c r="D45" s="480" t="s">
        <v>91</v>
      </c>
      <c r="E45" s="481"/>
      <c r="F45" s="481"/>
      <c r="G45" s="481"/>
      <c r="H45" s="481"/>
      <c r="I45" s="481"/>
      <c r="J45" s="481"/>
      <c r="K45" s="481"/>
      <c r="L45" s="481"/>
      <c r="M45" s="481"/>
      <c r="N45" s="481"/>
      <c r="O45" s="481"/>
      <c r="P45" s="481"/>
      <c r="Q45" s="481"/>
      <c r="R45" s="481"/>
      <c r="S45" s="481"/>
      <c r="T45" s="481"/>
      <c r="U45" s="481"/>
      <c r="V45" s="481"/>
      <c r="W45" s="481"/>
      <c r="X45" s="481"/>
      <c r="Y45" s="481"/>
      <c r="Z45" s="481"/>
      <c r="AA45" s="481"/>
      <c r="AB45" s="482"/>
      <c r="AC45" s="333"/>
      <c r="AD45" s="304"/>
      <c r="AE45" s="304"/>
      <c r="AF45" s="304"/>
      <c r="AG45" s="304"/>
      <c r="AH45" s="334"/>
    </row>
    <row r="46" spans="2:34" ht="15" customHeight="1">
      <c r="B46" s="83"/>
      <c r="C46" s="87"/>
      <c r="D46" s="483"/>
      <c r="E46" s="484"/>
      <c r="F46" s="484"/>
      <c r="G46" s="484"/>
      <c r="H46" s="484"/>
      <c r="I46" s="484"/>
      <c r="J46" s="484"/>
      <c r="K46" s="484"/>
      <c r="L46" s="484"/>
      <c r="M46" s="484"/>
      <c r="N46" s="484"/>
      <c r="O46" s="484"/>
      <c r="P46" s="484"/>
      <c r="Q46" s="484"/>
      <c r="R46" s="484"/>
      <c r="S46" s="484"/>
      <c r="T46" s="484"/>
      <c r="U46" s="484"/>
      <c r="V46" s="484"/>
      <c r="W46" s="484"/>
      <c r="X46" s="484"/>
      <c r="Y46" s="484"/>
      <c r="Z46" s="484"/>
      <c r="AA46" s="484"/>
      <c r="AB46" s="485"/>
      <c r="AC46" s="335"/>
      <c r="AD46" s="305"/>
      <c r="AE46" s="305"/>
      <c r="AF46" s="305"/>
      <c r="AG46" s="305"/>
      <c r="AH46" s="336"/>
    </row>
    <row r="47" spans="2:34" ht="10.199999999999999" customHeight="1">
      <c r="B47" s="83"/>
      <c r="C47" s="494"/>
      <c r="D47" s="492" t="s">
        <v>97</v>
      </c>
      <c r="E47" s="493"/>
      <c r="F47" s="493"/>
      <c r="G47" s="493"/>
      <c r="H47" s="493"/>
      <c r="I47" s="493"/>
      <c r="J47" s="493"/>
      <c r="K47" s="493"/>
      <c r="L47" s="493"/>
      <c r="M47" s="493"/>
      <c r="N47" s="493"/>
      <c r="O47" s="493"/>
      <c r="P47" s="493"/>
      <c r="Q47" s="493"/>
      <c r="R47" s="493"/>
      <c r="S47" s="493"/>
      <c r="T47" s="493"/>
      <c r="U47" s="493"/>
      <c r="V47" s="493"/>
      <c r="W47" s="493"/>
      <c r="X47" s="493"/>
      <c r="Y47" s="493"/>
      <c r="Z47" s="493"/>
      <c r="AA47" s="493"/>
      <c r="AB47" s="496"/>
      <c r="AC47" s="333"/>
      <c r="AD47" s="304"/>
      <c r="AE47" s="304"/>
      <c r="AF47" s="304"/>
      <c r="AG47" s="304"/>
      <c r="AH47" s="334"/>
    </row>
    <row r="48" spans="2:34" ht="10.199999999999999" customHeight="1">
      <c r="B48" s="83"/>
      <c r="C48" s="495"/>
      <c r="D48" s="343"/>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5"/>
      <c r="AC48" s="335"/>
      <c r="AD48" s="305"/>
      <c r="AE48" s="305"/>
      <c r="AF48" s="305"/>
      <c r="AG48" s="305"/>
      <c r="AH48" s="336"/>
    </row>
    <row r="49" spans="2:34" ht="10.199999999999999" customHeight="1">
      <c r="B49" s="83"/>
      <c r="C49" s="363" t="s">
        <v>96</v>
      </c>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33"/>
      <c r="AD49" s="304"/>
      <c r="AE49" s="304"/>
      <c r="AF49" s="304"/>
      <c r="AG49" s="304"/>
      <c r="AH49" s="334"/>
    </row>
    <row r="50" spans="2:34" ht="10.199999999999999" customHeight="1">
      <c r="B50" s="83"/>
      <c r="C50" s="349"/>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35"/>
      <c r="AD50" s="305"/>
      <c r="AE50" s="305"/>
      <c r="AF50" s="305"/>
      <c r="AG50" s="305"/>
      <c r="AH50" s="336"/>
    </row>
    <row r="51" spans="2:34" ht="10.199999999999999" customHeight="1">
      <c r="B51" s="83"/>
      <c r="C51" s="346" t="s">
        <v>95</v>
      </c>
      <c r="D51" s="34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33"/>
      <c r="AD51" s="304"/>
      <c r="AE51" s="304"/>
      <c r="AF51" s="304"/>
      <c r="AG51" s="304"/>
      <c r="AH51" s="334"/>
    </row>
    <row r="52" spans="2:34" ht="10.199999999999999" customHeight="1">
      <c r="B52" s="83"/>
      <c r="C52" s="349"/>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35"/>
      <c r="AD52" s="305"/>
      <c r="AE52" s="305"/>
      <c r="AF52" s="305"/>
      <c r="AG52" s="305"/>
      <c r="AH52" s="336"/>
    </row>
    <row r="53" spans="2:34" ht="10.199999999999999" customHeight="1">
      <c r="B53" s="83"/>
      <c r="C53" s="346" t="s">
        <v>94</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33"/>
      <c r="AD53" s="304"/>
      <c r="AE53" s="304"/>
      <c r="AF53" s="304"/>
      <c r="AG53" s="304"/>
      <c r="AH53" s="334"/>
    </row>
    <row r="54" spans="2:34" ht="10.199999999999999" customHeight="1">
      <c r="B54" s="83"/>
      <c r="C54" s="349"/>
      <c r="D54" s="350"/>
      <c r="E54" s="350"/>
      <c r="F54" s="350"/>
      <c r="G54" s="350"/>
      <c r="H54" s="350"/>
      <c r="I54" s="350"/>
      <c r="J54" s="350"/>
      <c r="K54" s="350"/>
      <c r="L54" s="350"/>
      <c r="M54" s="350"/>
      <c r="N54" s="350"/>
      <c r="O54" s="350"/>
      <c r="P54" s="350"/>
      <c r="Q54" s="350"/>
      <c r="R54" s="350"/>
      <c r="S54" s="350"/>
      <c r="T54" s="350"/>
      <c r="U54" s="350"/>
      <c r="V54" s="350"/>
      <c r="W54" s="350"/>
      <c r="X54" s="350"/>
      <c r="Y54" s="350"/>
      <c r="Z54" s="350"/>
      <c r="AA54" s="350"/>
      <c r="AB54" s="350"/>
      <c r="AC54" s="335"/>
      <c r="AD54" s="305"/>
      <c r="AE54" s="305"/>
      <c r="AF54" s="305"/>
      <c r="AG54" s="305"/>
      <c r="AH54" s="336"/>
    </row>
    <row r="55" spans="2:34" ht="10.199999999999999" customHeight="1">
      <c r="B55" s="82"/>
      <c r="C55" s="347" t="s">
        <v>93</v>
      </c>
      <c r="D55" s="347"/>
      <c r="E55" s="347"/>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33"/>
      <c r="AD55" s="304"/>
      <c r="AE55" s="304"/>
      <c r="AF55" s="304"/>
      <c r="AG55" s="304"/>
      <c r="AH55" s="334"/>
    </row>
    <row r="56" spans="2:34" ht="10.199999999999999" customHeight="1" thickBot="1">
      <c r="B56" s="82"/>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497"/>
      <c r="AD56" s="498"/>
      <c r="AE56" s="498"/>
      <c r="AF56" s="498"/>
      <c r="AG56" s="498"/>
      <c r="AH56" s="499"/>
    </row>
    <row r="57" spans="2:34" ht="10.199999999999999" customHeight="1">
      <c r="B57" s="500" t="s">
        <v>1733</v>
      </c>
      <c r="C57" s="501"/>
      <c r="D57" s="501"/>
      <c r="E57" s="501"/>
      <c r="F57" s="501"/>
      <c r="G57" s="501"/>
      <c r="H57" s="501"/>
      <c r="I57" s="501"/>
      <c r="J57" s="501"/>
      <c r="K57" s="501"/>
      <c r="L57" s="501"/>
      <c r="M57" s="501"/>
      <c r="N57" s="501"/>
      <c r="O57" s="501"/>
      <c r="P57" s="501"/>
      <c r="Q57" s="501"/>
      <c r="R57" s="501"/>
      <c r="S57" s="501"/>
      <c r="T57" s="501"/>
      <c r="U57" s="501"/>
      <c r="V57" s="501"/>
      <c r="W57" s="501"/>
      <c r="X57" s="501"/>
      <c r="Y57" s="501"/>
      <c r="Z57" s="501"/>
      <c r="AA57" s="501"/>
      <c r="AB57" s="501"/>
      <c r="AC57" s="504"/>
      <c r="AD57" s="504"/>
      <c r="AE57" s="504"/>
      <c r="AF57" s="504"/>
      <c r="AG57" s="504"/>
      <c r="AH57" s="505"/>
    </row>
    <row r="58" spans="2:34" ht="10.199999999999999" customHeight="1">
      <c r="B58" s="502"/>
      <c r="C58" s="503"/>
      <c r="D58" s="503"/>
      <c r="E58" s="503"/>
      <c r="F58" s="503"/>
      <c r="G58" s="503"/>
      <c r="H58" s="503"/>
      <c r="I58" s="503"/>
      <c r="J58" s="503"/>
      <c r="K58" s="503"/>
      <c r="L58" s="503"/>
      <c r="M58" s="503"/>
      <c r="N58" s="503"/>
      <c r="O58" s="503"/>
      <c r="P58" s="503"/>
      <c r="Q58" s="503"/>
      <c r="R58" s="503"/>
      <c r="S58" s="503"/>
      <c r="T58" s="503"/>
      <c r="U58" s="503"/>
      <c r="V58" s="503"/>
      <c r="W58" s="503"/>
      <c r="X58" s="503"/>
      <c r="Y58" s="503"/>
      <c r="Z58" s="503"/>
      <c r="AA58" s="503"/>
      <c r="AB58" s="503"/>
      <c r="AC58" s="506"/>
      <c r="AD58" s="506"/>
      <c r="AE58" s="506"/>
      <c r="AF58" s="506"/>
      <c r="AG58" s="506"/>
      <c r="AH58" s="507"/>
    </row>
    <row r="59" spans="2:34" ht="15" customHeight="1">
      <c r="B59" s="86"/>
      <c r="C59" s="492" t="s">
        <v>92</v>
      </c>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508"/>
      <c r="AD59" s="508"/>
      <c r="AE59" s="508"/>
      <c r="AF59" s="508"/>
      <c r="AG59" s="508"/>
      <c r="AH59" s="509"/>
    </row>
    <row r="60" spans="2:34" ht="15" customHeight="1">
      <c r="B60" s="86"/>
      <c r="C60" s="363"/>
      <c r="D60" s="356"/>
      <c r="E60" s="356"/>
      <c r="F60" s="356"/>
      <c r="G60" s="356"/>
      <c r="H60" s="356"/>
      <c r="I60" s="356"/>
      <c r="J60" s="356"/>
      <c r="K60" s="356"/>
      <c r="L60" s="356"/>
      <c r="M60" s="356"/>
      <c r="N60" s="356"/>
      <c r="O60" s="356"/>
      <c r="P60" s="356"/>
      <c r="Q60" s="356"/>
      <c r="R60" s="356"/>
      <c r="S60" s="356"/>
      <c r="T60" s="356"/>
      <c r="U60" s="356"/>
      <c r="V60" s="356"/>
      <c r="W60" s="356"/>
      <c r="X60" s="356"/>
      <c r="Y60" s="356"/>
      <c r="Z60" s="356"/>
      <c r="AA60" s="356"/>
      <c r="AB60" s="356"/>
      <c r="AC60" s="508"/>
      <c r="AD60" s="508"/>
      <c r="AE60" s="508"/>
      <c r="AF60" s="508"/>
      <c r="AG60" s="508"/>
      <c r="AH60" s="509"/>
    </row>
    <row r="61" spans="2:34" ht="15" customHeight="1">
      <c r="B61" s="86"/>
      <c r="C61" s="84"/>
      <c r="D61" s="480" t="s">
        <v>91</v>
      </c>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2"/>
      <c r="AC61" s="508"/>
      <c r="AD61" s="508"/>
      <c r="AE61" s="508"/>
      <c r="AF61" s="508"/>
      <c r="AG61" s="508"/>
      <c r="AH61" s="509"/>
    </row>
    <row r="62" spans="2:34" ht="15" customHeight="1">
      <c r="B62" s="86"/>
      <c r="C62" s="84"/>
      <c r="D62" s="483"/>
      <c r="E62" s="484"/>
      <c r="F62" s="484"/>
      <c r="G62" s="484"/>
      <c r="H62" s="484"/>
      <c r="I62" s="484"/>
      <c r="J62" s="484"/>
      <c r="K62" s="484"/>
      <c r="L62" s="484"/>
      <c r="M62" s="484"/>
      <c r="N62" s="484"/>
      <c r="O62" s="484"/>
      <c r="P62" s="484"/>
      <c r="Q62" s="484"/>
      <c r="R62" s="484"/>
      <c r="S62" s="484"/>
      <c r="T62" s="484"/>
      <c r="U62" s="484"/>
      <c r="V62" s="484"/>
      <c r="W62" s="484"/>
      <c r="X62" s="484"/>
      <c r="Y62" s="484"/>
      <c r="Z62" s="484"/>
      <c r="AA62" s="484"/>
      <c r="AB62" s="485"/>
      <c r="AC62" s="508"/>
      <c r="AD62" s="508"/>
      <c r="AE62" s="508"/>
      <c r="AF62" s="508"/>
      <c r="AG62" s="508"/>
      <c r="AH62" s="509"/>
    </row>
    <row r="63" spans="2:34" ht="15" customHeight="1">
      <c r="B63" s="86"/>
      <c r="C63" s="494"/>
      <c r="D63" s="492" t="s">
        <v>90</v>
      </c>
      <c r="E63" s="493"/>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508"/>
      <c r="AD63" s="508"/>
      <c r="AE63" s="508"/>
      <c r="AF63" s="508"/>
      <c r="AG63" s="508"/>
      <c r="AH63" s="509"/>
    </row>
    <row r="64" spans="2:34" ht="15" customHeight="1" thickBot="1">
      <c r="B64" s="85"/>
      <c r="C64" s="510"/>
      <c r="D64" s="511"/>
      <c r="E64" s="512"/>
      <c r="F64" s="512"/>
      <c r="G64" s="512"/>
      <c r="H64" s="512"/>
      <c r="I64" s="512"/>
      <c r="J64" s="512"/>
      <c r="K64" s="512"/>
      <c r="L64" s="512"/>
      <c r="M64" s="512"/>
      <c r="N64" s="512"/>
      <c r="O64" s="512"/>
      <c r="P64" s="512"/>
      <c r="Q64" s="512"/>
      <c r="R64" s="512"/>
      <c r="S64" s="512"/>
      <c r="T64" s="512"/>
      <c r="U64" s="512"/>
      <c r="V64" s="512"/>
      <c r="W64" s="512"/>
      <c r="X64" s="512"/>
      <c r="Y64" s="512"/>
      <c r="Z64" s="512"/>
      <c r="AA64" s="512"/>
      <c r="AB64" s="512"/>
      <c r="AC64" s="513"/>
      <c r="AD64" s="513"/>
      <c r="AE64" s="513"/>
      <c r="AF64" s="513"/>
      <c r="AG64" s="513"/>
      <c r="AH64" s="514"/>
    </row>
    <row r="65" spans="2:34" ht="10.199999999999999" customHeight="1">
      <c r="B65" s="355" t="s">
        <v>89</v>
      </c>
      <c r="C65" s="356"/>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7"/>
      <c r="AC65" s="327"/>
      <c r="AD65" s="328"/>
      <c r="AE65" s="328"/>
      <c r="AF65" s="328"/>
      <c r="AG65" s="328"/>
      <c r="AH65" s="329"/>
    </row>
    <row r="66" spans="2:34" ht="10.199999999999999" customHeight="1">
      <c r="B66" s="355"/>
      <c r="C66" s="356"/>
      <c r="D66" s="356"/>
      <c r="E66" s="356"/>
      <c r="F66" s="356"/>
      <c r="G66" s="356"/>
      <c r="H66" s="356"/>
      <c r="I66" s="356"/>
      <c r="J66" s="356"/>
      <c r="K66" s="356"/>
      <c r="L66" s="356"/>
      <c r="M66" s="356"/>
      <c r="N66" s="356"/>
      <c r="O66" s="356"/>
      <c r="P66" s="356"/>
      <c r="Q66" s="356"/>
      <c r="R66" s="356"/>
      <c r="S66" s="356"/>
      <c r="T66" s="356"/>
      <c r="U66" s="356"/>
      <c r="V66" s="356"/>
      <c r="W66" s="356"/>
      <c r="X66" s="356"/>
      <c r="Y66" s="356"/>
      <c r="Z66" s="356"/>
      <c r="AA66" s="356"/>
      <c r="AB66" s="357"/>
      <c r="AC66" s="358"/>
      <c r="AD66" s="359"/>
      <c r="AE66" s="359"/>
      <c r="AF66" s="359"/>
      <c r="AG66" s="359"/>
      <c r="AH66" s="360"/>
    </row>
    <row r="67" spans="2:34" ht="15" customHeight="1">
      <c r="B67" s="83"/>
      <c r="C67" s="492" t="s">
        <v>1735</v>
      </c>
      <c r="D67" s="347"/>
      <c r="E67" s="347"/>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33"/>
      <c r="AD67" s="304"/>
      <c r="AE67" s="304"/>
      <c r="AF67" s="304"/>
      <c r="AG67" s="304"/>
      <c r="AH67" s="334"/>
    </row>
    <row r="68" spans="2:34" ht="15" customHeight="1">
      <c r="B68" s="83"/>
      <c r="C68" s="363"/>
      <c r="D68" s="356"/>
      <c r="E68" s="356"/>
      <c r="F68" s="356"/>
      <c r="G68" s="356"/>
      <c r="H68" s="356"/>
      <c r="I68" s="356"/>
      <c r="J68" s="356"/>
      <c r="K68" s="356"/>
      <c r="L68" s="356"/>
      <c r="M68" s="356"/>
      <c r="N68" s="356"/>
      <c r="O68" s="356"/>
      <c r="P68" s="356"/>
      <c r="Q68" s="356"/>
      <c r="R68" s="356"/>
      <c r="S68" s="356"/>
      <c r="T68" s="356"/>
      <c r="U68" s="356"/>
      <c r="V68" s="356"/>
      <c r="W68" s="356"/>
      <c r="X68" s="356"/>
      <c r="Y68" s="356"/>
      <c r="Z68" s="356"/>
      <c r="AA68" s="356"/>
      <c r="AB68" s="356"/>
      <c r="AC68" s="335"/>
      <c r="AD68" s="305"/>
      <c r="AE68" s="305"/>
      <c r="AF68" s="305"/>
      <c r="AG68" s="305"/>
      <c r="AH68" s="336"/>
    </row>
    <row r="69" spans="2:34" ht="15" customHeight="1">
      <c r="B69" s="83"/>
      <c r="C69" s="494"/>
      <c r="D69" s="492" t="s">
        <v>88</v>
      </c>
      <c r="E69" s="493"/>
      <c r="F69" s="493"/>
      <c r="G69" s="493"/>
      <c r="H69" s="493"/>
      <c r="I69" s="493"/>
      <c r="J69" s="493"/>
      <c r="K69" s="493"/>
      <c r="L69" s="493"/>
      <c r="M69" s="493"/>
      <c r="N69" s="493"/>
      <c r="O69" s="493"/>
      <c r="P69" s="493"/>
      <c r="Q69" s="493"/>
      <c r="R69" s="493"/>
      <c r="S69" s="493"/>
      <c r="T69" s="493"/>
      <c r="U69" s="493"/>
      <c r="V69" s="493"/>
      <c r="W69" s="493"/>
      <c r="X69" s="493"/>
      <c r="Y69" s="493"/>
      <c r="Z69" s="493"/>
      <c r="AA69" s="493"/>
      <c r="AB69" s="493"/>
      <c r="AC69" s="333"/>
      <c r="AD69" s="304"/>
      <c r="AE69" s="304"/>
      <c r="AF69" s="304"/>
      <c r="AG69" s="304"/>
      <c r="AH69" s="334"/>
    </row>
    <row r="70" spans="2:34" ht="15" customHeight="1">
      <c r="B70" s="83"/>
      <c r="C70" s="495"/>
      <c r="D70" s="343"/>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35"/>
      <c r="AD70" s="305"/>
      <c r="AE70" s="305"/>
      <c r="AF70" s="305"/>
      <c r="AG70" s="305"/>
      <c r="AH70" s="336"/>
    </row>
    <row r="71" spans="2:34" ht="10.199999999999999" customHeight="1">
      <c r="B71" s="83"/>
      <c r="C71" s="346" t="s">
        <v>87</v>
      </c>
      <c r="D71" s="347"/>
      <c r="E71" s="347"/>
      <c r="F71" s="347"/>
      <c r="G71" s="347"/>
      <c r="H71" s="347"/>
      <c r="I71" s="347"/>
      <c r="J71" s="347"/>
      <c r="K71" s="347"/>
      <c r="L71" s="347"/>
      <c r="M71" s="347"/>
      <c r="N71" s="347"/>
      <c r="O71" s="347"/>
      <c r="P71" s="347"/>
      <c r="Q71" s="347"/>
      <c r="R71" s="347"/>
      <c r="S71" s="347"/>
      <c r="T71" s="347"/>
      <c r="U71" s="347"/>
      <c r="V71" s="347"/>
      <c r="W71" s="347"/>
      <c r="X71" s="347"/>
      <c r="Y71" s="347"/>
      <c r="Z71" s="347"/>
      <c r="AA71" s="347"/>
      <c r="AB71" s="347"/>
      <c r="AC71" s="333"/>
      <c r="AD71" s="304"/>
      <c r="AE71" s="304"/>
      <c r="AF71" s="304"/>
      <c r="AG71" s="304"/>
      <c r="AH71" s="334"/>
    </row>
    <row r="72" spans="2:34" ht="10.199999999999999" customHeight="1">
      <c r="B72" s="83"/>
      <c r="C72" s="349"/>
      <c r="D72" s="3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35"/>
      <c r="AD72" s="305"/>
      <c r="AE72" s="305"/>
      <c r="AF72" s="305"/>
      <c r="AG72" s="305"/>
      <c r="AH72" s="336"/>
    </row>
    <row r="73" spans="2:34" ht="10.199999999999999" customHeight="1">
      <c r="B73" s="83"/>
      <c r="C73" s="346" t="s">
        <v>86</v>
      </c>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33"/>
      <c r="AD73" s="304"/>
      <c r="AE73" s="304"/>
      <c r="AF73" s="304"/>
      <c r="AG73" s="304"/>
      <c r="AH73" s="334"/>
    </row>
    <row r="74" spans="2:34" ht="10.199999999999999" customHeight="1">
      <c r="B74" s="83"/>
      <c r="C74" s="349"/>
      <c r="D74" s="350"/>
      <c r="E74" s="350"/>
      <c r="F74" s="350"/>
      <c r="G74" s="350"/>
      <c r="H74" s="350"/>
      <c r="I74" s="350"/>
      <c r="J74" s="350"/>
      <c r="K74" s="350"/>
      <c r="L74" s="350"/>
      <c r="M74" s="350"/>
      <c r="N74" s="350"/>
      <c r="O74" s="350"/>
      <c r="P74" s="350"/>
      <c r="Q74" s="350"/>
      <c r="R74" s="350"/>
      <c r="S74" s="350"/>
      <c r="T74" s="350"/>
      <c r="U74" s="350"/>
      <c r="V74" s="350"/>
      <c r="W74" s="350"/>
      <c r="X74" s="350"/>
      <c r="Y74" s="350"/>
      <c r="Z74" s="350"/>
      <c r="AA74" s="350"/>
      <c r="AB74" s="350"/>
      <c r="AC74" s="335"/>
      <c r="AD74" s="305"/>
      <c r="AE74" s="305"/>
      <c r="AF74" s="305"/>
      <c r="AG74" s="305"/>
      <c r="AH74" s="336"/>
    </row>
    <row r="75" spans="2:34" ht="10.199999999999999" customHeight="1">
      <c r="B75" s="82"/>
      <c r="C75" s="346" t="s">
        <v>85</v>
      </c>
      <c r="D75" s="347"/>
      <c r="E75" s="347"/>
      <c r="F75" s="347"/>
      <c r="G75" s="347"/>
      <c r="H75" s="347"/>
      <c r="I75" s="347"/>
      <c r="J75" s="347"/>
      <c r="K75" s="347"/>
      <c r="L75" s="347"/>
      <c r="M75" s="347"/>
      <c r="N75" s="347"/>
      <c r="O75" s="347"/>
      <c r="P75" s="347"/>
      <c r="Q75" s="347"/>
      <c r="R75" s="347"/>
      <c r="S75" s="347"/>
      <c r="T75" s="347"/>
      <c r="U75" s="347"/>
      <c r="V75" s="347"/>
      <c r="W75" s="347"/>
      <c r="X75" s="347"/>
      <c r="Y75" s="347"/>
      <c r="Z75" s="347"/>
      <c r="AA75" s="347"/>
      <c r="AB75" s="347"/>
      <c r="AC75" s="333"/>
      <c r="AD75" s="304"/>
      <c r="AE75" s="304"/>
      <c r="AF75" s="304"/>
      <c r="AG75" s="304"/>
      <c r="AH75" s="334"/>
    </row>
    <row r="76" spans="2:34" ht="10.199999999999999" customHeight="1" thickBot="1">
      <c r="B76" s="81"/>
      <c r="C76" s="361"/>
      <c r="D76" s="362"/>
      <c r="E76" s="362"/>
      <c r="F76" s="362"/>
      <c r="G76" s="362"/>
      <c r="H76" s="362"/>
      <c r="I76" s="362"/>
      <c r="J76" s="362"/>
      <c r="K76" s="362"/>
      <c r="L76" s="362"/>
      <c r="M76" s="362"/>
      <c r="N76" s="362"/>
      <c r="O76" s="362"/>
      <c r="P76" s="362"/>
      <c r="Q76" s="362"/>
      <c r="R76" s="362"/>
      <c r="S76" s="362"/>
      <c r="T76" s="362"/>
      <c r="U76" s="362"/>
      <c r="V76" s="362"/>
      <c r="W76" s="362"/>
      <c r="X76" s="362"/>
      <c r="Y76" s="356"/>
      <c r="Z76" s="356"/>
      <c r="AA76" s="356"/>
      <c r="AB76" s="356"/>
      <c r="AC76" s="519"/>
      <c r="AD76" s="520"/>
      <c r="AE76" s="520"/>
      <c r="AF76" s="520"/>
      <c r="AG76" s="520"/>
      <c r="AH76" s="521"/>
    </row>
    <row r="77" spans="2:34" ht="9" customHeight="1">
      <c r="B77" s="80"/>
      <c r="C77" s="80"/>
      <c r="D77" s="80"/>
      <c r="E77" s="80"/>
      <c r="F77" s="80"/>
      <c r="G77" s="80"/>
      <c r="H77" s="80"/>
      <c r="I77" s="80"/>
      <c r="J77" s="80"/>
      <c r="K77" s="80"/>
      <c r="L77" s="80"/>
      <c r="M77" s="80"/>
      <c r="N77" s="80"/>
      <c r="O77" s="80"/>
      <c r="P77" s="80"/>
      <c r="Q77" s="80"/>
      <c r="R77" s="80"/>
      <c r="S77" s="80"/>
      <c r="T77" s="80"/>
      <c r="U77" s="80"/>
      <c r="V77" s="80"/>
      <c r="W77" s="80"/>
      <c r="X77" s="80"/>
      <c r="Y77" s="79"/>
      <c r="Z77" s="79"/>
      <c r="AA77" s="79"/>
      <c r="AB77" s="79"/>
      <c r="AC77" s="79"/>
      <c r="AD77" s="78"/>
      <c r="AE77" s="78"/>
      <c r="AF77" s="78"/>
      <c r="AG77" s="78"/>
      <c r="AH77" s="78"/>
    </row>
    <row r="78" spans="2:34" s="76" customFormat="1" ht="15" customHeight="1">
      <c r="B78" s="76" t="s">
        <v>9</v>
      </c>
      <c r="C78" s="77" t="s">
        <v>84</v>
      </c>
      <c r="D78" s="76" t="s">
        <v>83</v>
      </c>
    </row>
    <row r="79" spans="2:34" s="76" customFormat="1" ht="15" customHeight="1">
      <c r="C79" s="76" t="s">
        <v>10</v>
      </c>
      <c r="D79" s="76" t="s">
        <v>82</v>
      </c>
    </row>
    <row r="80" spans="2:34" s="76" customFormat="1" ht="15" customHeight="1">
      <c r="C80" s="76" t="s">
        <v>81</v>
      </c>
      <c r="D80" s="76" t="s">
        <v>80</v>
      </c>
    </row>
    <row r="81" spans="2:38" s="76" customFormat="1" ht="15" customHeight="1">
      <c r="C81" s="76" t="s">
        <v>79</v>
      </c>
      <c r="D81" s="76" t="s">
        <v>78</v>
      </c>
    </row>
    <row r="82" spans="2:38" s="76" customFormat="1" ht="9" customHeight="1" thickBot="1"/>
    <row r="83" spans="2:38" ht="13.5" customHeight="1" thickTop="1">
      <c r="B83" s="75" t="s">
        <v>77</v>
      </c>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3"/>
    </row>
    <row r="84" spans="2:38" ht="13.5" customHeight="1">
      <c r="B84" s="72"/>
      <c r="C84" s="515" t="s">
        <v>1924</v>
      </c>
      <c r="D84" s="515"/>
      <c r="E84" s="515"/>
      <c r="F84" s="515"/>
      <c r="G84" s="515"/>
      <c r="H84" s="515"/>
      <c r="I84" s="515"/>
      <c r="J84" s="515"/>
      <c r="K84" s="515"/>
      <c r="L84" s="515"/>
      <c r="M84" s="515"/>
      <c r="N84" s="515"/>
      <c r="O84" s="515"/>
      <c r="P84" s="515"/>
      <c r="Q84" s="515"/>
      <c r="R84" s="515"/>
      <c r="S84" s="515"/>
      <c r="T84" s="515"/>
      <c r="U84" s="515"/>
      <c r="V84" s="515"/>
      <c r="W84" s="515"/>
      <c r="X84" s="515"/>
      <c r="Y84" s="515"/>
      <c r="Z84" s="515"/>
      <c r="AA84" s="515"/>
      <c r="AB84" s="515"/>
      <c r="AC84" s="515"/>
      <c r="AD84" s="515"/>
      <c r="AE84" s="515"/>
      <c r="AF84" s="515"/>
      <c r="AG84" s="515"/>
      <c r="AH84" s="516"/>
    </row>
    <row r="85" spans="2:38" ht="13.5" customHeight="1">
      <c r="B85" s="72"/>
      <c r="C85" s="515"/>
      <c r="D85" s="515"/>
      <c r="E85" s="515"/>
      <c r="F85" s="515"/>
      <c r="G85" s="515"/>
      <c r="H85" s="515"/>
      <c r="I85" s="515"/>
      <c r="J85" s="515"/>
      <c r="K85" s="515"/>
      <c r="L85" s="515"/>
      <c r="M85" s="515"/>
      <c r="N85" s="515"/>
      <c r="O85" s="515"/>
      <c r="P85" s="515"/>
      <c r="Q85" s="515"/>
      <c r="R85" s="515"/>
      <c r="S85" s="515"/>
      <c r="T85" s="515"/>
      <c r="U85" s="515"/>
      <c r="V85" s="515"/>
      <c r="W85" s="515"/>
      <c r="X85" s="515"/>
      <c r="Y85" s="515"/>
      <c r="Z85" s="515"/>
      <c r="AA85" s="515"/>
      <c r="AB85" s="515"/>
      <c r="AC85" s="515"/>
      <c r="AD85" s="515"/>
      <c r="AE85" s="515"/>
      <c r="AF85" s="515"/>
      <c r="AG85" s="515"/>
      <c r="AH85" s="516"/>
    </row>
    <row r="86" spans="2:38" ht="13.5" customHeight="1">
      <c r="B86" s="72"/>
      <c r="C86" s="515"/>
      <c r="D86" s="515"/>
      <c r="E86" s="515"/>
      <c r="F86" s="515"/>
      <c r="G86" s="515"/>
      <c r="H86" s="515"/>
      <c r="I86" s="515"/>
      <c r="J86" s="515"/>
      <c r="K86" s="515"/>
      <c r="L86" s="515"/>
      <c r="M86" s="515"/>
      <c r="N86" s="515"/>
      <c r="O86" s="515"/>
      <c r="P86" s="515"/>
      <c r="Q86" s="515"/>
      <c r="R86" s="515"/>
      <c r="S86" s="515"/>
      <c r="T86" s="515"/>
      <c r="U86" s="515"/>
      <c r="V86" s="515"/>
      <c r="W86" s="515"/>
      <c r="X86" s="515"/>
      <c r="Y86" s="515"/>
      <c r="Z86" s="515"/>
      <c r="AA86" s="515"/>
      <c r="AB86" s="515"/>
      <c r="AC86" s="515"/>
      <c r="AD86" s="515"/>
      <c r="AE86" s="515"/>
      <c r="AF86" s="515"/>
      <c r="AG86" s="515"/>
      <c r="AH86" s="516"/>
    </row>
    <row r="87" spans="2:38" ht="13.5" customHeight="1">
      <c r="B87" s="72"/>
      <c r="C87" s="515"/>
      <c r="D87" s="515"/>
      <c r="E87" s="515"/>
      <c r="F87" s="515"/>
      <c r="G87" s="515"/>
      <c r="H87" s="515"/>
      <c r="I87" s="515"/>
      <c r="J87" s="515"/>
      <c r="K87" s="515"/>
      <c r="L87" s="515"/>
      <c r="M87" s="515"/>
      <c r="N87" s="515"/>
      <c r="O87" s="515"/>
      <c r="P87" s="515"/>
      <c r="Q87" s="515"/>
      <c r="R87" s="515"/>
      <c r="S87" s="515"/>
      <c r="T87" s="515"/>
      <c r="U87" s="515"/>
      <c r="V87" s="515"/>
      <c r="W87" s="515"/>
      <c r="X87" s="515"/>
      <c r="Y87" s="515"/>
      <c r="Z87" s="515"/>
      <c r="AA87" s="515"/>
      <c r="AB87" s="515"/>
      <c r="AC87" s="515"/>
      <c r="AD87" s="515"/>
      <c r="AE87" s="515"/>
      <c r="AF87" s="515"/>
      <c r="AG87" s="515"/>
      <c r="AH87" s="516"/>
    </row>
    <row r="88" spans="2:38" ht="13.5" customHeight="1">
      <c r="B88" s="72"/>
      <c r="C88" s="515"/>
      <c r="D88" s="515"/>
      <c r="E88" s="515"/>
      <c r="F88" s="515"/>
      <c r="G88" s="515"/>
      <c r="H88" s="515"/>
      <c r="I88" s="515"/>
      <c r="J88" s="515"/>
      <c r="K88" s="515"/>
      <c r="L88" s="515"/>
      <c r="M88" s="515"/>
      <c r="N88" s="515"/>
      <c r="O88" s="515"/>
      <c r="P88" s="515"/>
      <c r="Q88" s="515"/>
      <c r="R88" s="515"/>
      <c r="S88" s="515"/>
      <c r="T88" s="515"/>
      <c r="U88" s="515"/>
      <c r="V88" s="515"/>
      <c r="W88" s="515"/>
      <c r="X88" s="515"/>
      <c r="Y88" s="515"/>
      <c r="Z88" s="515"/>
      <c r="AA88" s="515"/>
      <c r="AB88" s="515"/>
      <c r="AC88" s="515"/>
      <c r="AD88" s="515"/>
      <c r="AE88" s="515"/>
      <c r="AF88" s="515"/>
      <c r="AG88" s="515"/>
      <c r="AH88" s="516"/>
    </row>
    <row r="89" spans="2:38" ht="13.5" customHeight="1" thickBot="1">
      <c r="B89" s="71"/>
      <c r="C89" s="517"/>
      <c r="D89" s="517"/>
      <c r="E89" s="517"/>
      <c r="F89" s="517"/>
      <c r="G89" s="517"/>
      <c r="H89" s="517"/>
      <c r="I89" s="517"/>
      <c r="J89" s="517"/>
      <c r="K89" s="517"/>
      <c r="L89" s="517"/>
      <c r="M89" s="517"/>
      <c r="N89" s="517"/>
      <c r="O89" s="517"/>
      <c r="P89" s="517"/>
      <c r="Q89" s="517"/>
      <c r="R89" s="517"/>
      <c r="S89" s="517"/>
      <c r="T89" s="517"/>
      <c r="U89" s="517"/>
      <c r="V89" s="517"/>
      <c r="W89" s="517"/>
      <c r="X89" s="517"/>
      <c r="Y89" s="517"/>
      <c r="Z89" s="517"/>
      <c r="AA89" s="517"/>
      <c r="AB89" s="517"/>
      <c r="AC89" s="517"/>
      <c r="AD89" s="517"/>
      <c r="AE89" s="517"/>
      <c r="AF89" s="517"/>
      <c r="AG89" s="517"/>
      <c r="AH89" s="518"/>
    </row>
    <row r="90" spans="2:38" ht="15" customHeight="1" thickTop="1"/>
    <row r="91" spans="2:38" ht="14.25" customHeight="1"/>
    <row r="92" spans="2:38" ht="14.25" customHeight="1"/>
    <row r="93" spans="2:38" ht="14.25" customHeight="1"/>
    <row r="94" spans="2:38" ht="14.25" customHeight="1">
      <c r="AL94" s="70" t="s">
        <v>76</v>
      </c>
    </row>
    <row r="95" spans="2:38" ht="14.25" customHeight="1">
      <c r="AL95" s="70" t="s">
        <v>75</v>
      </c>
    </row>
    <row r="96" spans="2:38"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sheetData>
  <mergeCells count="78">
    <mergeCell ref="C84:AH89"/>
    <mergeCell ref="C75:AB76"/>
    <mergeCell ref="AC75:AH76"/>
    <mergeCell ref="C69:C70"/>
    <mergeCell ref="D69:AB70"/>
    <mergeCell ref="AC69:AH70"/>
    <mergeCell ref="C71:AB72"/>
    <mergeCell ref="AC71:AH72"/>
    <mergeCell ref="C73:AB74"/>
    <mergeCell ref="AC73:AH74"/>
    <mergeCell ref="AC51:AH52"/>
    <mergeCell ref="C55:AB56"/>
    <mergeCell ref="AC55:AH56"/>
    <mergeCell ref="C67:AB68"/>
    <mergeCell ref="AC67:AH68"/>
    <mergeCell ref="B57:AB58"/>
    <mergeCell ref="AC57:AH58"/>
    <mergeCell ref="C59:AB60"/>
    <mergeCell ref="AC59:AH60"/>
    <mergeCell ref="D61:AB62"/>
    <mergeCell ref="AC61:AH62"/>
    <mergeCell ref="C63:C64"/>
    <mergeCell ref="D63:AB64"/>
    <mergeCell ref="AC63:AH64"/>
    <mergeCell ref="B65:AB66"/>
    <mergeCell ref="AC65:AH66"/>
    <mergeCell ref="C53:AB54"/>
    <mergeCell ref="AC53:AH54"/>
    <mergeCell ref="C49:AB50"/>
    <mergeCell ref="AC49:AH50"/>
    <mergeCell ref="C39:AB40"/>
    <mergeCell ref="AC39:AH40"/>
    <mergeCell ref="D41:AB42"/>
    <mergeCell ref="AC41:AH42"/>
    <mergeCell ref="D43:AB44"/>
    <mergeCell ref="AC43:AH44"/>
    <mergeCell ref="D45:AB46"/>
    <mergeCell ref="AC45:AH46"/>
    <mergeCell ref="C47:C48"/>
    <mergeCell ref="D47:AB48"/>
    <mergeCell ref="AC47:AH48"/>
    <mergeCell ref="C51:AB52"/>
    <mergeCell ref="D33:AB34"/>
    <mergeCell ref="AC33:AH34"/>
    <mergeCell ref="D35:AB36"/>
    <mergeCell ref="AC35:AH36"/>
    <mergeCell ref="D37:AB38"/>
    <mergeCell ref="AC37:AH38"/>
    <mergeCell ref="D27:AB28"/>
    <mergeCell ref="AC27:AH28"/>
    <mergeCell ref="B29:AB30"/>
    <mergeCell ref="AC29:AH30"/>
    <mergeCell ref="C31:AB32"/>
    <mergeCell ref="AC31:AH32"/>
    <mergeCell ref="D21:AB22"/>
    <mergeCell ref="AC21:AH22"/>
    <mergeCell ref="D23:AB24"/>
    <mergeCell ref="AC23:AH24"/>
    <mergeCell ref="D25:AB26"/>
    <mergeCell ref="AC25:AH26"/>
    <mergeCell ref="B15:AB16"/>
    <mergeCell ref="AC15:AH16"/>
    <mergeCell ref="C17:AB18"/>
    <mergeCell ref="AC17:AH18"/>
    <mergeCell ref="D19:AB20"/>
    <mergeCell ref="AC19:AH20"/>
    <mergeCell ref="B10:AB11"/>
    <mergeCell ref="AC10:AD11"/>
    <mergeCell ref="AE10:AF11"/>
    <mergeCell ref="AG10:AH11"/>
    <mergeCell ref="B13:AB14"/>
    <mergeCell ref="AC13:AH14"/>
    <mergeCell ref="B2:D2"/>
    <mergeCell ref="B4:AH5"/>
    <mergeCell ref="Q7:U7"/>
    <mergeCell ref="V7:AH7"/>
    <mergeCell ref="B9:AB9"/>
    <mergeCell ref="AC9:AH9"/>
  </mergeCells>
  <phoneticPr fontId="1"/>
  <dataValidations count="1">
    <dataValidation type="list" allowBlank="1" showInputMessage="1" showErrorMessage="1" sqref="AC67:AH76 AC17 AC59 AC19 AC63 AC21 AC23 AC25 AC61 AC31:AH56 AC27" xr:uid="{EBA0648F-A304-4E1C-9FA2-B76E191ABD99}">
      <formula1>$AL$94:$AL$95</formula1>
    </dataValidation>
  </dataValidations>
  <pageMargins left="0.78740157480314965" right="0.59055118110236215" top="0.59055118110236215" bottom="0.59055118110236215" header="0" footer="0"/>
  <pageSetup paperSize="9" scale="69" orientation="portrait" r:id="rId1"/>
  <rowBreaks count="1" manualBreakCount="1">
    <brk id="91" min="1" max="3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E4E06-0787-4BC0-97B5-C29F4F56BE1F}">
  <dimension ref="B2:AN167"/>
  <sheetViews>
    <sheetView showGridLines="0" view="pageBreakPreview" topLeftCell="A18" zoomScaleNormal="100" zoomScaleSheetLayoutView="100" workbookViewId="0">
      <selection activeCell="D42" sqref="D42"/>
    </sheetView>
  </sheetViews>
  <sheetFormatPr defaultColWidth="3.09765625" defaultRowHeight="13.2"/>
  <cols>
    <col min="1" max="1" width="3.09765625" style="69"/>
    <col min="2" max="28" width="2.69921875" style="69" customWidth="1"/>
    <col min="29" max="30" width="1.69921875" style="69" customWidth="1"/>
    <col min="31" max="31" width="2.69921875" style="69" customWidth="1"/>
    <col min="32" max="33" width="1.69921875" style="69" customWidth="1"/>
    <col min="34" max="34" width="2.69921875" style="69" customWidth="1"/>
    <col min="35" max="16384" width="3.09765625" style="69"/>
  </cols>
  <sheetData>
    <row r="2" spans="2:34" s="96" customFormat="1" ht="14.25" customHeight="1">
      <c r="B2" s="288" t="s">
        <v>1916</v>
      </c>
      <c r="C2" s="288"/>
      <c r="D2" s="288"/>
    </row>
    <row r="3" spans="2:34" s="96" customFormat="1" ht="14.25" customHeight="1"/>
    <row r="4" spans="2:34" ht="14.25" customHeight="1">
      <c r="B4" s="289" t="s">
        <v>135</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row>
    <row r="5" spans="2:34" ht="14.25" customHeight="1">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row>
    <row r="6" spans="2:34" ht="10.199999999999999" customHeight="1">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row>
    <row r="7" spans="2:34" ht="24" customHeight="1">
      <c r="B7" s="103"/>
      <c r="C7" s="103"/>
      <c r="D7" s="103"/>
      <c r="E7" s="103"/>
      <c r="F7" s="103"/>
      <c r="G7" s="103"/>
      <c r="H7" s="103"/>
      <c r="I7" s="103"/>
      <c r="J7" s="103"/>
      <c r="K7" s="103"/>
      <c r="L7" s="103"/>
      <c r="M7" s="103"/>
      <c r="N7" s="103"/>
      <c r="O7" s="103"/>
      <c r="P7" s="103"/>
      <c r="Q7" s="290" t="s">
        <v>134</v>
      </c>
      <c r="R7" s="290"/>
      <c r="S7" s="290"/>
      <c r="T7" s="290"/>
      <c r="U7" s="290"/>
      <c r="V7" s="291">
        <f>第１号!G25</f>
        <v>0</v>
      </c>
      <c r="W7" s="291"/>
      <c r="X7" s="291"/>
      <c r="Y7" s="291"/>
      <c r="Z7" s="291"/>
      <c r="AA7" s="291"/>
      <c r="AB7" s="291"/>
      <c r="AC7" s="291"/>
      <c r="AD7" s="291"/>
      <c r="AE7" s="291"/>
      <c r="AF7" s="291"/>
      <c r="AG7" s="291"/>
      <c r="AH7" s="291"/>
    </row>
    <row r="8" spans="2:34" ht="12" customHeight="1">
      <c r="B8" s="103"/>
      <c r="C8" s="103"/>
      <c r="D8" s="103"/>
      <c r="E8" s="103"/>
      <c r="F8" s="103"/>
      <c r="G8" s="103"/>
      <c r="H8" s="103"/>
      <c r="I8" s="103"/>
      <c r="J8" s="103"/>
      <c r="K8" s="103"/>
      <c r="L8" s="103"/>
      <c r="M8" s="103"/>
      <c r="N8" s="103"/>
      <c r="O8" s="103"/>
      <c r="P8" s="103"/>
      <c r="Q8" s="97"/>
      <c r="R8" s="97"/>
      <c r="S8" s="97"/>
      <c r="T8" s="97"/>
      <c r="U8" s="97"/>
      <c r="V8" s="102"/>
      <c r="W8" s="102"/>
      <c r="X8" s="102"/>
      <c r="Y8" s="102"/>
      <c r="Z8" s="102"/>
      <c r="AA8" s="102"/>
      <c r="AB8" s="102"/>
      <c r="AC8" s="102"/>
      <c r="AD8" s="102"/>
      <c r="AE8" s="102"/>
      <c r="AF8" s="102"/>
      <c r="AG8" s="102"/>
      <c r="AH8" s="102"/>
    </row>
    <row r="9" spans="2:34" ht="14.25" customHeight="1">
      <c r="B9" s="292" t="s">
        <v>133</v>
      </c>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4"/>
      <c r="AC9" s="292" t="s">
        <v>114</v>
      </c>
      <c r="AD9" s="293"/>
      <c r="AE9" s="293"/>
      <c r="AF9" s="293"/>
      <c r="AG9" s="293"/>
      <c r="AH9" s="294"/>
    </row>
    <row r="10" spans="2:34" ht="14.25" customHeight="1">
      <c r="B10" s="295">
        <f>第１号!G24</f>
        <v>0</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7"/>
      <c r="AC10" s="300" t="s">
        <v>0</v>
      </c>
      <c r="AD10" s="301"/>
      <c r="AE10" s="304">
        <v>8</v>
      </c>
      <c r="AF10" s="304"/>
      <c r="AG10" s="301" t="s">
        <v>1</v>
      </c>
      <c r="AH10" s="306"/>
    </row>
    <row r="11" spans="2:34" ht="14.25" customHeight="1">
      <c r="B11" s="298"/>
      <c r="C11" s="291"/>
      <c r="D11" s="291"/>
      <c r="E11" s="291"/>
      <c r="F11" s="291"/>
      <c r="G11" s="291"/>
      <c r="H11" s="291"/>
      <c r="I11" s="291"/>
      <c r="J11" s="291"/>
      <c r="K11" s="291"/>
      <c r="L11" s="291"/>
      <c r="M11" s="291"/>
      <c r="N11" s="291"/>
      <c r="O11" s="291"/>
      <c r="P11" s="291"/>
      <c r="Q11" s="291"/>
      <c r="R11" s="291"/>
      <c r="S11" s="291"/>
      <c r="T11" s="291"/>
      <c r="U11" s="291"/>
      <c r="V11" s="291"/>
      <c r="W11" s="291"/>
      <c r="X11" s="291"/>
      <c r="Y11" s="291"/>
      <c r="Z11" s="291"/>
      <c r="AA11" s="291"/>
      <c r="AB11" s="299"/>
      <c r="AC11" s="302"/>
      <c r="AD11" s="303"/>
      <c r="AE11" s="305"/>
      <c r="AF11" s="305"/>
      <c r="AG11" s="303"/>
      <c r="AH11" s="307"/>
    </row>
    <row r="12" spans="2:34" ht="14.25" customHeight="1" thickBot="1"/>
    <row r="13" spans="2:34" ht="14.25" customHeight="1">
      <c r="B13" s="308" t="s">
        <v>113</v>
      </c>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10"/>
      <c r="AC13" s="314" t="s">
        <v>132</v>
      </c>
      <c r="AD13" s="309"/>
      <c r="AE13" s="309"/>
      <c r="AF13" s="309"/>
      <c r="AG13" s="309"/>
      <c r="AH13" s="315"/>
    </row>
    <row r="14" spans="2:34" ht="14.25" customHeight="1" thickBot="1">
      <c r="B14" s="311"/>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3"/>
      <c r="AC14" s="316"/>
      <c r="AD14" s="312"/>
      <c r="AE14" s="312"/>
      <c r="AF14" s="312"/>
      <c r="AG14" s="312"/>
      <c r="AH14" s="317"/>
    </row>
    <row r="15" spans="2:34" ht="10.5" customHeight="1">
      <c r="B15" s="318" t="s">
        <v>131</v>
      </c>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20"/>
      <c r="AC15" s="324"/>
      <c r="AD15" s="325"/>
      <c r="AE15" s="325"/>
      <c r="AF15" s="325"/>
      <c r="AG15" s="325"/>
      <c r="AH15" s="326"/>
    </row>
    <row r="16" spans="2:34" ht="10.5" customHeight="1">
      <c r="B16" s="321"/>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3"/>
      <c r="AC16" s="327"/>
      <c r="AD16" s="328"/>
      <c r="AE16" s="328"/>
      <c r="AF16" s="328"/>
      <c r="AG16" s="328"/>
      <c r="AH16" s="329"/>
    </row>
    <row r="17" spans="2:34" ht="10.5" customHeight="1">
      <c r="B17" s="92"/>
      <c r="C17" s="330" t="s">
        <v>130</v>
      </c>
      <c r="D17" s="331"/>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2"/>
      <c r="AC17" s="333"/>
      <c r="AD17" s="304"/>
      <c r="AE17" s="304"/>
      <c r="AF17" s="304"/>
      <c r="AG17" s="304"/>
      <c r="AH17" s="334"/>
    </row>
    <row r="18" spans="2:34" ht="10.5" customHeight="1">
      <c r="B18" s="92"/>
      <c r="C18" s="330"/>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2"/>
      <c r="AC18" s="335"/>
      <c r="AD18" s="305"/>
      <c r="AE18" s="305"/>
      <c r="AF18" s="305"/>
      <c r="AG18" s="305"/>
      <c r="AH18" s="336"/>
    </row>
    <row r="19" spans="2:34" ht="10.5" customHeight="1">
      <c r="B19" s="92"/>
      <c r="C19" s="330" t="s">
        <v>129</v>
      </c>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2"/>
      <c r="AC19" s="333"/>
      <c r="AD19" s="304"/>
      <c r="AE19" s="304"/>
      <c r="AF19" s="304"/>
      <c r="AG19" s="304"/>
      <c r="AH19" s="334"/>
    </row>
    <row r="20" spans="2:34" ht="10.5" customHeight="1">
      <c r="B20" s="92"/>
      <c r="C20" s="330"/>
      <c r="D20" s="331"/>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2"/>
      <c r="AC20" s="335"/>
      <c r="AD20" s="305"/>
      <c r="AE20" s="305"/>
      <c r="AF20" s="305"/>
      <c r="AG20" s="305"/>
      <c r="AH20" s="336"/>
    </row>
    <row r="21" spans="2:34" ht="10.5" customHeight="1">
      <c r="B21" s="92"/>
      <c r="C21" s="337" t="s">
        <v>128</v>
      </c>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9"/>
      <c r="AC21" s="333"/>
      <c r="AD21" s="304"/>
      <c r="AE21" s="304"/>
      <c r="AF21" s="304"/>
      <c r="AG21" s="304"/>
      <c r="AH21" s="334"/>
    </row>
    <row r="22" spans="2:34" ht="10.5" customHeight="1">
      <c r="B22" s="92"/>
      <c r="C22" s="337"/>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9"/>
      <c r="AC22" s="335"/>
      <c r="AD22" s="305"/>
      <c r="AE22" s="305"/>
      <c r="AF22" s="305"/>
      <c r="AG22" s="305"/>
      <c r="AH22" s="336"/>
    </row>
    <row r="23" spans="2:34" ht="10.5" customHeight="1">
      <c r="B23" s="83"/>
      <c r="C23" s="340" t="s">
        <v>127</v>
      </c>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2"/>
      <c r="AC23" s="333"/>
      <c r="AD23" s="304"/>
      <c r="AE23" s="304"/>
      <c r="AF23" s="304"/>
      <c r="AG23" s="304"/>
      <c r="AH23" s="334"/>
    </row>
    <row r="24" spans="2:34" ht="10.5" customHeight="1">
      <c r="B24" s="83"/>
      <c r="C24" s="343"/>
      <c r="D24" s="344"/>
      <c r="E24" s="344"/>
      <c r="F24" s="344"/>
      <c r="G24" s="344"/>
      <c r="H24" s="344"/>
      <c r="I24" s="344"/>
      <c r="J24" s="344"/>
      <c r="K24" s="344"/>
      <c r="L24" s="344"/>
      <c r="M24" s="344"/>
      <c r="N24" s="344"/>
      <c r="O24" s="344"/>
      <c r="P24" s="344"/>
      <c r="Q24" s="344"/>
      <c r="R24" s="344"/>
      <c r="S24" s="344"/>
      <c r="T24" s="344"/>
      <c r="U24" s="344"/>
      <c r="V24" s="344"/>
      <c r="W24" s="344"/>
      <c r="X24" s="344"/>
      <c r="Y24" s="344"/>
      <c r="Z24" s="344"/>
      <c r="AA24" s="344"/>
      <c r="AB24" s="345"/>
      <c r="AC24" s="335"/>
      <c r="AD24" s="305"/>
      <c r="AE24" s="305"/>
      <c r="AF24" s="305"/>
      <c r="AG24" s="305"/>
      <c r="AH24" s="336"/>
    </row>
    <row r="25" spans="2:34" ht="10.5" customHeight="1">
      <c r="B25" s="83"/>
      <c r="C25" s="346" t="s">
        <v>126</v>
      </c>
      <c r="D25" s="347"/>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8"/>
      <c r="AC25" s="333"/>
      <c r="AD25" s="304"/>
      <c r="AE25" s="304"/>
      <c r="AF25" s="304"/>
      <c r="AG25" s="304"/>
      <c r="AH25" s="334"/>
    </row>
    <row r="26" spans="2:34" ht="10.5" customHeight="1">
      <c r="B26" s="83"/>
      <c r="C26" s="349"/>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1"/>
      <c r="AC26" s="335"/>
      <c r="AD26" s="305"/>
      <c r="AE26" s="305"/>
      <c r="AF26" s="305"/>
      <c r="AG26" s="305"/>
      <c r="AH26" s="336"/>
    </row>
    <row r="27" spans="2:34" ht="10.5" customHeight="1">
      <c r="B27" s="83"/>
      <c r="C27" s="346" t="s">
        <v>125</v>
      </c>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8"/>
      <c r="AC27" s="333"/>
      <c r="AD27" s="304"/>
      <c r="AE27" s="304"/>
      <c r="AF27" s="304"/>
      <c r="AG27" s="304"/>
      <c r="AH27" s="334"/>
    </row>
    <row r="28" spans="2:34" ht="10.5" customHeight="1" thickBot="1">
      <c r="B28" s="83"/>
      <c r="C28" s="349"/>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1"/>
      <c r="AC28" s="335"/>
      <c r="AD28" s="305"/>
      <c r="AE28" s="305"/>
      <c r="AF28" s="305"/>
      <c r="AG28" s="305"/>
      <c r="AH28" s="336"/>
    </row>
    <row r="29" spans="2:34" ht="10.5" customHeight="1">
      <c r="B29" s="352" t="s">
        <v>124</v>
      </c>
      <c r="C29" s="353"/>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53"/>
      <c r="AB29" s="354"/>
      <c r="AC29" s="324"/>
      <c r="AD29" s="325"/>
      <c r="AE29" s="325"/>
      <c r="AF29" s="325"/>
      <c r="AG29" s="325"/>
      <c r="AH29" s="326"/>
    </row>
    <row r="30" spans="2:34" ht="10.5" customHeight="1">
      <c r="B30" s="355"/>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7"/>
      <c r="AC30" s="358"/>
      <c r="AD30" s="359"/>
      <c r="AE30" s="359"/>
      <c r="AF30" s="359"/>
      <c r="AG30" s="359"/>
      <c r="AH30" s="360"/>
    </row>
    <row r="31" spans="2:34" ht="10.5" customHeight="1">
      <c r="B31" s="83"/>
      <c r="C31" s="346" t="s">
        <v>123</v>
      </c>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8"/>
      <c r="AC31" s="333"/>
      <c r="AD31" s="304"/>
      <c r="AE31" s="304"/>
      <c r="AF31" s="304"/>
      <c r="AG31" s="304"/>
      <c r="AH31" s="334"/>
    </row>
    <row r="32" spans="2:34" ht="10.5" customHeight="1">
      <c r="B32" s="83"/>
      <c r="C32" s="349"/>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1"/>
      <c r="AC32" s="335"/>
      <c r="AD32" s="305"/>
      <c r="AE32" s="305"/>
      <c r="AF32" s="305"/>
      <c r="AG32" s="305"/>
      <c r="AH32" s="336"/>
    </row>
    <row r="33" spans="2:34" ht="10.5" customHeight="1">
      <c r="B33" s="83"/>
      <c r="C33" s="346" t="s">
        <v>122</v>
      </c>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8"/>
      <c r="AC33" s="333"/>
      <c r="AD33" s="304"/>
      <c r="AE33" s="304"/>
      <c r="AF33" s="304"/>
      <c r="AG33" s="304"/>
      <c r="AH33" s="334"/>
    </row>
    <row r="34" spans="2:34" ht="10.5" customHeight="1">
      <c r="B34" s="83"/>
      <c r="C34" s="363"/>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7"/>
      <c r="AC34" s="335"/>
      <c r="AD34" s="305"/>
      <c r="AE34" s="305"/>
      <c r="AF34" s="305"/>
      <c r="AG34" s="305"/>
      <c r="AH34" s="336"/>
    </row>
    <row r="35" spans="2:34" ht="10.5" customHeight="1">
      <c r="B35" s="83"/>
      <c r="C35" s="346" t="s">
        <v>121</v>
      </c>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8"/>
      <c r="AC35" s="333"/>
      <c r="AD35" s="304"/>
      <c r="AE35" s="304"/>
      <c r="AF35" s="304"/>
      <c r="AG35" s="304"/>
      <c r="AH35" s="334"/>
    </row>
    <row r="36" spans="2:34" ht="10.5" customHeight="1">
      <c r="B36" s="83"/>
      <c r="C36" s="349"/>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1"/>
      <c r="AC36" s="335"/>
      <c r="AD36" s="305"/>
      <c r="AE36" s="305"/>
      <c r="AF36" s="305"/>
      <c r="AG36" s="305"/>
      <c r="AH36" s="336"/>
    </row>
    <row r="37" spans="2:34" ht="10.5" customHeight="1">
      <c r="B37" s="83"/>
      <c r="C37" s="346" t="s">
        <v>120</v>
      </c>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33"/>
      <c r="AD37" s="304"/>
      <c r="AE37" s="304"/>
      <c r="AF37" s="304"/>
      <c r="AG37" s="304"/>
      <c r="AH37" s="334"/>
    </row>
    <row r="38" spans="2:34" ht="10.5" customHeight="1" thickBot="1">
      <c r="B38" s="81"/>
      <c r="C38" s="361"/>
      <c r="D38" s="362"/>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56"/>
      <c r="AC38" s="335"/>
      <c r="AD38" s="305"/>
      <c r="AE38" s="305"/>
      <c r="AF38" s="305"/>
      <c r="AG38" s="305"/>
      <c r="AH38" s="336"/>
    </row>
    <row r="39" spans="2:34" ht="14.25" customHeight="1">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79"/>
      <c r="AC39" s="79"/>
      <c r="AD39" s="78"/>
      <c r="AE39" s="78"/>
      <c r="AF39" s="78"/>
      <c r="AG39" s="78"/>
      <c r="AH39" s="78"/>
    </row>
    <row r="40" spans="2:34" ht="14.25" customHeight="1">
      <c r="B40" s="101" t="s">
        <v>9</v>
      </c>
      <c r="C40" s="101" t="s">
        <v>84</v>
      </c>
      <c r="D40" s="76" t="s">
        <v>119</v>
      </c>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row>
    <row r="41" spans="2:34" s="76" customFormat="1" ht="14.25" customHeight="1">
      <c r="C41" s="101" t="s">
        <v>118</v>
      </c>
      <c r="D41" s="76" t="s">
        <v>1925</v>
      </c>
    </row>
    <row r="42" spans="2:34" ht="14.25" customHeight="1">
      <c r="B42" s="76"/>
      <c r="C42" s="101" t="s">
        <v>50</v>
      </c>
      <c r="D42" s="76" t="s">
        <v>78</v>
      </c>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row>
    <row r="43" spans="2:34" ht="14.25" customHeight="1"/>
    <row r="44" spans="2:34" ht="14.25" customHeight="1"/>
    <row r="45" spans="2:34" ht="14.25" customHeight="1"/>
    <row r="46" spans="2:34" ht="14.25" customHeight="1"/>
    <row r="47" spans="2:34" ht="14.25" customHeight="1"/>
    <row r="48" spans="2:34" ht="14.25" customHeight="1"/>
    <row r="49" spans="40:40" ht="14.25" customHeight="1"/>
    <row r="50" spans="40:40" ht="14.25" customHeight="1">
      <c r="AN50" s="70" t="s">
        <v>76</v>
      </c>
    </row>
    <row r="51" spans="40:40" ht="14.25" customHeight="1">
      <c r="AN51" s="70" t="s">
        <v>75</v>
      </c>
    </row>
    <row r="52" spans="40:40" ht="14.25" customHeight="1"/>
    <row r="53" spans="40:40" ht="14.25" customHeight="1"/>
    <row r="54" spans="40:40" ht="14.25" customHeight="1"/>
    <row r="55" spans="40:40" ht="14.25" customHeight="1"/>
    <row r="56" spans="40:40" ht="14.25" customHeight="1"/>
    <row r="57" spans="40:40" ht="14.25" customHeight="1"/>
    <row r="58" spans="40:40" ht="14.25" customHeight="1"/>
    <row r="59" spans="40:40" ht="14.25" customHeight="1"/>
    <row r="60" spans="40:40" ht="14.25" customHeight="1"/>
    <row r="61" spans="40:40" ht="14.25" customHeight="1"/>
    <row r="62" spans="40:40" ht="14.25" customHeight="1"/>
    <row r="63" spans="40:40" ht="14.25" customHeight="1"/>
    <row r="64" spans="40:40"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sheetData>
  <mergeCells count="36">
    <mergeCell ref="C27:AB28"/>
    <mergeCell ref="AC27:AH28"/>
    <mergeCell ref="B29:AB30"/>
    <mergeCell ref="AC29:AH30"/>
    <mergeCell ref="C37:AB38"/>
    <mergeCell ref="AC37:AH38"/>
    <mergeCell ref="C33:AB34"/>
    <mergeCell ref="AC33:AH34"/>
    <mergeCell ref="C31:AB32"/>
    <mergeCell ref="AC31:AH32"/>
    <mergeCell ref="C35:AB36"/>
    <mergeCell ref="AC35:AH36"/>
    <mergeCell ref="C21:AB22"/>
    <mergeCell ref="AC21:AH22"/>
    <mergeCell ref="C23:AB24"/>
    <mergeCell ref="AC23:AH24"/>
    <mergeCell ref="C25:AB26"/>
    <mergeCell ref="AC25:AH26"/>
    <mergeCell ref="B15:AB16"/>
    <mergeCell ref="AC15:AH16"/>
    <mergeCell ref="C17:AB18"/>
    <mergeCell ref="AC17:AH18"/>
    <mergeCell ref="C19:AB20"/>
    <mergeCell ref="AC19:AH20"/>
    <mergeCell ref="B10:AB11"/>
    <mergeCell ref="AC10:AD11"/>
    <mergeCell ref="AE10:AF11"/>
    <mergeCell ref="AG10:AH11"/>
    <mergeCell ref="B13:AB14"/>
    <mergeCell ref="AC13:AH14"/>
    <mergeCell ref="B2:D2"/>
    <mergeCell ref="B4:AH5"/>
    <mergeCell ref="Q7:U7"/>
    <mergeCell ref="V7:AH7"/>
    <mergeCell ref="B9:AB9"/>
    <mergeCell ref="AC9:AH9"/>
  </mergeCells>
  <phoneticPr fontId="1"/>
  <dataValidations count="1">
    <dataValidation type="list" allowBlank="1" showInputMessage="1" showErrorMessage="1" sqref="AC31:AH38 AC17:AH28" xr:uid="{8D3F3DF2-5892-44F9-B837-C5CB43BB187C}">
      <formula1>$AN$50:$AN$51</formula1>
    </dataValidation>
  </dataValidations>
  <pageMargins left="0.78740157480314965" right="0.59055118110236215" top="0.59055118110236215" bottom="0.59055118110236215" header="0" footer="0"/>
  <pageSetup paperSize="9" scale="9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48A33-6229-4A3C-8EBE-5360CF07925D}">
  <sheetPr>
    <pageSetUpPr fitToPage="1"/>
  </sheetPr>
  <dimension ref="B2:AI81"/>
  <sheetViews>
    <sheetView showGridLines="0" view="pageBreakPreview" topLeftCell="A49" zoomScaleNormal="100" zoomScaleSheetLayoutView="100" workbookViewId="0">
      <selection activeCell="B3" sqref="B3"/>
    </sheetView>
  </sheetViews>
  <sheetFormatPr defaultColWidth="3.09765625" defaultRowHeight="13.2"/>
  <cols>
    <col min="1" max="1" width="3.09765625" style="69"/>
    <col min="2" max="35" width="3" style="69" customWidth="1"/>
    <col min="36" max="16384" width="3.09765625" style="69"/>
  </cols>
  <sheetData>
    <row r="2" spans="2:35" s="96" customFormat="1" ht="13.5" customHeight="1">
      <c r="B2" s="100" t="s">
        <v>1917</v>
      </c>
    </row>
    <row r="3" spans="2:35" s="96" customFormat="1" ht="13.5" customHeight="1">
      <c r="L3" s="100"/>
    </row>
    <row r="4" spans="2:35" ht="20.25" customHeight="1">
      <c r="B4" s="289" t="s">
        <v>144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109"/>
    </row>
    <row r="5" spans="2:35" s="96" customFormat="1" ht="13.5" customHeight="1">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row>
    <row r="6" spans="2:35" s="96" customFormat="1" ht="20.25" customHeight="1">
      <c r="B6" s="535" t="s">
        <v>115</v>
      </c>
      <c r="C6" s="535"/>
      <c r="D6" s="535"/>
      <c r="E6" s="535"/>
      <c r="F6" s="535"/>
      <c r="G6" s="535"/>
      <c r="H6" s="535"/>
      <c r="I6" s="536">
        <f>IF(ISTEXT(第１号!W9),第１号!W9,第１号!W10)</f>
        <v>0</v>
      </c>
      <c r="J6" s="536"/>
      <c r="K6" s="536"/>
      <c r="L6" s="536"/>
      <c r="M6" s="536"/>
      <c r="N6" s="536"/>
      <c r="O6" s="536"/>
      <c r="P6" s="536"/>
      <c r="Q6" s="536"/>
      <c r="R6" s="536"/>
      <c r="S6" s="536"/>
      <c r="T6" s="536"/>
    </row>
    <row r="7" spans="2:35" s="96" customFormat="1" ht="10.5" customHeight="1">
      <c r="B7" s="107"/>
      <c r="C7" s="106"/>
      <c r="D7" s="106"/>
      <c r="E7" s="106"/>
      <c r="F7" s="106"/>
      <c r="G7" s="106"/>
      <c r="H7" s="106"/>
      <c r="I7" s="106"/>
      <c r="J7" s="106"/>
      <c r="K7" s="105"/>
      <c r="L7" s="105"/>
      <c r="M7" s="105"/>
      <c r="N7" s="105"/>
      <c r="O7" s="105"/>
      <c r="P7" s="105"/>
      <c r="Q7" s="105"/>
      <c r="R7" s="105"/>
      <c r="S7" s="105"/>
      <c r="T7" s="105"/>
    </row>
    <row r="8" spans="2:35" ht="16.2" customHeight="1">
      <c r="B8" s="537" t="s">
        <v>143</v>
      </c>
      <c r="C8" s="538"/>
      <c r="D8" s="541" t="s">
        <v>142</v>
      </c>
      <c r="E8" s="541"/>
      <c r="F8" s="541"/>
      <c r="G8" s="541"/>
      <c r="H8" s="541"/>
      <c r="I8" s="541"/>
      <c r="J8" s="541"/>
      <c r="K8" s="541"/>
      <c r="L8" s="541"/>
      <c r="M8" s="541"/>
      <c r="N8" s="541"/>
      <c r="O8" s="541"/>
      <c r="P8" s="541"/>
      <c r="Q8" s="541"/>
      <c r="R8" s="541"/>
      <c r="S8" s="541"/>
      <c r="T8" s="541"/>
      <c r="U8" s="541"/>
      <c r="V8" s="541"/>
      <c r="W8" s="542" t="s">
        <v>141</v>
      </c>
      <c r="X8" s="542"/>
      <c r="Y8" s="542"/>
      <c r="Z8" s="542"/>
      <c r="AA8" s="542" t="s">
        <v>140</v>
      </c>
      <c r="AB8" s="542"/>
      <c r="AC8" s="542"/>
      <c r="AD8" s="542"/>
      <c r="AE8" s="542"/>
      <c r="AF8" s="542"/>
      <c r="AG8" s="542"/>
      <c r="AH8" s="542"/>
    </row>
    <row r="9" spans="2:35" ht="27.6" customHeight="1">
      <c r="B9" s="539"/>
      <c r="C9" s="540"/>
      <c r="D9" s="541" t="s">
        <v>139</v>
      </c>
      <c r="E9" s="541"/>
      <c r="F9" s="541"/>
      <c r="G9" s="541"/>
      <c r="H9" s="541" t="s">
        <v>138</v>
      </c>
      <c r="I9" s="541"/>
      <c r="J9" s="541"/>
      <c r="K9" s="541"/>
      <c r="L9" s="541"/>
      <c r="M9" s="541"/>
      <c r="N9" s="541"/>
      <c r="O9" s="541"/>
      <c r="P9" s="541"/>
      <c r="Q9" s="541"/>
      <c r="R9" s="541"/>
      <c r="S9" s="541"/>
      <c r="T9" s="541"/>
      <c r="U9" s="541"/>
      <c r="V9" s="541"/>
      <c r="W9" s="542"/>
      <c r="X9" s="542"/>
      <c r="Y9" s="542"/>
      <c r="Z9" s="542"/>
      <c r="AA9" s="542"/>
      <c r="AB9" s="542"/>
      <c r="AC9" s="542"/>
      <c r="AD9" s="542"/>
      <c r="AE9" s="542"/>
      <c r="AF9" s="542"/>
      <c r="AG9" s="542"/>
      <c r="AH9" s="542"/>
    </row>
    <row r="10" spans="2:35" ht="13.5" customHeight="1">
      <c r="B10" s="292">
        <v>1</v>
      </c>
      <c r="C10" s="294"/>
      <c r="D10" s="526"/>
      <c r="E10" s="526"/>
      <c r="F10" s="526"/>
      <c r="G10" s="526"/>
      <c r="H10" s="528"/>
      <c r="I10" s="528"/>
      <c r="J10" s="528"/>
      <c r="K10" s="528"/>
      <c r="L10" s="528"/>
      <c r="M10" s="528"/>
      <c r="N10" s="528"/>
      <c r="O10" s="528"/>
      <c r="P10" s="528"/>
      <c r="Q10" s="528"/>
      <c r="R10" s="528"/>
      <c r="S10" s="528"/>
      <c r="T10" s="528"/>
      <c r="U10" s="528"/>
      <c r="V10" s="528"/>
      <c r="W10" s="523"/>
      <c r="X10" s="523"/>
      <c r="Y10" s="523"/>
      <c r="Z10" s="523"/>
      <c r="AA10" s="508"/>
      <c r="AB10" s="508"/>
      <c r="AC10" s="508"/>
      <c r="AD10" s="508"/>
      <c r="AE10" s="508"/>
      <c r="AF10" s="508"/>
      <c r="AG10" s="508"/>
      <c r="AH10" s="508"/>
    </row>
    <row r="11" spans="2:35" ht="13.5" customHeight="1">
      <c r="B11" s="292">
        <v>2</v>
      </c>
      <c r="C11" s="294"/>
      <c r="D11" s="526"/>
      <c r="E11" s="526"/>
      <c r="F11" s="526"/>
      <c r="G11" s="526"/>
      <c r="H11" s="528"/>
      <c r="I11" s="528"/>
      <c r="J11" s="528"/>
      <c r="K11" s="528"/>
      <c r="L11" s="528"/>
      <c r="M11" s="528"/>
      <c r="N11" s="528"/>
      <c r="O11" s="528"/>
      <c r="P11" s="528"/>
      <c r="Q11" s="528"/>
      <c r="R11" s="528"/>
      <c r="S11" s="528"/>
      <c r="T11" s="528"/>
      <c r="U11" s="528"/>
      <c r="V11" s="528"/>
      <c r="W11" s="523"/>
      <c r="X11" s="523"/>
      <c r="Y11" s="523"/>
      <c r="Z11" s="523"/>
      <c r="AA11" s="508"/>
      <c r="AB11" s="508"/>
      <c r="AC11" s="508"/>
      <c r="AD11" s="508"/>
      <c r="AE11" s="508"/>
      <c r="AF11" s="508"/>
      <c r="AG11" s="508"/>
      <c r="AH11" s="508"/>
    </row>
    <row r="12" spans="2:35" ht="13.5" customHeight="1">
      <c r="B12" s="292">
        <v>3</v>
      </c>
      <c r="C12" s="294"/>
      <c r="D12" s="526"/>
      <c r="E12" s="526"/>
      <c r="F12" s="526"/>
      <c r="G12" s="526"/>
      <c r="H12" s="528"/>
      <c r="I12" s="528"/>
      <c r="J12" s="528"/>
      <c r="K12" s="528"/>
      <c r="L12" s="528"/>
      <c r="M12" s="528"/>
      <c r="N12" s="528"/>
      <c r="O12" s="528"/>
      <c r="P12" s="528"/>
      <c r="Q12" s="528"/>
      <c r="R12" s="528"/>
      <c r="S12" s="528"/>
      <c r="T12" s="528"/>
      <c r="U12" s="528"/>
      <c r="V12" s="528"/>
      <c r="W12" s="523"/>
      <c r="X12" s="523"/>
      <c r="Y12" s="523"/>
      <c r="Z12" s="523"/>
      <c r="AA12" s="508"/>
      <c r="AB12" s="508"/>
      <c r="AC12" s="508"/>
      <c r="AD12" s="508"/>
      <c r="AE12" s="508"/>
      <c r="AF12" s="508"/>
      <c r="AG12" s="508"/>
      <c r="AH12" s="508"/>
    </row>
    <row r="13" spans="2:35" ht="13.5" customHeight="1">
      <c r="B13" s="292">
        <v>4</v>
      </c>
      <c r="C13" s="294"/>
      <c r="D13" s="526"/>
      <c r="E13" s="526"/>
      <c r="F13" s="526"/>
      <c r="G13" s="526"/>
      <c r="H13" s="528"/>
      <c r="I13" s="528"/>
      <c r="J13" s="528"/>
      <c r="K13" s="528"/>
      <c r="L13" s="528"/>
      <c r="M13" s="528"/>
      <c r="N13" s="528"/>
      <c r="O13" s="528"/>
      <c r="P13" s="528"/>
      <c r="Q13" s="528"/>
      <c r="R13" s="528"/>
      <c r="S13" s="528"/>
      <c r="T13" s="528"/>
      <c r="U13" s="528"/>
      <c r="V13" s="528"/>
      <c r="W13" s="523"/>
      <c r="X13" s="523"/>
      <c r="Y13" s="523"/>
      <c r="Z13" s="523"/>
      <c r="AA13" s="508"/>
      <c r="AB13" s="508"/>
      <c r="AC13" s="508"/>
      <c r="AD13" s="508"/>
      <c r="AE13" s="508"/>
      <c r="AF13" s="508"/>
      <c r="AG13" s="508"/>
      <c r="AH13" s="508"/>
    </row>
    <row r="14" spans="2:35" ht="13.5" customHeight="1">
      <c r="B14" s="292">
        <v>5</v>
      </c>
      <c r="C14" s="294"/>
      <c r="D14" s="526"/>
      <c r="E14" s="526"/>
      <c r="F14" s="526"/>
      <c r="G14" s="526"/>
      <c r="H14" s="528"/>
      <c r="I14" s="528"/>
      <c r="J14" s="528"/>
      <c r="K14" s="528"/>
      <c r="L14" s="528"/>
      <c r="M14" s="528"/>
      <c r="N14" s="528"/>
      <c r="O14" s="528"/>
      <c r="P14" s="528"/>
      <c r="Q14" s="528"/>
      <c r="R14" s="528"/>
      <c r="S14" s="528"/>
      <c r="T14" s="528"/>
      <c r="U14" s="528"/>
      <c r="V14" s="528"/>
      <c r="W14" s="523"/>
      <c r="X14" s="523"/>
      <c r="Y14" s="523"/>
      <c r="Z14" s="523"/>
      <c r="AA14" s="508"/>
      <c r="AB14" s="508"/>
      <c r="AC14" s="508"/>
      <c r="AD14" s="508"/>
      <c r="AE14" s="508"/>
      <c r="AF14" s="508"/>
      <c r="AG14" s="508"/>
      <c r="AH14" s="508"/>
    </row>
    <row r="15" spans="2:35" ht="13.5" customHeight="1">
      <c r="B15" s="292">
        <v>6</v>
      </c>
      <c r="C15" s="294"/>
      <c r="D15" s="526"/>
      <c r="E15" s="526"/>
      <c r="F15" s="526"/>
      <c r="G15" s="526"/>
      <c r="H15" s="528"/>
      <c r="I15" s="528"/>
      <c r="J15" s="528"/>
      <c r="K15" s="528"/>
      <c r="L15" s="528"/>
      <c r="M15" s="528"/>
      <c r="N15" s="528"/>
      <c r="O15" s="528"/>
      <c r="P15" s="528"/>
      <c r="Q15" s="528"/>
      <c r="R15" s="528"/>
      <c r="S15" s="528"/>
      <c r="T15" s="528"/>
      <c r="U15" s="528"/>
      <c r="V15" s="528"/>
      <c r="W15" s="523"/>
      <c r="X15" s="523"/>
      <c r="Y15" s="523"/>
      <c r="Z15" s="523"/>
      <c r="AA15" s="522"/>
      <c r="AB15" s="522"/>
      <c r="AC15" s="522"/>
      <c r="AD15" s="522"/>
      <c r="AE15" s="522"/>
      <c r="AF15" s="522"/>
      <c r="AG15" s="522"/>
      <c r="AH15" s="522"/>
    </row>
    <row r="16" spans="2:35" ht="13.5" customHeight="1">
      <c r="B16" s="292">
        <v>7</v>
      </c>
      <c r="C16" s="294"/>
      <c r="D16" s="526"/>
      <c r="E16" s="526"/>
      <c r="F16" s="526"/>
      <c r="G16" s="526"/>
      <c r="H16" s="528"/>
      <c r="I16" s="528"/>
      <c r="J16" s="528"/>
      <c r="K16" s="528"/>
      <c r="L16" s="528"/>
      <c r="M16" s="528"/>
      <c r="N16" s="528"/>
      <c r="O16" s="528"/>
      <c r="P16" s="528"/>
      <c r="Q16" s="528"/>
      <c r="R16" s="528"/>
      <c r="S16" s="528"/>
      <c r="T16" s="528"/>
      <c r="U16" s="528"/>
      <c r="V16" s="528"/>
      <c r="W16" s="523"/>
      <c r="X16" s="523"/>
      <c r="Y16" s="523"/>
      <c r="Z16" s="523"/>
      <c r="AA16" s="522"/>
      <c r="AB16" s="522"/>
      <c r="AC16" s="522"/>
      <c r="AD16" s="522"/>
      <c r="AE16" s="522"/>
      <c r="AF16" s="522"/>
      <c r="AG16" s="522"/>
      <c r="AH16" s="522"/>
    </row>
    <row r="17" spans="2:34" ht="13.5" customHeight="1">
      <c r="B17" s="292">
        <v>8</v>
      </c>
      <c r="C17" s="294"/>
      <c r="D17" s="526"/>
      <c r="E17" s="526"/>
      <c r="F17" s="526"/>
      <c r="G17" s="526"/>
      <c r="H17" s="528"/>
      <c r="I17" s="528"/>
      <c r="J17" s="528"/>
      <c r="K17" s="528"/>
      <c r="L17" s="528"/>
      <c r="M17" s="528"/>
      <c r="N17" s="528"/>
      <c r="O17" s="528"/>
      <c r="P17" s="528"/>
      <c r="Q17" s="528"/>
      <c r="R17" s="528"/>
      <c r="S17" s="528"/>
      <c r="T17" s="528"/>
      <c r="U17" s="528"/>
      <c r="V17" s="528"/>
      <c r="W17" s="523"/>
      <c r="X17" s="523"/>
      <c r="Y17" s="523"/>
      <c r="Z17" s="523"/>
      <c r="AA17" s="522"/>
      <c r="AB17" s="522"/>
      <c r="AC17" s="522"/>
      <c r="AD17" s="522"/>
      <c r="AE17" s="522"/>
      <c r="AF17" s="522"/>
      <c r="AG17" s="522"/>
      <c r="AH17" s="522"/>
    </row>
    <row r="18" spans="2:34" ht="13.5" customHeight="1">
      <c r="B18" s="292">
        <v>9</v>
      </c>
      <c r="C18" s="294"/>
      <c r="D18" s="526"/>
      <c r="E18" s="526"/>
      <c r="F18" s="526"/>
      <c r="G18" s="526"/>
      <c r="H18" s="528"/>
      <c r="I18" s="528"/>
      <c r="J18" s="528"/>
      <c r="K18" s="528"/>
      <c r="L18" s="528"/>
      <c r="M18" s="528"/>
      <c r="N18" s="528"/>
      <c r="O18" s="528"/>
      <c r="P18" s="528"/>
      <c r="Q18" s="528"/>
      <c r="R18" s="528"/>
      <c r="S18" s="528"/>
      <c r="T18" s="528"/>
      <c r="U18" s="528"/>
      <c r="V18" s="528"/>
      <c r="W18" s="523"/>
      <c r="X18" s="523"/>
      <c r="Y18" s="523"/>
      <c r="Z18" s="523"/>
      <c r="AA18" s="522"/>
      <c r="AB18" s="522"/>
      <c r="AC18" s="522"/>
      <c r="AD18" s="522"/>
      <c r="AE18" s="522"/>
      <c r="AF18" s="522"/>
      <c r="AG18" s="522"/>
      <c r="AH18" s="522"/>
    </row>
    <row r="19" spans="2:34" ht="13.5" customHeight="1">
      <c r="B19" s="292">
        <v>10</v>
      </c>
      <c r="C19" s="294"/>
      <c r="D19" s="526"/>
      <c r="E19" s="526"/>
      <c r="F19" s="526"/>
      <c r="G19" s="526"/>
      <c r="H19" s="528"/>
      <c r="I19" s="528"/>
      <c r="J19" s="528"/>
      <c r="K19" s="528"/>
      <c r="L19" s="528"/>
      <c r="M19" s="528"/>
      <c r="N19" s="528"/>
      <c r="O19" s="528"/>
      <c r="P19" s="528"/>
      <c r="Q19" s="528"/>
      <c r="R19" s="528"/>
      <c r="S19" s="528"/>
      <c r="T19" s="528"/>
      <c r="U19" s="528"/>
      <c r="V19" s="528"/>
      <c r="W19" s="523"/>
      <c r="X19" s="523"/>
      <c r="Y19" s="523"/>
      <c r="Z19" s="523"/>
      <c r="AA19" s="522"/>
      <c r="AB19" s="522"/>
      <c r="AC19" s="522"/>
      <c r="AD19" s="522"/>
      <c r="AE19" s="522"/>
      <c r="AF19" s="522"/>
      <c r="AG19" s="522"/>
      <c r="AH19" s="522"/>
    </row>
    <row r="20" spans="2:34" ht="13.5" customHeight="1">
      <c r="B20" s="292">
        <v>11</v>
      </c>
      <c r="C20" s="294"/>
      <c r="D20" s="526"/>
      <c r="E20" s="526"/>
      <c r="F20" s="526"/>
      <c r="G20" s="526"/>
      <c r="H20" s="528"/>
      <c r="I20" s="528"/>
      <c r="J20" s="528"/>
      <c r="K20" s="528"/>
      <c r="L20" s="528"/>
      <c r="M20" s="528"/>
      <c r="N20" s="528"/>
      <c r="O20" s="528"/>
      <c r="P20" s="528"/>
      <c r="Q20" s="528"/>
      <c r="R20" s="528"/>
      <c r="S20" s="528"/>
      <c r="T20" s="528"/>
      <c r="U20" s="528"/>
      <c r="V20" s="528"/>
      <c r="W20" s="523"/>
      <c r="X20" s="523"/>
      <c r="Y20" s="523"/>
      <c r="Z20" s="523"/>
      <c r="AA20" s="522"/>
      <c r="AB20" s="522"/>
      <c r="AC20" s="522"/>
      <c r="AD20" s="522"/>
      <c r="AE20" s="522"/>
      <c r="AF20" s="522"/>
      <c r="AG20" s="522"/>
      <c r="AH20" s="522"/>
    </row>
    <row r="21" spans="2:34" ht="13.5" customHeight="1">
      <c r="B21" s="292">
        <v>12</v>
      </c>
      <c r="C21" s="294"/>
      <c r="D21" s="526"/>
      <c r="E21" s="526"/>
      <c r="F21" s="526"/>
      <c r="G21" s="526"/>
      <c r="H21" s="528"/>
      <c r="I21" s="528"/>
      <c r="J21" s="528"/>
      <c r="K21" s="528"/>
      <c r="L21" s="528"/>
      <c r="M21" s="528"/>
      <c r="N21" s="528"/>
      <c r="O21" s="528"/>
      <c r="P21" s="528"/>
      <c r="Q21" s="528"/>
      <c r="R21" s="528"/>
      <c r="S21" s="528"/>
      <c r="T21" s="528"/>
      <c r="U21" s="528"/>
      <c r="V21" s="528"/>
      <c r="W21" s="523"/>
      <c r="X21" s="523"/>
      <c r="Y21" s="523"/>
      <c r="Z21" s="523"/>
      <c r="AA21" s="522"/>
      <c r="AB21" s="522"/>
      <c r="AC21" s="522"/>
      <c r="AD21" s="522"/>
      <c r="AE21" s="522"/>
      <c r="AF21" s="522"/>
      <c r="AG21" s="522"/>
      <c r="AH21" s="522"/>
    </row>
    <row r="22" spans="2:34" ht="13.5" customHeight="1">
      <c r="B22" s="292">
        <v>13</v>
      </c>
      <c r="C22" s="294"/>
      <c r="D22" s="526"/>
      <c r="E22" s="526"/>
      <c r="F22" s="526"/>
      <c r="G22" s="526"/>
      <c r="H22" s="528"/>
      <c r="I22" s="528"/>
      <c r="J22" s="528"/>
      <c r="K22" s="528"/>
      <c r="L22" s="528"/>
      <c r="M22" s="528"/>
      <c r="N22" s="528"/>
      <c r="O22" s="528"/>
      <c r="P22" s="528"/>
      <c r="Q22" s="528"/>
      <c r="R22" s="528"/>
      <c r="S22" s="528"/>
      <c r="T22" s="528"/>
      <c r="U22" s="528"/>
      <c r="V22" s="528"/>
      <c r="W22" s="523"/>
      <c r="X22" s="523"/>
      <c r="Y22" s="523"/>
      <c r="Z22" s="523"/>
      <c r="AA22" s="522"/>
      <c r="AB22" s="522"/>
      <c r="AC22" s="522"/>
      <c r="AD22" s="522"/>
      <c r="AE22" s="522"/>
      <c r="AF22" s="522"/>
      <c r="AG22" s="522"/>
      <c r="AH22" s="522"/>
    </row>
    <row r="23" spans="2:34" ht="13.5" customHeight="1">
      <c r="B23" s="292">
        <v>14</v>
      </c>
      <c r="C23" s="294"/>
      <c r="D23" s="526"/>
      <c r="E23" s="526"/>
      <c r="F23" s="526"/>
      <c r="G23" s="526"/>
      <c r="H23" s="528"/>
      <c r="I23" s="528"/>
      <c r="J23" s="528"/>
      <c r="K23" s="528"/>
      <c r="L23" s="528"/>
      <c r="M23" s="528"/>
      <c r="N23" s="528"/>
      <c r="O23" s="528"/>
      <c r="P23" s="528"/>
      <c r="Q23" s="528"/>
      <c r="R23" s="528"/>
      <c r="S23" s="528"/>
      <c r="T23" s="528"/>
      <c r="U23" s="528"/>
      <c r="V23" s="528"/>
      <c r="W23" s="523"/>
      <c r="X23" s="523"/>
      <c r="Y23" s="523"/>
      <c r="Z23" s="523"/>
      <c r="AA23" s="522"/>
      <c r="AB23" s="522"/>
      <c r="AC23" s="522"/>
      <c r="AD23" s="522"/>
      <c r="AE23" s="522"/>
      <c r="AF23" s="522"/>
      <c r="AG23" s="522"/>
      <c r="AH23" s="522"/>
    </row>
    <row r="24" spans="2:34" ht="13.5" customHeight="1">
      <c r="B24" s="292">
        <v>15</v>
      </c>
      <c r="C24" s="294"/>
      <c r="D24" s="526"/>
      <c r="E24" s="526"/>
      <c r="F24" s="526"/>
      <c r="G24" s="526"/>
      <c r="H24" s="528"/>
      <c r="I24" s="528"/>
      <c r="J24" s="528"/>
      <c r="K24" s="528"/>
      <c r="L24" s="528"/>
      <c r="M24" s="528"/>
      <c r="N24" s="528"/>
      <c r="O24" s="528"/>
      <c r="P24" s="528"/>
      <c r="Q24" s="528"/>
      <c r="R24" s="528"/>
      <c r="S24" s="528"/>
      <c r="T24" s="528"/>
      <c r="U24" s="528"/>
      <c r="V24" s="528"/>
      <c r="W24" s="523"/>
      <c r="X24" s="523"/>
      <c r="Y24" s="523"/>
      <c r="Z24" s="523"/>
      <c r="AA24" s="522"/>
      <c r="AB24" s="522"/>
      <c r="AC24" s="522"/>
      <c r="AD24" s="522"/>
      <c r="AE24" s="522"/>
      <c r="AF24" s="522"/>
      <c r="AG24" s="522"/>
      <c r="AH24" s="522"/>
    </row>
    <row r="25" spans="2:34" ht="13.5" customHeight="1">
      <c r="B25" s="292">
        <v>16</v>
      </c>
      <c r="C25" s="294"/>
      <c r="D25" s="526"/>
      <c r="E25" s="526"/>
      <c r="F25" s="526"/>
      <c r="G25" s="526"/>
      <c r="H25" s="528"/>
      <c r="I25" s="528"/>
      <c r="J25" s="528"/>
      <c r="K25" s="528"/>
      <c r="L25" s="528"/>
      <c r="M25" s="528"/>
      <c r="N25" s="528"/>
      <c r="O25" s="528"/>
      <c r="P25" s="528"/>
      <c r="Q25" s="528"/>
      <c r="R25" s="528"/>
      <c r="S25" s="528"/>
      <c r="T25" s="528"/>
      <c r="U25" s="528"/>
      <c r="V25" s="528"/>
      <c r="W25" s="523"/>
      <c r="X25" s="523"/>
      <c r="Y25" s="523"/>
      <c r="Z25" s="523"/>
      <c r="AA25" s="522"/>
      <c r="AB25" s="522"/>
      <c r="AC25" s="522"/>
      <c r="AD25" s="522"/>
      <c r="AE25" s="522"/>
      <c r="AF25" s="522"/>
      <c r="AG25" s="522"/>
      <c r="AH25" s="522"/>
    </row>
    <row r="26" spans="2:34" ht="13.5" customHeight="1">
      <c r="B26" s="292">
        <v>17</v>
      </c>
      <c r="C26" s="294"/>
      <c r="D26" s="526"/>
      <c r="E26" s="526"/>
      <c r="F26" s="526"/>
      <c r="G26" s="526"/>
      <c r="H26" s="528"/>
      <c r="I26" s="528"/>
      <c r="J26" s="528"/>
      <c r="K26" s="528"/>
      <c r="L26" s="528"/>
      <c r="M26" s="528"/>
      <c r="N26" s="528"/>
      <c r="O26" s="528"/>
      <c r="P26" s="528"/>
      <c r="Q26" s="528"/>
      <c r="R26" s="528"/>
      <c r="S26" s="528"/>
      <c r="T26" s="528"/>
      <c r="U26" s="528"/>
      <c r="V26" s="528"/>
      <c r="W26" s="523"/>
      <c r="X26" s="523"/>
      <c r="Y26" s="523"/>
      <c r="Z26" s="523"/>
      <c r="AA26" s="522"/>
      <c r="AB26" s="522"/>
      <c r="AC26" s="522"/>
      <c r="AD26" s="522"/>
      <c r="AE26" s="522"/>
      <c r="AF26" s="522"/>
      <c r="AG26" s="522"/>
      <c r="AH26" s="522"/>
    </row>
    <row r="27" spans="2:34" ht="13.5" customHeight="1">
      <c r="B27" s="292">
        <v>18</v>
      </c>
      <c r="C27" s="294"/>
      <c r="D27" s="526"/>
      <c r="E27" s="526"/>
      <c r="F27" s="526"/>
      <c r="G27" s="526"/>
      <c r="H27" s="528"/>
      <c r="I27" s="528"/>
      <c r="J27" s="528"/>
      <c r="K27" s="528"/>
      <c r="L27" s="528"/>
      <c r="M27" s="528"/>
      <c r="N27" s="528"/>
      <c r="O27" s="528"/>
      <c r="P27" s="528"/>
      <c r="Q27" s="528"/>
      <c r="R27" s="528"/>
      <c r="S27" s="528"/>
      <c r="T27" s="528"/>
      <c r="U27" s="528"/>
      <c r="V27" s="528"/>
      <c r="W27" s="523"/>
      <c r="X27" s="523"/>
      <c r="Y27" s="523"/>
      <c r="Z27" s="523"/>
      <c r="AA27" s="522"/>
      <c r="AB27" s="522"/>
      <c r="AC27" s="522"/>
      <c r="AD27" s="522"/>
      <c r="AE27" s="522"/>
      <c r="AF27" s="522"/>
      <c r="AG27" s="522"/>
      <c r="AH27" s="522"/>
    </row>
    <row r="28" spans="2:34" ht="13.5" customHeight="1">
      <c r="B28" s="292">
        <v>19</v>
      </c>
      <c r="C28" s="294"/>
      <c r="D28" s="526"/>
      <c r="E28" s="526"/>
      <c r="F28" s="526"/>
      <c r="G28" s="526"/>
      <c r="H28" s="528"/>
      <c r="I28" s="528"/>
      <c r="J28" s="528"/>
      <c r="K28" s="528"/>
      <c r="L28" s="528"/>
      <c r="M28" s="528"/>
      <c r="N28" s="528"/>
      <c r="O28" s="528"/>
      <c r="P28" s="528"/>
      <c r="Q28" s="528"/>
      <c r="R28" s="528"/>
      <c r="S28" s="528"/>
      <c r="T28" s="528"/>
      <c r="U28" s="528"/>
      <c r="V28" s="528"/>
      <c r="W28" s="523"/>
      <c r="X28" s="523"/>
      <c r="Y28" s="523"/>
      <c r="Z28" s="523"/>
      <c r="AA28" s="522"/>
      <c r="AB28" s="522"/>
      <c r="AC28" s="522"/>
      <c r="AD28" s="522"/>
      <c r="AE28" s="522"/>
      <c r="AF28" s="522"/>
      <c r="AG28" s="522"/>
      <c r="AH28" s="522"/>
    </row>
    <row r="29" spans="2:34" ht="13.5" customHeight="1">
      <c r="B29" s="292">
        <v>20</v>
      </c>
      <c r="C29" s="294"/>
      <c r="D29" s="526"/>
      <c r="E29" s="526"/>
      <c r="F29" s="526"/>
      <c r="G29" s="526"/>
      <c r="H29" s="528"/>
      <c r="I29" s="528"/>
      <c r="J29" s="528"/>
      <c r="K29" s="528"/>
      <c r="L29" s="528"/>
      <c r="M29" s="528"/>
      <c r="N29" s="528"/>
      <c r="O29" s="528"/>
      <c r="P29" s="528"/>
      <c r="Q29" s="528"/>
      <c r="R29" s="528"/>
      <c r="S29" s="528"/>
      <c r="T29" s="528"/>
      <c r="U29" s="528"/>
      <c r="V29" s="528"/>
      <c r="W29" s="523"/>
      <c r="X29" s="523"/>
      <c r="Y29" s="523"/>
      <c r="Z29" s="523"/>
      <c r="AA29" s="522"/>
      <c r="AB29" s="522"/>
      <c r="AC29" s="522"/>
      <c r="AD29" s="522"/>
      <c r="AE29" s="522"/>
      <c r="AF29" s="522"/>
      <c r="AG29" s="522"/>
      <c r="AH29" s="522"/>
    </row>
    <row r="30" spans="2:34" ht="13.5" customHeight="1">
      <c r="B30" s="292">
        <v>21</v>
      </c>
      <c r="C30" s="294"/>
      <c r="D30" s="526"/>
      <c r="E30" s="526"/>
      <c r="F30" s="526"/>
      <c r="G30" s="526"/>
      <c r="H30" s="528"/>
      <c r="I30" s="528"/>
      <c r="J30" s="528"/>
      <c r="K30" s="528"/>
      <c r="L30" s="528"/>
      <c r="M30" s="528"/>
      <c r="N30" s="528"/>
      <c r="O30" s="528"/>
      <c r="P30" s="528"/>
      <c r="Q30" s="528"/>
      <c r="R30" s="528"/>
      <c r="S30" s="528"/>
      <c r="T30" s="528"/>
      <c r="U30" s="528"/>
      <c r="V30" s="528"/>
      <c r="W30" s="523"/>
      <c r="X30" s="523"/>
      <c r="Y30" s="523"/>
      <c r="Z30" s="523"/>
      <c r="AA30" s="522"/>
      <c r="AB30" s="522"/>
      <c r="AC30" s="522"/>
      <c r="AD30" s="522"/>
      <c r="AE30" s="522"/>
      <c r="AF30" s="522"/>
      <c r="AG30" s="522"/>
      <c r="AH30" s="522"/>
    </row>
    <row r="31" spans="2:34" ht="13.5" customHeight="1">
      <c r="B31" s="292">
        <v>22</v>
      </c>
      <c r="C31" s="294"/>
      <c r="D31" s="526"/>
      <c r="E31" s="526"/>
      <c r="F31" s="526"/>
      <c r="G31" s="526"/>
      <c r="H31" s="528"/>
      <c r="I31" s="528"/>
      <c r="J31" s="528"/>
      <c r="K31" s="528"/>
      <c r="L31" s="528"/>
      <c r="M31" s="528"/>
      <c r="N31" s="528"/>
      <c r="O31" s="528"/>
      <c r="P31" s="528"/>
      <c r="Q31" s="528"/>
      <c r="R31" s="528"/>
      <c r="S31" s="528"/>
      <c r="T31" s="528"/>
      <c r="U31" s="528"/>
      <c r="V31" s="528"/>
      <c r="W31" s="523"/>
      <c r="X31" s="523"/>
      <c r="Y31" s="523"/>
      <c r="Z31" s="523"/>
      <c r="AA31" s="522"/>
      <c r="AB31" s="522"/>
      <c r="AC31" s="522"/>
      <c r="AD31" s="522"/>
      <c r="AE31" s="522"/>
      <c r="AF31" s="522"/>
      <c r="AG31" s="522"/>
      <c r="AH31" s="522"/>
    </row>
    <row r="32" spans="2:34" ht="13.5" customHeight="1">
      <c r="B32" s="292">
        <v>23</v>
      </c>
      <c r="C32" s="294"/>
      <c r="D32" s="526"/>
      <c r="E32" s="526"/>
      <c r="F32" s="526"/>
      <c r="G32" s="526"/>
      <c r="H32" s="528"/>
      <c r="I32" s="528"/>
      <c r="J32" s="528"/>
      <c r="K32" s="528"/>
      <c r="L32" s="528"/>
      <c r="M32" s="528"/>
      <c r="N32" s="528"/>
      <c r="O32" s="528"/>
      <c r="P32" s="528"/>
      <c r="Q32" s="528"/>
      <c r="R32" s="528"/>
      <c r="S32" s="528"/>
      <c r="T32" s="528"/>
      <c r="U32" s="528"/>
      <c r="V32" s="528"/>
      <c r="W32" s="523"/>
      <c r="X32" s="523"/>
      <c r="Y32" s="523"/>
      <c r="Z32" s="523"/>
      <c r="AA32" s="522"/>
      <c r="AB32" s="522"/>
      <c r="AC32" s="522"/>
      <c r="AD32" s="522"/>
      <c r="AE32" s="522"/>
      <c r="AF32" s="522"/>
      <c r="AG32" s="522"/>
      <c r="AH32" s="522"/>
    </row>
    <row r="33" spans="2:34" ht="13.5" customHeight="1">
      <c r="B33" s="292">
        <v>24</v>
      </c>
      <c r="C33" s="294"/>
      <c r="D33" s="526"/>
      <c r="E33" s="526"/>
      <c r="F33" s="526"/>
      <c r="G33" s="526"/>
      <c r="H33" s="528"/>
      <c r="I33" s="528"/>
      <c r="J33" s="528"/>
      <c r="K33" s="528"/>
      <c r="L33" s="528"/>
      <c r="M33" s="528"/>
      <c r="N33" s="528"/>
      <c r="O33" s="528"/>
      <c r="P33" s="528"/>
      <c r="Q33" s="528"/>
      <c r="R33" s="528"/>
      <c r="S33" s="528"/>
      <c r="T33" s="528"/>
      <c r="U33" s="528"/>
      <c r="V33" s="528"/>
      <c r="W33" s="523"/>
      <c r="X33" s="523"/>
      <c r="Y33" s="523"/>
      <c r="Z33" s="523"/>
      <c r="AA33" s="522"/>
      <c r="AB33" s="522"/>
      <c r="AC33" s="522"/>
      <c r="AD33" s="522"/>
      <c r="AE33" s="522"/>
      <c r="AF33" s="522"/>
      <c r="AG33" s="522"/>
      <c r="AH33" s="522"/>
    </row>
    <row r="34" spans="2:34" ht="13.5" customHeight="1">
      <c r="B34" s="292">
        <v>25</v>
      </c>
      <c r="C34" s="294"/>
      <c r="D34" s="526"/>
      <c r="E34" s="526"/>
      <c r="F34" s="526"/>
      <c r="G34" s="526"/>
      <c r="H34" s="528"/>
      <c r="I34" s="528"/>
      <c r="J34" s="528"/>
      <c r="K34" s="528"/>
      <c r="L34" s="528"/>
      <c r="M34" s="528"/>
      <c r="N34" s="528"/>
      <c r="O34" s="528"/>
      <c r="P34" s="528"/>
      <c r="Q34" s="528"/>
      <c r="R34" s="528"/>
      <c r="S34" s="528"/>
      <c r="T34" s="528"/>
      <c r="U34" s="528"/>
      <c r="V34" s="528"/>
      <c r="W34" s="523"/>
      <c r="X34" s="523"/>
      <c r="Y34" s="523"/>
      <c r="Z34" s="523"/>
      <c r="AA34" s="522"/>
      <c r="AB34" s="522"/>
      <c r="AC34" s="522"/>
      <c r="AD34" s="522"/>
      <c r="AE34" s="522"/>
      <c r="AF34" s="522"/>
      <c r="AG34" s="522"/>
      <c r="AH34" s="522"/>
    </row>
    <row r="35" spans="2:34" ht="13.5" customHeight="1">
      <c r="B35" s="292">
        <v>26</v>
      </c>
      <c r="C35" s="294"/>
      <c r="D35" s="526"/>
      <c r="E35" s="526"/>
      <c r="F35" s="526"/>
      <c r="G35" s="526"/>
      <c r="H35" s="528"/>
      <c r="I35" s="528"/>
      <c r="J35" s="528"/>
      <c r="K35" s="528"/>
      <c r="L35" s="528"/>
      <c r="M35" s="528"/>
      <c r="N35" s="528"/>
      <c r="O35" s="528"/>
      <c r="P35" s="528"/>
      <c r="Q35" s="528"/>
      <c r="R35" s="528"/>
      <c r="S35" s="528"/>
      <c r="T35" s="528"/>
      <c r="U35" s="528"/>
      <c r="V35" s="528"/>
      <c r="W35" s="523"/>
      <c r="X35" s="523"/>
      <c r="Y35" s="523"/>
      <c r="Z35" s="523"/>
      <c r="AA35" s="522"/>
      <c r="AB35" s="522"/>
      <c r="AC35" s="522"/>
      <c r="AD35" s="522"/>
      <c r="AE35" s="522"/>
      <c r="AF35" s="522"/>
      <c r="AG35" s="522"/>
      <c r="AH35" s="522"/>
    </row>
    <row r="36" spans="2:34" ht="13.5" customHeight="1">
      <c r="B36" s="292">
        <v>27</v>
      </c>
      <c r="C36" s="294"/>
      <c r="D36" s="526"/>
      <c r="E36" s="526"/>
      <c r="F36" s="526"/>
      <c r="G36" s="526"/>
      <c r="H36" s="528"/>
      <c r="I36" s="528"/>
      <c r="J36" s="528"/>
      <c r="K36" s="528"/>
      <c r="L36" s="528"/>
      <c r="M36" s="528"/>
      <c r="N36" s="528"/>
      <c r="O36" s="528"/>
      <c r="P36" s="528"/>
      <c r="Q36" s="528"/>
      <c r="R36" s="528"/>
      <c r="S36" s="528"/>
      <c r="T36" s="528"/>
      <c r="U36" s="528"/>
      <c r="V36" s="528"/>
      <c r="W36" s="523"/>
      <c r="X36" s="523"/>
      <c r="Y36" s="523"/>
      <c r="Z36" s="523"/>
      <c r="AA36" s="522"/>
      <c r="AB36" s="522"/>
      <c r="AC36" s="522"/>
      <c r="AD36" s="522"/>
      <c r="AE36" s="522"/>
      <c r="AF36" s="522"/>
      <c r="AG36" s="522"/>
      <c r="AH36" s="522"/>
    </row>
    <row r="37" spans="2:34" ht="13.5" customHeight="1">
      <c r="B37" s="292">
        <v>28</v>
      </c>
      <c r="C37" s="294"/>
      <c r="D37" s="526"/>
      <c r="E37" s="526"/>
      <c r="F37" s="526"/>
      <c r="G37" s="526"/>
      <c r="H37" s="528"/>
      <c r="I37" s="528"/>
      <c r="J37" s="528"/>
      <c r="K37" s="528"/>
      <c r="L37" s="528"/>
      <c r="M37" s="528"/>
      <c r="N37" s="528"/>
      <c r="O37" s="528"/>
      <c r="P37" s="528"/>
      <c r="Q37" s="528"/>
      <c r="R37" s="528"/>
      <c r="S37" s="528"/>
      <c r="T37" s="528"/>
      <c r="U37" s="528"/>
      <c r="V37" s="528"/>
      <c r="W37" s="523"/>
      <c r="X37" s="523"/>
      <c r="Y37" s="523"/>
      <c r="Z37" s="523"/>
      <c r="AA37" s="522"/>
      <c r="AB37" s="522"/>
      <c r="AC37" s="522"/>
      <c r="AD37" s="522"/>
      <c r="AE37" s="522"/>
      <c r="AF37" s="522"/>
      <c r="AG37" s="522"/>
      <c r="AH37" s="522"/>
    </row>
    <row r="38" spans="2:34" ht="13.5" customHeight="1">
      <c r="B38" s="292">
        <v>29</v>
      </c>
      <c r="C38" s="294"/>
      <c r="D38" s="526"/>
      <c r="E38" s="526"/>
      <c r="F38" s="526"/>
      <c r="G38" s="526"/>
      <c r="H38" s="528"/>
      <c r="I38" s="528"/>
      <c r="J38" s="528"/>
      <c r="K38" s="528"/>
      <c r="L38" s="528"/>
      <c r="M38" s="528"/>
      <c r="N38" s="528"/>
      <c r="O38" s="528"/>
      <c r="P38" s="528"/>
      <c r="Q38" s="528"/>
      <c r="R38" s="528"/>
      <c r="S38" s="528"/>
      <c r="T38" s="528"/>
      <c r="U38" s="528"/>
      <c r="V38" s="528"/>
      <c r="W38" s="523"/>
      <c r="X38" s="523"/>
      <c r="Y38" s="523"/>
      <c r="Z38" s="523"/>
      <c r="AA38" s="522"/>
      <c r="AB38" s="522"/>
      <c r="AC38" s="522"/>
      <c r="AD38" s="522"/>
      <c r="AE38" s="522"/>
      <c r="AF38" s="522"/>
      <c r="AG38" s="522"/>
      <c r="AH38" s="522"/>
    </row>
    <row r="39" spans="2:34" ht="13.5" customHeight="1">
      <c r="B39" s="292">
        <v>30</v>
      </c>
      <c r="C39" s="294"/>
      <c r="D39" s="526"/>
      <c r="E39" s="526"/>
      <c r="F39" s="526"/>
      <c r="G39" s="526"/>
      <c r="H39" s="528"/>
      <c r="I39" s="528"/>
      <c r="J39" s="528"/>
      <c r="K39" s="528"/>
      <c r="L39" s="528"/>
      <c r="M39" s="528"/>
      <c r="N39" s="528"/>
      <c r="O39" s="528"/>
      <c r="P39" s="528"/>
      <c r="Q39" s="528"/>
      <c r="R39" s="528"/>
      <c r="S39" s="528"/>
      <c r="T39" s="528"/>
      <c r="U39" s="528"/>
      <c r="V39" s="528"/>
      <c r="W39" s="523"/>
      <c r="X39" s="523"/>
      <c r="Y39" s="523"/>
      <c r="Z39" s="523"/>
      <c r="AA39" s="522"/>
      <c r="AB39" s="522"/>
      <c r="AC39" s="522"/>
      <c r="AD39" s="522"/>
      <c r="AE39" s="522"/>
      <c r="AF39" s="522"/>
      <c r="AG39" s="522"/>
      <c r="AH39" s="522"/>
    </row>
    <row r="40" spans="2:34" ht="13.5" customHeight="1">
      <c r="B40" s="292">
        <v>31</v>
      </c>
      <c r="C40" s="294"/>
      <c r="D40" s="526"/>
      <c r="E40" s="526"/>
      <c r="F40" s="526"/>
      <c r="G40" s="526"/>
      <c r="H40" s="528"/>
      <c r="I40" s="528"/>
      <c r="J40" s="528"/>
      <c r="K40" s="528"/>
      <c r="L40" s="528"/>
      <c r="M40" s="528"/>
      <c r="N40" s="528"/>
      <c r="O40" s="528"/>
      <c r="P40" s="528"/>
      <c r="Q40" s="528"/>
      <c r="R40" s="528"/>
      <c r="S40" s="528"/>
      <c r="T40" s="528"/>
      <c r="U40" s="528"/>
      <c r="V40" s="528"/>
      <c r="W40" s="523"/>
      <c r="X40" s="523"/>
      <c r="Y40" s="523"/>
      <c r="Z40" s="523"/>
      <c r="AA40" s="522"/>
      <c r="AB40" s="522"/>
      <c r="AC40" s="522"/>
      <c r="AD40" s="522"/>
      <c r="AE40" s="522"/>
      <c r="AF40" s="522"/>
      <c r="AG40" s="522"/>
      <c r="AH40" s="522"/>
    </row>
    <row r="41" spans="2:34" ht="13.5" customHeight="1">
      <c r="B41" s="292">
        <v>32</v>
      </c>
      <c r="C41" s="294"/>
      <c r="D41" s="526"/>
      <c r="E41" s="526"/>
      <c r="F41" s="526"/>
      <c r="G41" s="526"/>
      <c r="H41" s="528"/>
      <c r="I41" s="528"/>
      <c r="J41" s="528"/>
      <c r="K41" s="528"/>
      <c r="L41" s="528"/>
      <c r="M41" s="528"/>
      <c r="N41" s="528"/>
      <c r="O41" s="528"/>
      <c r="P41" s="528"/>
      <c r="Q41" s="528"/>
      <c r="R41" s="528"/>
      <c r="S41" s="528"/>
      <c r="T41" s="528"/>
      <c r="U41" s="528"/>
      <c r="V41" s="528"/>
      <c r="W41" s="523"/>
      <c r="X41" s="523"/>
      <c r="Y41" s="523"/>
      <c r="Z41" s="523"/>
      <c r="AA41" s="522"/>
      <c r="AB41" s="522"/>
      <c r="AC41" s="522"/>
      <c r="AD41" s="522"/>
      <c r="AE41" s="522"/>
      <c r="AF41" s="522"/>
      <c r="AG41" s="522"/>
      <c r="AH41" s="522"/>
    </row>
    <row r="42" spans="2:34" ht="13.5" customHeight="1">
      <c r="B42" s="292">
        <v>33</v>
      </c>
      <c r="C42" s="294"/>
      <c r="D42" s="526"/>
      <c r="E42" s="526"/>
      <c r="F42" s="526"/>
      <c r="G42" s="526"/>
      <c r="H42" s="528"/>
      <c r="I42" s="528"/>
      <c r="J42" s="528"/>
      <c r="K42" s="528"/>
      <c r="L42" s="528"/>
      <c r="M42" s="528"/>
      <c r="N42" s="528"/>
      <c r="O42" s="528"/>
      <c r="P42" s="528"/>
      <c r="Q42" s="528"/>
      <c r="R42" s="528"/>
      <c r="S42" s="528"/>
      <c r="T42" s="528"/>
      <c r="U42" s="528"/>
      <c r="V42" s="528"/>
      <c r="W42" s="523"/>
      <c r="X42" s="523"/>
      <c r="Y42" s="523"/>
      <c r="Z42" s="523"/>
      <c r="AA42" s="522"/>
      <c r="AB42" s="522"/>
      <c r="AC42" s="522"/>
      <c r="AD42" s="522"/>
      <c r="AE42" s="522"/>
      <c r="AF42" s="522"/>
      <c r="AG42" s="522"/>
      <c r="AH42" s="522"/>
    </row>
    <row r="43" spans="2:34" ht="13.5" customHeight="1">
      <c r="B43" s="292">
        <v>34</v>
      </c>
      <c r="C43" s="294"/>
      <c r="D43" s="526"/>
      <c r="E43" s="526"/>
      <c r="F43" s="526"/>
      <c r="G43" s="526"/>
      <c r="H43" s="528"/>
      <c r="I43" s="528"/>
      <c r="J43" s="528"/>
      <c r="K43" s="528"/>
      <c r="L43" s="528"/>
      <c r="M43" s="528"/>
      <c r="N43" s="528"/>
      <c r="O43" s="528"/>
      <c r="P43" s="528"/>
      <c r="Q43" s="528"/>
      <c r="R43" s="528"/>
      <c r="S43" s="528"/>
      <c r="T43" s="528"/>
      <c r="U43" s="528"/>
      <c r="V43" s="528"/>
      <c r="W43" s="523"/>
      <c r="X43" s="523"/>
      <c r="Y43" s="523"/>
      <c r="Z43" s="523"/>
      <c r="AA43" s="522"/>
      <c r="AB43" s="522"/>
      <c r="AC43" s="522"/>
      <c r="AD43" s="522"/>
      <c r="AE43" s="522"/>
      <c r="AF43" s="522"/>
      <c r="AG43" s="522"/>
      <c r="AH43" s="522"/>
    </row>
    <row r="44" spans="2:34" ht="13.5" customHeight="1">
      <c r="B44" s="292">
        <v>35</v>
      </c>
      <c r="C44" s="294"/>
      <c r="D44" s="526"/>
      <c r="E44" s="526"/>
      <c r="F44" s="526"/>
      <c r="G44" s="526"/>
      <c r="H44" s="528"/>
      <c r="I44" s="528"/>
      <c r="J44" s="528"/>
      <c r="K44" s="528"/>
      <c r="L44" s="528"/>
      <c r="M44" s="528"/>
      <c r="N44" s="528"/>
      <c r="O44" s="528"/>
      <c r="P44" s="528"/>
      <c r="Q44" s="528"/>
      <c r="R44" s="528"/>
      <c r="S44" s="528"/>
      <c r="T44" s="528"/>
      <c r="U44" s="528"/>
      <c r="V44" s="528"/>
      <c r="W44" s="523"/>
      <c r="X44" s="523"/>
      <c r="Y44" s="523"/>
      <c r="Z44" s="523"/>
      <c r="AA44" s="522"/>
      <c r="AB44" s="522"/>
      <c r="AC44" s="522"/>
      <c r="AD44" s="522"/>
      <c r="AE44" s="522"/>
      <c r="AF44" s="522"/>
      <c r="AG44" s="522"/>
      <c r="AH44" s="522"/>
    </row>
    <row r="45" spans="2:34" ht="13.5" customHeight="1">
      <c r="B45" s="292">
        <v>36</v>
      </c>
      <c r="C45" s="294"/>
      <c r="D45" s="526"/>
      <c r="E45" s="526"/>
      <c r="F45" s="526"/>
      <c r="G45" s="526"/>
      <c r="H45" s="528"/>
      <c r="I45" s="528"/>
      <c r="J45" s="528"/>
      <c r="K45" s="528"/>
      <c r="L45" s="528"/>
      <c r="M45" s="528"/>
      <c r="N45" s="528"/>
      <c r="O45" s="528"/>
      <c r="P45" s="528"/>
      <c r="Q45" s="528"/>
      <c r="R45" s="528"/>
      <c r="S45" s="528"/>
      <c r="T45" s="528"/>
      <c r="U45" s="528"/>
      <c r="V45" s="528"/>
      <c r="W45" s="523"/>
      <c r="X45" s="523"/>
      <c r="Y45" s="523"/>
      <c r="Z45" s="523"/>
      <c r="AA45" s="522"/>
      <c r="AB45" s="522"/>
      <c r="AC45" s="522"/>
      <c r="AD45" s="522"/>
      <c r="AE45" s="522"/>
      <c r="AF45" s="522"/>
      <c r="AG45" s="522"/>
      <c r="AH45" s="522"/>
    </row>
    <row r="46" spans="2:34" ht="13.5" customHeight="1">
      <c r="B46" s="292">
        <v>37</v>
      </c>
      <c r="C46" s="294"/>
      <c r="D46" s="526"/>
      <c r="E46" s="526"/>
      <c r="F46" s="526"/>
      <c r="G46" s="526"/>
      <c r="H46" s="528"/>
      <c r="I46" s="528"/>
      <c r="J46" s="528"/>
      <c r="K46" s="528"/>
      <c r="L46" s="528"/>
      <c r="M46" s="528"/>
      <c r="N46" s="528"/>
      <c r="O46" s="528"/>
      <c r="P46" s="528"/>
      <c r="Q46" s="528"/>
      <c r="R46" s="528"/>
      <c r="S46" s="528"/>
      <c r="T46" s="528"/>
      <c r="U46" s="528"/>
      <c r="V46" s="528"/>
      <c r="W46" s="523"/>
      <c r="X46" s="523"/>
      <c r="Y46" s="523"/>
      <c r="Z46" s="523"/>
      <c r="AA46" s="522"/>
      <c r="AB46" s="522"/>
      <c r="AC46" s="522"/>
      <c r="AD46" s="522"/>
      <c r="AE46" s="522"/>
      <c r="AF46" s="522"/>
      <c r="AG46" s="522"/>
      <c r="AH46" s="522"/>
    </row>
    <row r="47" spans="2:34" ht="13.5" customHeight="1">
      <c r="B47" s="292">
        <v>38</v>
      </c>
      <c r="C47" s="294"/>
      <c r="D47" s="526"/>
      <c r="E47" s="526"/>
      <c r="F47" s="526"/>
      <c r="G47" s="526"/>
      <c r="H47" s="528"/>
      <c r="I47" s="528"/>
      <c r="J47" s="528"/>
      <c r="K47" s="528"/>
      <c r="L47" s="528"/>
      <c r="M47" s="528"/>
      <c r="N47" s="528"/>
      <c r="O47" s="528"/>
      <c r="P47" s="528"/>
      <c r="Q47" s="528"/>
      <c r="R47" s="528"/>
      <c r="S47" s="528"/>
      <c r="T47" s="528"/>
      <c r="U47" s="528"/>
      <c r="V47" s="528"/>
      <c r="W47" s="523"/>
      <c r="X47" s="523"/>
      <c r="Y47" s="523"/>
      <c r="Z47" s="523"/>
      <c r="AA47" s="522"/>
      <c r="AB47" s="522"/>
      <c r="AC47" s="522"/>
      <c r="AD47" s="522"/>
      <c r="AE47" s="522"/>
      <c r="AF47" s="522"/>
      <c r="AG47" s="522"/>
      <c r="AH47" s="522"/>
    </row>
    <row r="48" spans="2:34" ht="13.5" customHeight="1">
      <c r="B48" s="292">
        <v>39</v>
      </c>
      <c r="C48" s="294"/>
      <c r="D48" s="526"/>
      <c r="E48" s="526"/>
      <c r="F48" s="526"/>
      <c r="G48" s="526"/>
      <c r="H48" s="528"/>
      <c r="I48" s="528"/>
      <c r="J48" s="528"/>
      <c r="K48" s="528"/>
      <c r="L48" s="528"/>
      <c r="M48" s="528"/>
      <c r="N48" s="528"/>
      <c r="O48" s="528"/>
      <c r="P48" s="528"/>
      <c r="Q48" s="528"/>
      <c r="R48" s="528"/>
      <c r="S48" s="528"/>
      <c r="T48" s="528"/>
      <c r="U48" s="528"/>
      <c r="V48" s="528"/>
      <c r="W48" s="523"/>
      <c r="X48" s="523"/>
      <c r="Y48" s="523"/>
      <c r="Z48" s="523"/>
      <c r="AA48" s="522"/>
      <c r="AB48" s="522"/>
      <c r="AC48" s="522"/>
      <c r="AD48" s="522"/>
      <c r="AE48" s="522"/>
      <c r="AF48" s="522"/>
      <c r="AG48" s="522"/>
      <c r="AH48" s="522"/>
    </row>
    <row r="49" spans="2:34" ht="13.5" customHeight="1">
      <c r="B49" s="292">
        <v>40</v>
      </c>
      <c r="C49" s="294"/>
      <c r="D49" s="526"/>
      <c r="E49" s="526"/>
      <c r="F49" s="526"/>
      <c r="G49" s="526"/>
      <c r="H49" s="528"/>
      <c r="I49" s="528"/>
      <c r="J49" s="528"/>
      <c r="K49" s="528"/>
      <c r="L49" s="528"/>
      <c r="M49" s="528"/>
      <c r="N49" s="528"/>
      <c r="O49" s="528"/>
      <c r="P49" s="528"/>
      <c r="Q49" s="528"/>
      <c r="R49" s="528"/>
      <c r="S49" s="528"/>
      <c r="T49" s="528"/>
      <c r="U49" s="528"/>
      <c r="V49" s="528"/>
      <c r="W49" s="523"/>
      <c r="X49" s="523"/>
      <c r="Y49" s="523"/>
      <c r="Z49" s="523"/>
      <c r="AA49" s="522"/>
      <c r="AB49" s="522"/>
      <c r="AC49" s="522"/>
      <c r="AD49" s="522"/>
      <c r="AE49" s="522"/>
      <c r="AF49" s="522"/>
      <c r="AG49" s="522"/>
      <c r="AH49" s="522"/>
    </row>
    <row r="50" spans="2:34" ht="13.5" customHeight="1">
      <c r="B50" s="292">
        <v>41</v>
      </c>
      <c r="C50" s="294"/>
      <c r="D50" s="526"/>
      <c r="E50" s="526"/>
      <c r="F50" s="526"/>
      <c r="G50" s="526"/>
      <c r="H50" s="528"/>
      <c r="I50" s="528"/>
      <c r="J50" s="528"/>
      <c r="K50" s="528"/>
      <c r="L50" s="528"/>
      <c r="M50" s="528"/>
      <c r="N50" s="528"/>
      <c r="O50" s="528"/>
      <c r="P50" s="528"/>
      <c r="Q50" s="528"/>
      <c r="R50" s="528"/>
      <c r="S50" s="528"/>
      <c r="T50" s="528"/>
      <c r="U50" s="528"/>
      <c r="V50" s="528"/>
      <c r="W50" s="523"/>
      <c r="X50" s="523"/>
      <c r="Y50" s="523"/>
      <c r="Z50" s="523"/>
      <c r="AA50" s="522"/>
      <c r="AB50" s="522"/>
      <c r="AC50" s="522"/>
      <c r="AD50" s="522"/>
      <c r="AE50" s="522"/>
      <c r="AF50" s="522"/>
      <c r="AG50" s="522"/>
      <c r="AH50" s="522"/>
    </row>
    <row r="51" spans="2:34" ht="13.5" customHeight="1">
      <c r="B51" s="292">
        <v>42</v>
      </c>
      <c r="C51" s="294"/>
      <c r="D51" s="526"/>
      <c r="E51" s="526"/>
      <c r="F51" s="526"/>
      <c r="G51" s="526"/>
      <c r="H51" s="528"/>
      <c r="I51" s="528"/>
      <c r="J51" s="528"/>
      <c r="K51" s="528"/>
      <c r="L51" s="528"/>
      <c r="M51" s="528"/>
      <c r="N51" s="528"/>
      <c r="O51" s="528"/>
      <c r="P51" s="528"/>
      <c r="Q51" s="528"/>
      <c r="R51" s="528"/>
      <c r="S51" s="528"/>
      <c r="T51" s="528"/>
      <c r="U51" s="528"/>
      <c r="V51" s="528"/>
      <c r="W51" s="523"/>
      <c r="X51" s="523"/>
      <c r="Y51" s="523"/>
      <c r="Z51" s="523"/>
      <c r="AA51" s="522"/>
      <c r="AB51" s="522"/>
      <c r="AC51" s="522"/>
      <c r="AD51" s="522"/>
      <c r="AE51" s="522"/>
      <c r="AF51" s="522"/>
      <c r="AG51" s="522"/>
      <c r="AH51" s="522"/>
    </row>
    <row r="52" spans="2:34" ht="13.5" customHeight="1">
      <c r="B52" s="292">
        <v>43</v>
      </c>
      <c r="C52" s="294"/>
      <c r="D52" s="526"/>
      <c r="E52" s="526"/>
      <c r="F52" s="526"/>
      <c r="G52" s="526"/>
      <c r="H52" s="528"/>
      <c r="I52" s="528"/>
      <c r="J52" s="528"/>
      <c r="K52" s="528"/>
      <c r="L52" s="528"/>
      <c r="M52" s="528"/>
      <c r="N52" s="528"/>
      <c r="O52" s="528"/>
      <c r="P52" s="528"/>
      <c r="Q52" s="528"/>
      <c r="R52" s="528"/>
      <c r="S52" s="528"/>
      <c r="T52" s="528"/>
      <c r="U52" s="528"/>
      <c r="V52" s="528"/>
      <c r="W52" s="523"/>
      <c r="X52" s="523"/>
      <c r="Y52" s="523"/>
      <c r="Z52" s="523"/>
      <c r="AA52" s="522"/>
      <c r="AB52" s="522"/>
      <c r="AC52" s="522"/>
      <c r="AD52" s="522"/>
      <c r="AE52" s="522"/>
      <c r="AF52" s="522"/>
      <c r="AG52" s="522"/>
      <c r="AH52" s="522"/>
    </row>
    <row r="53" spans="2:34" ht="13.5" customHeight="1">
      <c r="B53" s="292">
        <v>44</v>
      </c>
      <c r="C53" s="294"/>
      <c r="D53" s="526"/>
      <c r="E53" s="526"/>
      <c r="F53" s="526"/>
      <c r="G53" s="526"/>
      <c r="H53" s="528"/>
      <c r="I53" s="528"/>
      <c r="J53" s="528"/>
      <c r="K53" s="528"/>
      <c r="L53" s="528"/>
      <c r="M53" s="528"/>
      <c r="N53" s="528"/>
      <c r="O53" s="528"/>
      <c r="P53" s="528"/>
      <c r="Q53" s="528"/>
      <c r="R53" s="528"/>
      <c r="S53" s="528"/>
      <c r="T53" s="528"/>
      <c r="U53" s="528"/>
      <c r="V53" s="528"/>
      <c r="W53" s="523"/>
      <c r="X53" s="523"/>
      <c r="Y53" s="523"/>
      <c r="Z53" s="523"/>
      <c r="AA53" s="522"/>
      <c r="AB53" s="522"/>
      <c r="AC53" s="522"/>
      <c r="AD53" s="522"/>
      <c r="AE53" s="522"/>
      <c r="AF53" s="522"/>
      <c r="AG53" s="522"/>
      <c r="AH53" s="522"/>
    </row>
    <row r="54" spans="2:34" ht="13.5" customHeight="1">
      <c r="B54" s="292">
        <v>45</v>
      </c>
      <c r="C54" s="294"/>
      <c r="D54" s="526"/>
      <c r="E54" s="526"/>
      <c r="F54" s="526"/>
      <c r="G54" s="526"/>
      <c r="H54" s="528"/>
      <c r="I54" s="528"/>
      <c r="J54" s="528"/>
      <c r="K54" s="528"/>
      <c r="L54" s="528"/>
      <c r="M54" s="528"/>
      <c r="N54" s="528"/>
      <c r="O54" s="528"/>
      <c r="P54" s="528"/>
      <c r="Q54" s="528"/>
      <c r="R54" s="528"/>
      <c r="S54" s="528"/>
      <c r="T54" s="528"/>
      <c r="U54" s="528"/>
      <c r="V54" s="528"/>
      <c r="W54" s="523"/>
      <c r="X54" s="523"/>
      <c r="Y54" s="523"/>
      <c r="Z54" s="523"/>
      <c r="AA54" s="522"/>
      <c r="AB54" s="522"/>
      <c r="AC54" s="522"/>
      <c r="AD54" s="522"/>
      <c r="AE54" s="522"/>
      <c r="AF54" s="522"/>
      <c r="AG54" s="522"/>
      <c r="AH54" s="522"/>
    </row>
    <row r="55" spans="2:34" ht="13.5" customHeight="1">
      <c r="B55" s="292">
        <v>46</v>
      </c>
      <c r="C55" s="294"/>
      <c r="D55" s="526"/>
      <c r="E55" s="526"/>
      <c r="F55" s="526"/>
      <c r="G55" s="526"/>
      <c r="H55" s="528"/>
      <c r="I55" s="528"/>
      <c r="J55" s="528"/>
      <c r="K55" s="528"/>
      <c r="L55" s="528"/>
      <c r="M55" s="528"/>
      <c r="N55" s="528"/>
      <c r="O55" s="528"/>
      <c r="P55" s="528"/>
      <c r="Q55" s="528"/>
      <c r="R55" s="528"/>
      <c r="S55" s="528"/>
      <c r="T55" s="528"/>
      <c r="U55" s="528"/>
      <c r="V55" s="528"/>
      <c r="W55" s="523"/>
      <c r="X55" s="523"/>
      <c r="Y55" s="523"/>
      <c r="Z55" s="523"/>
      <c r="AA55" s="522"/>
      <c r="AB55" s="522"/>
      <c r="AC55" s="522"/>
      <c r="AD55" s="522"/>
      <c r="AE55" s="522"/>
      <c r="AF55" s="522"/>
      <c r="AG55" s="522"/>
      <c r="AH55" s="522"/>
    </row>
    <row r="56" spans="2:34" ht="13.5" customHeight="1">
      <c r="B56" s="292">
        <v>47</v>
      </c>
      <c r="C56" s="294"/>
      <c r="D56" s="526"/>
      <c r="E56" s="526"/>
      <c r="F56" s="526"/>
      <c r="G56" s="526"/>
      <c r="H56" s="528"/>
      <c r="I56" s="528"/>
      <c r="J56" s="528"/>
      <c r="K56" s="528"/>
      <c r="L56" s="528"/>
      <c r="M56" s="528"/>
      <c r="N56" s="528"/>
      <c r="O56" s="528"/>
      <c r="P56" s="528"/>
      <c r="Q56" s="528"/>
      <c r="R56" s="528"/>
      <c r="S56" s="528"/>
      <c r="T56" s="528"/>
      <c r="U56" s="528"/>
      <c r="V56" s="528"/>
      <c r="W56" s="523"/>
      <c r="X56" s="523"/>
      <c r="Y56" s="523"/>
      <c r="Z56" s="523"/>
      <c r="AA56" s="522"/>
      <c r="AB56" s="522"/>
      <c r="AC56" s="522"/>
      <c r="AD56" s="522"/>
      <c r="AE56" s="522"/>
      <c r="AF56" s="522"/>
      <c r="AG56" s="522"/>
      <c r="AH56" s="522"/>
    </row>
    <row r="57" spans="2:34" ht="13.5" customHeight="1">
      <c r="B57" s="292">
        <v>48</v>
      </c>
      <c r="C57" s="294"/>
      <c r="D57" s="526"/>
      <c r="E57" s="526"/>
      <c r="F57" s="526"/>
      <c r="G57" s="526"/>
      <c r="H57" s="528"/>
      <c r="I57" s="528"/>
      <c r="J57" s="528"/>
      <c r="K57" s="528"/>
      <c r="L57" s="528"/>
      <c r="M57" s="528"/>
      <c r="N57" s="528"/>
      <c r="O57" s="528"/>
      <c r="P57" s="528"/>
      <c r="Q57" s="528"/>
      <c r="R57" s="528"/>
      <c r="S57" s="528"/>
      <c r="T57" s="528"/>
      <c r="U57" s="528"/>
      <c r="V57" s="528"/>
      <c r="W57" s="523"/>
      <c r="X57" s="523"/>
      <c r="Y57" s="523"/>
      <c r="Z57" s="523"/>
      <c r="AA57" s="522"/>
      <c r="AB57" s="522"/>
      <c r="AC57" s="522"/>
      <c r="AD57" s="522"/>
      <c r="AE57" s="522"/>
      <c r="AF57" s="522"/>
      <c r="AG57" s="522"/>
      <c r="AH57" s="522"/>
    </row>
    <row r="58" spans="2:34" ht="13.5" customHeight="1">
      <c r="B58" s="292">
        <v>49</v>
      </c>
      <c r="C58" s="294"/>
      <c r="D58" s="526"/>
      <c r="E58" s="526"/>
      <c r="F58" s="526"/>
      <c r="G58" s="526"/>
      <c r="H58" s="528"/>
      <c r="I58" s="528"/>
      <c r="J58" s="528"/>
      <c r="K58" s="528"/>
      <c r="L58" s="528"/>
      <c r="M58" s="528"/>
      <c r="N58" s="528"/>
      <c r="O58" s="528"/>
      <c r="P58" s="528"/>
      <c r="Q58" s="528"/>
      <c r="R58" s="528"/>
      <c r="S58" s="528"/>
      <c r="T58" s="528"/>
      <c r="U58" s="528"/>
      <c r="V58" s="528"/>
      <c r="W58" s="523"/>
      <c r="X58" s="523"/>
      <c r="Y58" s="523"/>
      <c r="Z58" s="523"/>
      <c r="AA58" s="522"/>
      <c r="AB58" s="522"/>
      <c r="AC58" s="522"/>
      <c r="AD58" s="522"/>
      <c r="AE58" s="522"/>
      <c r="AF58" s="522"/>
      <c r="AG58" s="522"/>
      <c r="AH58" s="522"/>
    </row>
    <row r="59" spans="2:34" ht="13.5" customHeight="1" thickBot="1">
      <c r="B59" s="300">
        <v>50</v>
      </c>
      <c r="C59" s="306"/>
      <c r="D59" s="530"/>
      <c r="E59" s="531"/>
      <c r="F59" s="531"/>
      <c r="G59" s="532"/>
      <c r="H59" s="533"/>
      <c r="I59" s="534"/>
      <c r="J59" s="534"/>
      <c r="K59" s="534"/>
      <c r="L59" s="534"/>
      <c r="M59" s="534"/>
      <c r="N59" s="534"/>
      <c r="O59" s="534"/>
      <c r="P59" s="534"/>
      <c r="Q59" s="534"/>
      <c r="R59" s="534"/>
      <c r="S59" s="534"/>
      <c r="T59" s="534"/>
      <c r="U59" s="534"/>
      <c r="V59" s="534"/>
      <c r="W59" s="523"/>
      <c r="X59" s="523"/>
      <c r="Y59" s="523"/>
      <c r="Z59" s="523"/>
      <c r="AA59" s="529"/>
      <c r="AB59" s="529"/>
      <c r="AC59" s="529"/>
      <c r="AD59" s="529"/>
      <c r="AE59" s="529"/>
      <c r="AF59" s="529"/>
      <c r="AG59" s="529"/>
      <c r="AH59" s="529"/>
    </row>
    <row r="60" spans="2:34" ht="26.7" customHeight="1" thickTop="1">
      <c r="B60" s="525" t="s">
        <v>46</v>
      </c>
      <c r="C60" s="525"/>
      <c r="D60" s="525"/>
      <c r="E60" s="525"/>
      <c r="F60" s="525"/>
      <c r="G60" s="525"/>
      <c r="H60" s="525"/>
      <c r="I60" s="525"/>
      <c r="J60" s="525"/>
      <c r="K60" s="525"/>
      <c r="L60" s="525"/>
      <c r="M60" s="525"/>
      <c r="N60" s="525"/>
      <c r="O60" s="525"/>
      <c r="P60" s="525"/>
      <c r="Q60" s="525"/>
      <c r="R60" s="525"/>
      <c r="S60" s="525"/>
      <c r="T60" s="525"/>
      <c r="U60" s="525"/>
      <c r="V60" s="525"/>
      <c r="W60" s="527" t="str">
        <f>IF(SUM(W10:Z59)=0,"",SUM(W10:Z59))</f>
        <v/>
      </c>
      <c r="X60" s="527"/>
      <c r="Y60" s="527"/>
      <c r="Z60" s="527"/>
      <c r="AA60" s="524"/>
      <c r="AB60" s="524"/>
      <c r="AC60" s="524"/>
      <c r="AD60" s="524"/>
      <c r="AE60" s="524"/>
      <c r="AF60" s="524"/>
      <c r="AG60" s="524"/>
      <c r="AH60" s="524"/>
    </row>
    <row r="61" spans="2:34" s="76" customFormat="1" ht="10.5" customHeight="1">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row>
    <row r="62" spans="2:34" s="76" customFormat="1" ht="14.25" customHeight="1">
      <c r="B62" s="76" t="s">
        <v>9</v>
      </c>
      <c r="C62" s="101" t="s">
        <v>84</v>
      </c>
      <c r="D62" s="76" t="s">
        <v>137</v>
      </c>
      <c r="E62" s="101"/>
      <c r="F62" s="101"/>
      <c r="G62" s="101"/>
    </row>
    <row r="63" spans="2:34" s="76" customFormat="1" ht="14.25" customHeight="1">
      <c r="C63" s="76" t="s">
        <v>10</v>
      </c>
      <c r="D63" s="76" t="s">
        <v>136</v>
      </c>
    </row>
    <row r="64" spans="2:3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20.25" customHeight="1"/>
    <row r="80" ht="20.25" customHeight="1"/>
    <row r="81" ht="20.25" customHeight="1"/>
  </sheetData>
  <mergeCells count="262">
    <mergeCell ref="AA13:AH13"/>
    <mergeCell ref="B4:AH4"/>
    <mergeCell ref="B6:H6"/>
    <mergeCell ref="I6:T6"/>
    <mergeCell ref="B8:C9"/>
    <mergeCell ref="B12:C12"/>
    <mergeCell ref="D9:G9"/>
    <mergeCell ref="H9:V9"/>
    <mergeCell ref="D8:V8"/>
    <mergeCell ref="W8:Z9"/>
    <mergeCell ref="AA8:AH9"/>
    <mergeCell ref="AA10:AH10"/>
    <mergeCell ref="AA11:AH11"/>
    <mergeCell ref="AA12:AH12"/>
    <mergeCell ref="B10:C10"/>
    <mergeCell ref="B11:C11"/>
    <mergeCell ref="D10:G10"/>
    <mergeCell ref="D11:G11"/>
    <mergeCell ref="D12:G12"/>
    <mergeCell ref="W10:Z10"/>
    <mergeCell ref="W11:Z11"/>
    <mergeCell ref="W12:Z12"/>
    <mergeCell ref="W13:Z13"/>
    <mergeCell ref="B13:C13"/>
    <mergeCell ref="B16:C16"/>
    <mergeCell ref="B17:C17"/>
    <mergeCell ref="B14:C14"/>
    <mergeCell ref="B15:C15"/>
    <mergeCell ref="D14:G14"/>
    <mergeCell ref="D15:G15"/>
    <mergeCell ref="D16:G16"/>
    <mergeCell ref="D17:G17"/>
    <mergeCell ref="W14:Z14"/>
    <mergeCell ref="W15:Z15"/>
    <mergeCell ref="W16:Z16"/>
    <mergeCell ref="W17:Z17"/>
    <mergeCell ref="D13:G13"/>
    <mergeCell ref="H18:V18"/>
    <mergeCell ref="H19:V19"/>
    <mergeCell ref="H20:V20"/>
    <mergeCell ref="H21:V21"/>
    <mergeCell ref="H10:V10"/>
    <mergeCell ref="H11:V11"/>
    <mergeCell ref="H12:V12"/>
    <mergeCell ref="H13:V13"/>
    <mergeCell ref="H14:V14"/>
    <mergeCell ref="H15:V15"/>
    <mergeCell ref="H16:V16"/>
    <mergeCell ref="H17:V17"/>
    <mergeCell ref="B20:C20"/>
    <mergeCell ref="B21:C21"/>
    <mergeCell ref="B22:C22"/>
    <mergeCell ref="B23:C23"/>
    <mergeCell ref="D22:G22"/>
    <mergeCell ref="D23:G23"/>
    <mergeCell ref="D24:G24"/>
    <mergeCell ref="D25:G25"/>
    <mergeCell ref="B18:C18"/>
    <mergeCell ref="B19:C19"/>
    <mergeCell ref="D18:G18"/>
    <mergeCell ref="D19:G19"/>
    <mergeCell ref="D20:G20"/>
    <mergeCell ref="D21:G21"/>
    <mergeCell ref="B24:C24"/>
    <mergeCell ref="B25:C25"/>
    <mergeCell ref="B30:C30"/>
    <mergeCell ref="B31:C31"/>
    <mergeCell ref="D30:G30"/>
    <mergeCell ref="D31:G31"/>
    <mergeCell ref="D32:G32"/>
    <mergeCell ref="D33:G33"/>
    <mergeCell ref="H26:V26"/>
    <mergeCell ref="H27:V27"/>
    <mergeCell ref="H28:V28"/>
    <mergeCell ref="H29:V29"/>
    <mergeCell ref="B32:C32"/>
    <mergeCell ref="B33:C33"/>
    <mergeCell ref="B26:C26"/>
    <mergeCell ref="B27:C27"/>
    <mergeCell ref="D26:G26"/>
    <mergeCell ref="D27:G27"/>
    <mergeCell ref="D28:G28"/>
    <mergeCell ref="D29:G29"/>
    <mergeCell ref="B28:C28"/>
    <mergeCell ref="B29:C29"/>
    <mergeCell ref="B38:C38"/>
    <mergeCell ref="B39:C39"/>
    <mergeCell ref="D38:G38"/>
    <mergeCell ref="D39:G39"/>
    <mergeCell ref="D40:G40"/>
    <mergeCell ref="D41:G41"/>
    <mergeCell ref="H34:V34"/>
    <mergeCell ref="H35:V35"/>
    <mergeCell ref="H36:V36"/>
    <mergeCell ref="H37:V37"/>
    <mergeCell ref="B40:C40"/>
    <mergeCell ref="B41:C41"/>
    <mergeCell ref="B34:C34"/>
    <mergeCell ref="B35:C35"/>
    <mergeCell ref="D34:G34"/>
    <mergeCell ref="D35:G35"/>
    <mergeCell ref="D36:G36"/>
    <mergeCell ref="D37:G37"/>
    <mergeCell ref="B36:C36"/>
    <mergeCell ref="B37:C37"/>
    <mergeCell ref="B46:C46"/>
    <mergeCell ref="B47:C47"/>
    <mergeCell ref="D46:G46"/>
    <mergeCell ref="D47:G47"/>
    <mergeCell ref="D48:G48"/>
    <mergeCell ref="D49:G49"/>
    <mergeCell ref="H42:V42"/>
    <mergeCell ref="H43:V43"/>
    <mergeCell ref="H44:V44"/>
    <mergeCell ref="H45:V45"/>
    <mergeCell ref="B48:C48"/>
    <mergeCell ref="B49:C49"/>
    <mergeCell ref="H48:V48"/>
    <mergeCell ref="H49:V49"/>
    <mergeCell ref="B42:C42"/>
    <mergeCell ref="B43:C43"/>
    <mergeCell ref="D42:G42"/>
    <mergeCell ref="D43:G43"/>
    <mergeCell ref="D44:G44"/>
    <mergeCell ref="D45:G45"/>
    <mergeCell ref="B44:C44"/>
    <mergeCell ref="B45:C45"/>
    <mergeCell ref="AA58:AH58"/>
    <mergeCell ref="AA59:AH59"/>
    <mergeCell ref="B52:C52"/>
    <mergeCell ref="B53:C53"/>
    <mergeCell ref="B50:C50"/>
    <mergeCell ref="B51:C51"/>
    <mergeCell ref="D50:G50"/>
    <mergeCell ref="D51:G51"/>
    <mergeCell ref="D52:G52"/>
    <mergeCell ref="B58:C58"/>
    <mergeCell ref="B59:C59"/>
    <mergeCell ref="D58:G58"/>
    <mergeCell ref="D59:G59"/>
    <mergeCell ref="H58:V58"/>
    <mergeCell ref="H59:V59"/>
    <mergeCell ref="D55:G55"/>
    <mergeCell ref="D56:G56"/>
    <mergeCell ref="D57:G57"/>
    <mergeCell ref="H54:V54"/>
    <mergeCell ref="H55:V55"/>
    <mergeCell ref="H56:V56"/>
    <mergeCell ref="H57:V57"/>
    <mergeCell ref="AA53:AH53"/>
    <mergeCell ref="AA54:AH54"/>
    <mergeCell ref="W60:Z60"/>
    <mergeCell ref="D53:G53"/>
    <mergeCell ref="H50:V50"/>
    <mergeCell ref="H51:V51"/>
    <mergeCell ref="H52:V52"/>
    <mergeCell ref="H53:V53"/>
    <mergeCell ref="H46:V46"/>
    <mergeCell ref="H47:V47"/>
    <mergeCell ref="H22:V22"/>
    <mergeCell ref="H23:V23"/>
    <mergeCell ref="W59:Z59"/>
    <mergeCell ref="H38:V38"/>
    <mergeCell ref="H39:V39"/>
    <mergeCell ref="H40:V40"/>
    <mergeCell ref="H41:V41"/>
    <mergeCell ref="H30:V30"/>
    <mergeCell ref="H31:V31"/>
    <mergeCell ref="H32:V32"/>
    <mergeCell ref="H33:V33"/>
    <mergeCell ref="H25:V25"/>
    <mergeCell ref="H24:V24"/>
    <mergeCell ref="AA60:AH60"/>
    <mergeCell ref="B60:V60"/>
    <mergeCell ref="B56:C56"/>
    <mergeCell ref="B57:C57"/>
    <mergeCell ref="B54:C54"/>
    <mergeCell ref="B55:C55"/>
    <mergeCell ref="D54:G54"/>
    <mergeCell ref="W29:Z29"/>
    <mergeCell ref="W30:Z30"/>
    <mergeCell ref="W31:Z31"/>
    <mergeCell ref="W45:Z45"/>
    <mergeCell ref="W46:Z46"/>
    <mergeCell ref="W47:Z47"/>
    <mergeCell ref="W48:Z48"/>
    <mergeCell ref="W49:Z49"/>
    <mergeCell ref="W53:Z53"/>
    <mergeCell ref="W54:Z54"/>
    <mergeCell ref="W55:Z55"/>
    <mergeCell ref="W56:Z56"/>
    <mergeCell ref="W57:Z57"/>
    <mergeCell ref="W58:Z58"/>
    <mergeCell ref="AA55:AH55"/>
    <mergeCell ref="AA56:AH56"/>
    <mergeCell ref="AA57:AH57"/>
    <mergeCell ref="W18:Z18"/>
    <mergeCell ref="W19:Z19"/>
    <mergeCell ref="W20:Z20"/>
    <mergeCell ref="W37:Z37"/>
    <mergeCell ref="W38:Z38"/>
    <mergeCell ref="W39:Z39"/>
    <mergeCell ref="W40:Z40"/>
    <mergeCell ref="W23:Z23"/>
    <mergeCell ref="W24:Z24"/>
    <mergeCell ref="W25:Z25"/>
    <mergeCell ref="W26:Z26"/>
    <mergeCell ref="W27:Z27"/>
    <mergeCell ref="W28:Z28"/>
    <mergeCell ref="W32:Z32"/>
    <mergeCell ref="W33:Z33"/>
    <mergeCell ref="W34:Z34"/>
    <mergeCell ref="W35:Z35"/>
    <mergeCell ref="W36:Z36"/>
    <mergeCell ref="W21:Z21"/>
    <mergeCell ref="W22:Z22"/>
    <mergeCell ref="AA20:AH20"/>
    <mergeCell ref="AA21:AH21"/>
    <mergeCell ref="W50:Z50"/>
    <mergeCell ref="W51:Z51"/>
    <mergeCell ref="W52:Z52"/>
    <mergeCell ref="W41:Z41"/>
    <mergeCell ref="W42:Z42"/>
    <mergeCell ref="W43:Z43"/>
    <mergeCell ref="W44:Z44"/>
    <mergeCell ref="AA47:AH47"/>
    <mergeCell ref="AA48:AH48"/>
    <mergeCell ref="AA40:AH40"/>
    <mergeCell ref="AA41:AH41"/>
    <mergeCell ref="AA42:AH42"/>
    <mergeCell ref="AA43:AH43"/>
    <mergeCell ref="AA44:AH44"/>
    <mergeCell ref="AA45:AH45"/>
    <mergeCell ref="AA46:AH46"/>
    <mergeCell ref="AA49:AH49"/>
    <mergeCell ref="AA50:AH50"/>
    <mergeCell ref="AA51:AH51"/>
    <mergeCell ref="AA52:AH52"/>
    <mergeCell ref="AA14:AH14"/>
    <mergeCell ref="AA15:AH15"/>
    <mergeCell ref="AA16:AH16"/>
    <mergeCell ref="AA17:AH17"/>
    <mergeCell ref="AA18:AH18"/>
    <mergeCell ref="AA39:AH39"/>
    <mergeCell ref="AA22:AH22"/>
    <mergeCell ref="AA23:AH23"/>
    <mergeCell ref="AA24:AH24"/>
    <mergeCell ref="AA25:AH25"/>
    <mergeCell ref="AA26:AH26"/>
    <mergeCell ref="AA27:AH27"/>
    <mergeCell ref="AA28:AH28"/>
    <mergeCell ref="AA29:AH29"/>
    <mergeCell ref="AA30:AH30"/>
    <mergeCell ref="AA31:AH31"/>
    <mergeCell ref="AA32:AH32"/>
    <mergeCell ref="AA33:AH33"/>
    <mergeCell ref="AA34:AH34"/>
    <mergeCell ref="AA35:AH35"/>
    <mergeCell ref="AA36:AH36"/>
    <mergeCell ref="AA37:AH37"/>
    <mergeCell ref="AA38:AH38"/>
    <mergeCell ref="AA19:AH19"/>
  </mergeCells>
  <phoneticPr fontId="1"/>
  <pageMargins left="0.78740157480314965" right="0.59055118110236215" top="0.59055118110236215" bottom="0.59055118110236215" header="0" footer="0"/>
  <pageSetup paperSize="9" scale="82"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3548C-F6A3-423D-B384-3AC6EDD8E144}">
  <sheetPr>
    <pageSetUpPr fitToPage="1"/>
  </sheetPr>
  <dimension ref="B2:AP82"/>
  <sheetViews>
    <sheetView showGridLines="0" view="pageBreakPreview" topLeftCell="A48" zoomScaleNormal="100" zoomScaleSheetLayoutView="100" workbookViewId="0">
      <selection activeCell="AP26" sqref="AP26"/>
    </sheetView>
  </sheetViews>
  <sheetFormatPr defaultColWidth="11" defaultRowHeight="12"/>
  <cols>
    <col min="1" max="1" width="3" style="110" customWidth="1"/>
    <col min="2" max="2" width="0.69921875" style="110" customWidth="1"/>
    <col min="3" max="6" width="2.59765625" style="110" customWidth="1"/>
    <col min="7" max="16" width="2.69921875" style="110" customWidth="1"/>
    <col min="17" max="19" width="3.09765625" style="110" customWidth="1"/>
    <col min="20" max="22" width="2.69921875" style="110" customWidth="1"/>
    <col min="23" max="26" width="2.59765625" style="110" customWidth="1"/>
    <col min="27" max="29" width="3" style="110" customWidth="1"/>
    <col min="30" max="31" width="2.59765625" style="110" customWidth="1"/>
    <col min="32" max="32" width="2.69921875" style="110" customWidth="1"/>
    <col min="33" max="35" width="3.09765625" style="110" customWidth="1"/>
    <col min="36" max="36" width="0.69921875" style="110" customWidth="1"/>
    <col min="37" max="37" width="1.5" style="110" customWidth="1"/>
    <col min="38" max="38" width="7.19921875" style="110" customWidth="1"/>
    <col min="39" max="41" width="12" style="110" customWidth="1"/>
    <col min="42" max="42" width="30" style="110" customWidth="1"/>
    <col min="43" max="43" width="20.69921875" style="110" customWidth="1"/>
    <col min="44" max="53" width="7.19921875" style="110" customWidth="1"/>
    <col min="54" max="256" width="11" style="110"/>
    <col min="257" max="257" width="3" style="110" customWidth="1"/>
    <col min="258" max="258" width="0.69921875" style="110" customWidth="1"/>
    <col min="259" max="262" width="2.59765625" style="110" customWidth="1"/>
    <col min="263" max="272" width="2.69921875" style="110" customWidth="1"/>
    <col min="273" max="275" width="3.09765625" style="110" customWidth="1"/>
    <col min="276" max="278" width="2.69921875" style="110" customWidth="1"/>
    <col min="279" max="287" width="2.59765625" style="110" customWidth="1"/>
    <col min="288" max="288" width="2.69921875" style="110" customWidth="1"/>
    <col min="289" max="291" width="3.09765625" style="110" customWidth="1"/>
    <col min="292" max="292" width="0.69921875" style="110" customWidth="1"/>
    <col min="293" max="293" width="1.5" style="110" customWidth="1"/>
    <col min="294" max="512" width="11" style="110"/>
    <col min="513" max="513" width="3" style="110" customWidth="1"/>
    <col min="514" max="514" width="0.69921875" style="110" customWidth="1"/>
    <col min="515" max="518" width="2.59765625" style="110" customWidth="1"/>
    <col min="519" max="528" width="2.69921875" style="110" customWidth="1"/>
    <col min="529" max="531" width="3.09765625" style="110" customWidth="1"/>
    <col min="532" max="534" width="2.69921875" style="110" customWidth="1"/>
    <col min="535" max="543" width="2.59765625" style="110" customWidth="1"/>
    <col min="544" max="544" width="2.69921875" style="110" customWidth="1"/>
    <col min="545" max="547" width="3.09765625" style="110" customWidth="1"/>
    <col min="548" max="548" width="0.69921875" style="110" customWidth="1"/>
    <col min="549" max="549" width="1.5" style="110" customWidth="1"/>
    <col min="550" max="768" width="11" style="110"/>
    <col min="769" max="769" width="3" style="110" customWidth="1"/>
    <col min="770" max="770" width="0.69921875" style="110" customWidth="1"/>
    <col min="771" max="774" width="2.59765625" style="110" customWidth="1"/>
    <col min="775" max="784" width="2.69921875" style="110" customWidth="1"/>
    <col min="785" max="787" width="3.09765625" style="110" customWidth="1"/>
    <col min="788" max="790" width="2.69921875" style="110" customWidth="1"/>
    <col min="791" max="799" width="2.59765625" style="110" customWidth="1"/>
    <col min="800" max="800" width="2.69921875" style="110" customWidth="1"/>
    <col min="801" max="803" width="3.09765625" style="110" customWidth="1"/>
    <col min="804" max="804" width="0.69921875" style="110" customWidth="1"/>
    <col min="805" max="805" width="1.5" style="110" customWidth="1"/>
    <col min="806" max="1024" width="11" style="110"/>
    <col min="1025" max="1025" width="3" style="110" customWidth="1"/>
    <col min="1026" max="1026" width="0.69921875" style="110" customWidth="1"/>
    <col min="1027" max="1030" width="2.59765625" style="110" customWidth="1"/>
    <col min="1031" max="1040" width="2.69921875" style="110" customWidth="1"/>
    <col min="1041" max="1043" width="3.09765625" style="110" customWidth="1"/>
    <col min="1044" max="1046" width="2.69921875" style="110" customWidth="1"/>
    <col min="1047" max="1055" width="2.59765625" style="110" customWidth="1"/>
    <col min="1056" max="1056" width="2.69921875" style="110" customWidth="1"/>
    <col min="1057" max="1059" width="3.09765625" style="110" customWidth="1"/>
    <col min="1060" max="1060" width="0.69921875" style="110" customWidth="1"/>
    <col min="1061" max="1061" width="1.5" style="110" customWidth="1"/>
    <col min="1062" max="1280" width="11" style="110"/>
    <col min="1281" max="1281" width="3" style="110" customWidth="1"/>
    <col min="1282" max="1282" width="0.69921875" style="110" customWidth="1"/>
    <col min="1283" max="1286" width="2.59765625" style="110" customWidth="1"/>
    <col min="1287" max="1296" width="2.69921875" style="110" customWidth="1"/>
    <col min="1297" max="1299" width="3.09765625" style="110" customWidth="1"/>
    <col min="1300" max="1302" width="2.69921875" style="110" customWidth="1"/>
    <col min="1303" max="1311" width="2.59765625" style="110" customWidth="1"/>
    <col min="1312" max="1312" width="2.69921875" style="110" customWidth="1"/>
    <col min="1313" max="1315" width="3.09765625" style="110" customWidth="1"/>
    <col min="1316" max="1316" width="0.69921875" style="110" customWidth="1"/>
    <col min="1317" max="1317" width="1.5" style="110" customWidth="1"/>
    <col min="1318" max="1536" width="11" style="110"/>
    <col min="1537" max="1537" width="3" style="110" customWidth="1"/>
    <col min="1538" max="1538" width="0.69921875" style="110" customWidth="1"/>
    <col min="1539" max="1542" width="2.59765625" style="110" customWidth="1"/>
    <col min="1543" max="1552" width="2.69921875" style="110" customWidth="1"/>
    <col min="1553" max="1555" width="3.09765625" style="110" customWidth="1"/>
    <col min="1556" max="1558" width="2.69921875" style="110" customWidth="1"/>
    <col min="1559" max="1567" width="2.59765625" style="110" customWidth="1"/>
    <col min="1568" max="1568" width="2.69921875" style="110" customWidth="1"/>
    <col min="1569" max="1571" width="3.09765625" style="110" customWidth="1"/>
    <col min="1572" max="1572" width="0.69921875" style="110" customWidth="1"/>
    <col min="1573" max="1573" width="1.5" style="110" customWidth="1"/>
    <col min="1574" max="1792" width="11" style="110"/>
    <col min="1793" max="1793" width="3" style="110" customWidth="1"/>
    <col min="1794" max="1794" width="0.69921875" style="110" customWidth="1"/>
    <col min="1795" max="1798" width="2.59765625" style="110" customWidth="1"/>
    <col min="1799" max="1808" width="2.69921875" style="110" customWidth="1"/>
    <col min="1809" max="1811" width="3.09765625" style="110" customWidth="1"/>
    <col min="1812" max="1814" width="2.69921875" style="110" customWidth="1"/>
    <col min="1815" max="1823" width="2.59765625" style="110" customWidth="1"/>
    <col min="1824" max="1824" width="2.69921875" style="110" customWidth="1"/>
    <col min="1825" max="1827" width="3.09765625" style="110" customWidth="1"/>
    <col min="1828" max="1828" width="0.69921875" style="110" customWidth="1"/>
    <col min="1829" max="1829" width="1.5" style="110" customWidth="1"/>
    <col min="1830" max="2048" width="11" style="110"/>
    <col min="2049" max="2049" width="3" style="110" customWidth="1"/>
    <col min="2050" max="2050" width="0.69921875" style="110" customWidth="1"/>
    <col min="2051" max="2054" width="2.59765625" style="110" customWidth="1"/>
    <col min="2055" max="2064" width="2.69921875" style="110" customWidth="1"/>
    <col min="2065" max="2067" width="3.09765625" style="110" customWidth="1"/>
    <col min="2068" max="2070" width="2.69921875" style="110" customWidth="1"/>
    <col min="2071" max="2079" width="2.59765625" style="110" customWidth="1"/>
    <col min="2080" max="2080" width="2.69921875" style="110" customWidth="1"/>
    <col min="2081" max="2083" width="3.09765625" style="110" customWidth="1"/>
    <col min="2084" max="2084" width="0.69921875" style="110" customWidth="1"/>
    <col min="2085" max="2085" width="1.5" style="110" customWidth="1"/>
    <col min="2086" max="2304" width="11" style="110"/>
    <col min="2305" max="2305" width="3" style="110" customWidth="1"/>
    <col min="2306" max="2306" width="0.69921875" style="110" customWidth="1"/>
    <col min="2307" max="2310" width="2.59765625" style="110" customWidth="1"/>
    <col min="2311" max="2320" width="2.69921875" style="110" customWidth="1"/>
    <col min="2321" max="2323" width="3.09765625" style="110" customWidth="1"/>
    <col min="2324" max="2326" width="2.69921875" style="110" customWidth="1"/>
    <col min="2327" max="2335" width="2.59765625" style="110" customWidth="1"/>
    <col min="2336" max="2336" width="2.69921875" style="110" customWidth="1"/>
    <col min="2337" max="2339" width="3.09765625" style="110" customWidth="1"/>
    <col min="2340" max="2340" width="0.69921875" style="110" customWidth="1"/>
    <col min="2341" max="2341" width="1.5" style="110" customWidth="1"/>
    <col min="2342" max="2560" width="11" style="110"/>
    <col min="2561" max="2561" width="3" style="110" customWidth="1"/>
    <col min="2562" max="2562" width="0.69921875" style="110" customWidth="1"/>
    <col min="2563" max="2566" width="2.59765625" style="110" customWidth="1"/>
    <col min="2567" max="2576" width="2.69921875" style="110" customWidth="1"/>
    <col min="2577" max="2579" width="3.09765625" style="110" customWidth="1"/>
    <col min="2580" max="2582" width="2.69921875" style="110" customWidth="1"/>
    <col min="2583" max="2591" width="2.59765625" style="110" customWidth="1"/>
    <col min="2592" max="2592" width="2.69921875" style="110" customWidth="1"/>
    <col min="2593" max="2595" width="3.09765625" style="110" customWidth="1"/>
    <col min="2596" max="2596" width="0.69921875" style="110" customWidth="1"/>
    <col min="2597" max="2597" width="1.5" style="110" customWidth="1"/>
    <col min="2598" max="2816" width="11" style="110"/>
    <col min="2817" max="2817" width="3" style="110" customWidth="1"/>
    <col min="2818" max="2818" width="0.69921875" style="110" customWidth="1"/>
    <col min="2819" max="2822" width="2.59765625" style="110" customWidth="1"/>
    <col min="2823" max="2832" width="2.69921875" style="110" customWidth="1"/>
    <col min="2833" max="2835" width="3.09765625" style="110" customWidth="1"/>
    <col min="2836" max="2838" width="2.69921875" style="110" customWidth="1"/>
    <col min="2839" max="2847" width="2.59765625" style="110" customWidth="1"/>
    <col min="2848" max="2848" width="2.69921875" style="110" customWidth="1"/>
    <col min="2849" max="2851" width="3.09765625" style="110" customWidth="1"/>
    <col min="2852" max="2852" width="0.69921875" style="110" customWidth="1"/>
    <col min="2853" max="2853" width="1.5" style="110" customWidth="1"/>
    <col min="2854" max="3072" width="11" style="110"/>
    <col min="3073" max="3073" width="3" style="110" customWidth="1"/>
    <col min="3074" max="3074" width="0.69921875" style="110" customWidth="1"/>
    <col min="3075" max="3078" width="2.59765625" style="110" customWidth="1"/>
    <col min="3079" max="3088" width="2.69921875" style="110" customWidth="1"/>
    <col min="3089" max="3091" width="3.09765625" style="110" customWidth="1"/>
    <col min="3092" max="3094" width="2.69921875" style="110" customWidth="1"/>
    <col min="3095" max="3103" width="2.59765625" style="110" customWidth="1"/>
    <col min="3104" max="3104" width="2.69921875" style="110" customWidth="1"/>
    <col min="3105" max="3107" width="3.09765625" style="110" customWidth="1"/>
    <col min="3108" max="3108" width="0.69921875" style="110" customWidth="1"/>
    <col min="3109" max="3109" width="1.5" style="110" customWidth="1"/>
    <col min="3110" max="3328" width="11" style="110"/>
    <col min="3329" max="3329" width="3" style="110" customWidth="1"/>
    <col min="3330" max="3330" width="0.69921875" style="110" customWidth="1"/>
    <col min="3331" max="3334" width="2.59765625" style="110" customWidth="1"/>
    <col min="3335" max="3344" width="2.69921875" style="110" customWidth="1"/>
    <col min="3345" max="3347" width="3.09765625" style="110" customWidth="1"/>
    <col min="3348" max="3350" width="2.69921875" style="110" customWidth="1"/>
    <col min="3351" max="3359" width="2.59765625" style="110" customWidth="1"/>
    <col min="3360" max="3360" width="2.69921875" style="110" customWidth="1"/>
    <col min="3361" max="3363" width="3.09765625" style="110" customWidth="1"/>
    <col min="3364" max="3364" width="0.69921875" style="110" customWidth="1"/>
    <col min="3365" max="3365" width="1.5" style="110" customWidth="1"/>
    <col min="3366" max="3584" width="11" style="110"/>
    <col min="3585" max="3585" width="3" style="110" customWidth="1"/>
    <col min="3586" max="3586" width="0.69921875" style="110" customWidth="1"/>
    <col min="3587" max="3590" width="2.59765625" style="110" customWidth="1"/>
    <col min="3591" max="3600" width="2.69921875" style="110" customWidth="1"/>
    <col min="3601" max="3603" width="3.09765625" style="110" customWidth="1"/>
    <col min="3604" max="3606" width="2.69921875" style="110" customWidth="1"/>
    <col min="3607" max="3615" width="2.59765625" style="110" customWidth="1"/>
    <col min="3616" max="3616" width="2.69921875" style="110" customWidth="1"/>
    <col min="3617" max="3619" width="3.09765625" style="110" customWidth="1"/>
    <col min="3620" max="3620" width="0.69921875" style="110" customWidth="1"/>
    <col min="3621" max="3621" width="1.5" style="110" customWidth="1"/>
    <col min="3622" max="3840" width="11" style="110"/>
    <col min="3841" max="3841" width="3" style="110" customWidth="1"/>
    <col min="3842" max="3842" width="0.69921875" style="110" customWidth="1"/>
    <col min="3843" max="3846" width="2.59765625" style="110" customWidth="1"/>
    <col min="3847" max="3856" width="2.69921875" style="110" customWidth="1"/>
    <col min="3857" max="3859" width="3.09765625" style="110" customWidth="1"/>
    <col min="3860" max="3862" width="2.69921875" style="110" customWidth="1"/>
    <col min="3863" max="3871" width="2.59765625" style="110" customWidth="1"/>
    <col min="3872" max="3872" width="2.69921875" style="110" customWidth="1"/>
    <col min="3873" max="3875" width="3.09765625" style="110" customWidth="1"/>
    <col min="3876" max="3876" width="0.69921875" style="110" customWidth="1"/>
    <col min="3877" max="3877" width="1.5" style="110" customWidth="1"/>
    <col min="3878" max="4096" width="11" style="110"/>
    <col min="4097" max="4097" width="3" style="110" customWidth="1"/>
    <col min="4098" max="4098" width="0.69921875" style="110" customWidth="1"/>
    <col min="4099" max="4102" width="2.59765625" style="110" customWidth="1"/>
    <col min="4103" max="4112" width="2.69921875" style="110" customWidth="1"/>
    <col min="4113" max="4115" width="3.09765625" style="110" customWidth="1"/>
    <col min="4116" max="4118" width="2.69921875" style="110" customWidth="1"/>
    <col min="4119" max="4127" width="2.59765625" style="110" customWidth="1"/>
    <col min="4128" max="4128" width="2.69921875" style="110" customWidth="1"/>
    <col min="4129" max="4131" width="3.09765625" style="110" customWidth="1"/>
    <col min="4132" max="4132" width="0.69921875" style="110" customWidth="1"/>
    <col min="4133" max="4133" width="1.5" style="110" customWidth="1"/>
    <col min="4134" max="4352" width="11" style="110"/>
    <col min="4353" max="4353" width="3" style="110" customWidth="1"/>
    <col min="4354" max="4354" width="0.69921875" style="110" customWidth="1"/>
    <col min="4355" max="4358" width="2.59765625" style="110" customWidth="1"/>
    <col min="4359" max="4368" width="2.69921875" style="110" customWidth="1"/>
    <col min="4369" max="4371" width="3.09765625" style="110" customWidth="1"/>
    <col min="4372" max="4374" width="2.69921875" style="110" customWidth="1"/>
    <col min="4375" max="4383" width="2.59765625" style="110" customWidth="1"/>
    <col min="4384" max="4384" width="2.69921875" style="110" customWidth="1"/>
    <col min="4385" max="4387" width="3.09765625" style="110" customWidth="1"/>
    <col min="4388" max="4388" width="0.69921875" style="110" customWidth="1"/>
    <col min="4389" max="4389" width="1.5" style="110" customWidth="1"/>
    <col min="4390" max="4608" width="11" style="110"/>
    <col min="4609" max="4609" width="3" style="110" customWidth="1"/>
    <col min="4610" max="4610" width="0.69921875" style="110" customWidth="1"/>
    <col min="4611" max="4614" width="2.59765625" style="110" customWidth="1"/>
    <col min="4615" max="4624" width="2.69921875" style="110" customWidth="1"/>
    <col min="4625" max="4627" width="3.09765625" style="110" customWidth="1"/>
    <col min="4628" max="4630" width="2.69921875" style="110" customWidth="1"/>
    <col min="4631" max="4639" width="2.59765625" style="110" customWidth="1"/>
    <col min="4640" max="4640" width="2.69921875" style="110" customWidth="1"/>
    <col min="4641" max="4643" width="3.09765625" style="110" customWidth="1"/>
    <col min="4644" max="4644" width="0.69921875" style="110" customWidth="1"/>
    <col min="4645" max="4645" width="1.5" style="110" customWidth="1"/>
    <col min="4646" max="4864" width="11" style="110"/>
    <col min="4865" max="4865" width="3" style="110" customWidth="1"/>
    <col min="4866" max="4866" width="0.69921875" style="110" customWidth="1"/>
    <col min="4867" max="4870" width="2.59765625" style="110" customWidth="1"/>
    <col min="4871" max="4880" width="2.69921875" style="110" customWidth="1"/>
    <col min="4881" max="4883" width="3.09765625" style="110" customWidth="1"/>
    <col min="4884" max="4886" width="2.69921875" style="110" customWidth="1"/>
    <col min="4887" max="4895" width="2.59765625" style="110" customWidth="1"/>
    <col min="4896" max="4896" width="2.69921875" style="110" customWidth="1"/>
    <col min="4897" max="4899" width="3.09765625" style="110" customWidth="1"/>
    <col min="4900" max="4900" width="0.69921875" style="110" customWidth="1"/>
    <col min="4901" max="4901" width="1.5" style="110" customWidth="1"/>
    <col min="4902" max="5120" width="11" style="110"/>
    <col min="5121" max="5121" width="3" style="110" customWidth="1"/>
    <col min="5122" max="5122" width="0.69921875" style="110" customWidth="1"/>
    <col min="5123" max="5126" width="2.59765625" style="110" customWidth="1"/>
    <col min="5127" max="5136" width="2.69921875" style="110" customWidth="1"/>
    <col min="5137" max="5139" width="3.09765625" style="110" customWidth="1"/>
    <col min="5140" max="5142" width="2.69921875" style="110" customWidth="1"/>
    <col min="5143" max="5151" width="2.59765625" style="110" customWidth="1"/>
    <col min="5152" max="5152" width="2.69921875" style="110" customWidth="1"/>
    <col min="5153" max="5155" width="3.09765625" style="110" customWidth="1"/>
    <col min="5156" max="5156" width="0.69921875" style="110" customWidth="1"/>
    <col min="5157" max="5157" width="1.5" style="110" customWidth="1"/>
    <col min="5158" max="5376" width="11" style="110"/>
    <col min="5377" max="5377" width="3" style="110" customWidth="1"/>
    <col min="5378" max="5378" width="0.69921875" style="110" customWidth="1"/>
    <col min="5379" max="5382" width="2.59765625" style="110" customWidth="1"/>
    <col min="5383" max="5392" width="2.69921875" style="110" customWidth="1"/>
    <col min="5393" max="5395" width="3.09765625" style="110" customWidth="1"/>
    <col min="5396" max="5398" width="2.69921875" style="110" customWidth="1"/>
    <col min="5399" max="5407" width="2.59765625" style="110" customWidth="1"/>
    <col min="5408" max="5408" width="2.69921875" style="110" customWidth="1"/>
    <col min="5409" max="5411" width="3.09765625" style="110" customWidth="1"/>
    <col min="5412" max="5412" width="0.69921875" style="110" customWidth="1"/>
    <col min="5413" max="5413" width="1.5" style="110" customWidth="1"/>
    <col min="5414" max="5632" width="11" style="110"/>
    <col min="5633" max="5633" width="3" style="110" customWidth="1"/>
    <col min="5634" max="5634" width="0.69921875" style="110" customWidth="1"/>
    <col min="5635" max="5638" width="2.59765625" style="110" customWidth="1"/>
    <col min="5639" max="5648" width="2.69921875" style="110" customWidth="1"/>
    <col min="5649" max="5651" width="3.09765625" style="110" customWidth="1"/>
    <col min="5652" max="5654" width="2.69921875" style="110" customWidth="1"/>
    <col min="5655" max="5663" width="2.59765625" style="110" customWidth="1"/>
    <col min="5664" max="5664" width="2.69921875" style="110" customWidth="1"/>
    <col min="5665" max="5667" width="3.09765625" style="110" customWidth="1"/>
    <col min="5668" max="5668" width="0.69921875" style="110" customWidth="1"/>
    <col min="5669" max="5669" width="1.5" style="110" customWidth="1"/>
    <col min="5670" max="5888" width="11" style="110"/>
    <col min="5889" max="5889" width="3" style="110" customWidth="1"/>
    <col min="5890" max="5890" width="0.69921875" style="110" customWidth="1"/>
    <col min="5891" max="5894" width="2.59765625" style="110" customWidth="1"/>
    <col min="5895" max="5904" width="2.69921875" style="110" customWidth="1"/>
    <col min="5905" max="5907" width="3.09765625" style="110" customWidth="1"/>
    <col min="5908" max="5910" width="2.69921875" style="110" customWidth="1"/>
    <col min="5911" max="5919" width="2.59765625" style="110" customWidth="1"/>
    <col min="5920" max="5920" width="2.69921875" style="110" customWidth="1"/>
    <col min="5921" max="5923" width="3.09765625" style="110" customWidth="1"/>
    <col min="5924" max="5924" width="0.69921875" style="110" customWidth="1"/>
    <col min="5925" max="5925" width="1.5" style="110" customWidth="1"/>
    <col min="5926" max="6144" width="11" style="110"/>
    <col min="6145" max="6145" width="3" style="110" customWidth="1"/>
    <col min="6146" max="6146" width="0.69921875" style="110" customWidth="1"/>
    <col min="6147" max="6150" width="2.59765625" style="110" customWidth="1"/>
    <col min="6151" max="6160" width="2.69921875" style="110" customWidth="1"/>
    <col min="6161" max="6163" width="3.09765625" style="110" customWidth="1"/>
    <col min="6164" max="6166" width="2.69921875" style="110" customWidth="1"/>
    <col min="6167" max="6175" width="2.59765625" style="110" customWidth="1"/>
    <col min="6176" max="6176" width="2.69921875" style="110" customWidth="1"/>
    <col min="6177" max="6179" width="3.09765625" style="110" customWidth="1"/>
    <col min="6180" max="6180" width="0.69921875" style="110" customWidth="1"/>
    <col min="6181" max="6181" width="1.5" style="110" customWidth="1"/>
    <col min="6182" max="6400" width="11" style="110"/>
    <col min="6401" max="6401" width="3" style="110" customWidth="1"/>
    <col min="6402" max="6402" width="0.69921875" style="110" customWidth="1"/>
    <col min="6403" max="6406" width="2.59765625" style="110" customWidth="1"/>
    <col min="6407" max="6416" width="2.69921875" style="110" customWidth="1"/>
    <col min="6417" max="6419" width="3.09765625" style="110" customWidth="1"/>
    <col min="6420" max="6422" width="2.69921875" style="110" customWidth="1"/>
    <col min="6423" max="6431" width="2.59765625" style="110" customWidth="1"/>
    <col min="6432" max="6432" width="2.69921875" style="110" customWidth="1"/>
    <col min="6433" max="6435" width="3.09765625" style="110" customWidth="1"/>
    <col min="6436" max="6436" width="0.69921875" style="110" customWidth="1"/>
    <col min="6437" max="6437" width="1.5" style="110" customWidth="1"/>
    <col min="6438" max="6656" width="11" style="110"/>
    <col min="6657" max="6657" width="3" style="110" customWidth="1"/>
    <col min="6658" max="6658" width="0.69921875" style="110" customWidth="1"/>
    <col min="6659" max="6662" width="2.59765625" style="110" customWidth="1"/>
    <col min="6663" max="6672" width="2.69921875" style="110" customWidth="1"/>
    <col min="6673" max="6675" width="3.09765625" style="110" customWidth="1"/>
    <col min="6676" max="6678" width="2.69921875" style="110" customWidth="1"/>
    <col min="6679" max="6687" width="2.59765625" style="110" customWidth="1"/>
    <col min="6688" max="6688" width="2.69921875" style="110" customWidth="1"/>
    <col min="6689" max="6691" width="3.09765625" style="110" customWidth="1"/>
    <col min="6692" max="6692" width="0.69921875" style="110" customWidth="1"/>
    <col min="6693" max="6693" width="1.5" style="110" customWidth="1"/>
    <col min="6694" max="6912" width="11" style="110"/>
    <col min="6913" max="6913" width="3" style="110" customWidth="1"/>
    <col min="6914" max="6914" width="0.69921875" style="110" customWidth="1"/>
    <col min="6915" max="6918" width="2.59765625" style="110" customWidth="1"/>
    <col min="6919" max="6928" width="2.69921875" style="110" customWidth="1"/>
    <col min="6929" max="6931" width="3.09765625" style="110" customWidth="1"/>
    <col min="6932" max="6934" width="2.69921875" style="110" customWidth="1"/>
    <col min="6935" max="6943" width="2.59765625" style="110" customWidth="1"/>
    <col min="6944" max="6944" width="2.69921875" style="110" customWidth="1"/>
    <col min="6945" max="6947" width="3.09765625" style="110" customWidth="1"/>
    <col min="6948" max="6948" width="0.69921875" style="110" customWidth="1"/>
    <col min="6949" max="6949" width="1.5" style="110" customWidth="1"/>
    <col min="6950" max="7168" width="11" style="110"/>
    <col min="7169" max="7169" width="3" style="110" customWidth="1"/>
    <col min="7170" max="7170" width="0.69921875" style="110" customWidth="1"/>
    <col min="7171" max="7174" width="2.59765625" style="110" customWidth="1"/>
    <col min="7175" max="7184" width="2.69921875" style="110" customWidth="1"/>
    <col min="7185" max="7187" width="3.09765625" style="110" customWidth="1"/>
    <col min="7188" max="7190" width="2.69921875" style="110" customWidth="1"/>
    <col min="7191" max="7199" width="2.59765625" style="110" customWidth="1"/>
    <col min="7200" max="7200" width="2.69921875" style="110" customWidth="1"/>
    <col min="7201" max="7203" width="3.09765625" style="110" customWidth="1"/>
    <col min="7204" max="7204" width="0.69921875" style="110" customWidth="1"/>
    <col min="7205" max="7205" width="1.5" style="110" customWidth="1"/>
    <col min="7206" max="7424" width="11" style="110"/>
    <col min="7425" max="7425" width="3" style="110" customWidth="1"/>
    <col min="7426" max="7426" width="0.69921875" style="110" customWidth="1"/>
    <col min="7427" max="7430" width="2.59765625" style="110" customWidth="1"/>
    <col min="7431" max="7440" width="2.69921875" style="110" customWidth="1"/>
    <col min="7441" max="7443" width="3.09765625" style="110" customWidth="1"/>
    <col min="7444" max="7446" width="2.69921875" style="110" customWidth="1"/>
    <col min="7447" max="7455" width="2.59765625" style="110" customWidth="1"/>
    <col min="7456" max="7456" width="2.69921875" style="110" customWidth="1"/>
    <col min="7457" max="7459" width="3.09765625" style="110" customWidth="1"/>
    <col min="7460" max="7460" width="0.69921875" style="110" customWidth="1"/>
    <col min="7461" max="7461" width="1.5" style="110" customWidth="1"/>
    <col min="7462" max="7680" width="11" style="110"/>
    <col min="7681" max="7681" width="3" style="110" customWidth="1"/>
    <col min="7682" max="7682" width="0.69921875" style="110" customWidth="1"/>
    <col min="7683" max="7686" width="2.59765625" style="110" customWidth="1"/>
    <col min="7687" max="7696" width="2.69921875" style="110" customWidth="1"/>
    <col min="7697" max="7699" width="3.09765625" style="110" customWidth="1"/>
    <col min="7700" max="7702" width="2.69921875" style="110" customWidth="1"/>
    <col min="7703" max="7711" width="2.59765625" style="110" customWidth="1"/>
    <col min="7712" max="7712" width="2.69921875" style="110" customWidth="1"/>
    <col min="7713" max="7715" width="3.09765625" style="110" customWidth="1"/>
    <col min="7716" max="7716" width="0.69921875" style="110" customWidth="1"/>
    <col min="7717" max="7717" width="1.5" style="110" customWidth="1"/>
    <col min="7718" max="7936" width="11" style="110"/>
    <col min="7937" max="7937" width="3" style="110" customWidth="1"/>
    <col min="7938" max="7938" width="0.69921875" style="110" customWidth="1"/>
    <col min="7939" max="7942" width="2.59765625" style="110" customWidth="1"/>
    <col min="7943" max="7952" width="2.69921875" style="110" customWidth="1"/>
    <col min="7953" max="7955" width="3.09765625" style="110" customWidth="1"/>
    <col min="7956" max="7958" width="2.69921875" style="110" customWidth="1"/>
    <col min="7959" max="7967" width="2.59765625" style="110" customWidth="1"/>
    <col min="7968" max="7968" width="2.69921875" style="110" customWidth="1"/>
    <col min="7969" max="7971" width="3.09765625" style="110" customWidth="1"/>
    <col min="7972" max="7972" width="0.69921875" style="110" customWidth="1"/>
    <col min="7973" max="7973" width="1.5" style="110" customWidth="1"/>
    <col min="7974" max="8192" width="11" style="110"/>
    <col min="8193" max="8193" width="3" style="110" customWidth="1"/>
    <col min="8194" max="8194" width="0.69921875" style="110" customWidth="1"/>
    <col min="8195" max="8198" width="2.59765625" style="110" customWidth="1"/>
    <col min="8199" max="8208" width="2.69921875" style="110" customWidth="1"/>
    <col min="8209" max="8211" width="3.09765625" style="110" customWidth="1"/>
    <col min="8212" max="8214" width="2.69921875" style="110" customWidth="1"/>
    <col min="8215" max="8223" width="2.59765625" style="110" customWidth="1"/>
    <col min="8224" max="8224" width="2.69921875" style="110" customWidth="1"/>
    <col min="8225" max="8227" width="3.09765625" style="110" customWidth="1"/>
    <col min="8228" max="8228" width="0.69921875" style="110" customWidth="1"/>
    <col min="8229" max="8229" width="1.5" style="110" customWidth="1"/>
    <col min="8230" max="8448" width="11" style="110"/>
    <col min="8449" max="8449" width="3" style="110" customWidth="1"/>
    <col min="8450" max="8450" width="0.69921875" style="110" customWidth="1"/>
    <col min="8451" max="8454" width="2.59765625" style="110" customWidth="1"/>
    <col min="8455" max="8464" width="2.69921875" style="110" customWidth="1"/>
    <col min="8465" max="8467" width="3.09765625" style="110" customWidth="1"/>
    <col min="8468" max="8470" width="2.69921875" style="110" customWidth="1"/>
    <col min="8471" max="8479" width="2.59765625" style="110" customWidth="1"/>
    <col min="8480" max="8480" width="2.69921875" style="110" customWidth="1"/>
    <col min="8481" max="8483" width="3.09765625" style="110" customWidth="1"/>
    <col min="8484" max="8484" width="0.69921875" style="110" customWidth="1"/>
    <col min="8485" max="8485" width="1.5" style="110" customWidth="1"/>
    <col min="8486" max="8704" width="11" style="110"/>
    <col min="8705" max="8705" width="3" style="110" customWidth="1"/>
    <col min="8706" max="8706" width="0.69921875" style="110" customWidth="1"/>
    <col min="8707" max="8710" width="2.59765625" style="110" customWidth="1"/>
    <col min="8711" max="8720" width="2.69921875" style="110" customWidth="1"/>
    <col min="8721" max="8723" width="3.09765625" style="110" customWidth="1"/>
    <col min="8724" max="8726" width="2.69921875" style="110" customWidth="1"/>
    <col min="8727" max="8735" width="2.59765625" style="110" customWidth="1"/>
    <col min="8736" max="8736" width="2.69921875" style="110" customWidth="1"/>
    <col min="8737" max="8739" width="3.09765625" style="110" customWidth="1"/>
    <col min="8740" max="8740" width="0.69921875" style="110" customWidth="1"/>
    <col min="8741" max="8741" width="1.5" style="110" customWidth="1"/>
    <col min="8742" max="8960" width="11" style="110"/>
    <col min="8961" max="8961" width="3" style="110" customWidth="1"/>
    <col min="8962" max="8962" width="0.69921875" style="110" customWidth="1"/>
    <col min="8963" max="8966" width="2.59765625" style="110" customWidth="1"/>
    <col min="8967" max="8976" width="2.69921875" style="110" customWidth="1"/>
    <col min="8977" max="8979" width="3.09765625" style="110" customWidth="1"/>
    <col min="8980" max="8982" width="2.69921875" style="110" customWidth="1"/>
    <col min="8983" max="8991" width="2.59765625" style="110" customWidth="1"/>
    <col min="8992" max="8992" width="2.69921875" style="110" customWidth="1"/>
    <col min="8993" max="8995" width="3.09765625" style="110" customWidth="1"/>
    <col min="8996" max="8996" width="0.69921875" style="110" customWidth="1"/>
    <col min="8997" max="8997" width="1.5" style="110" customWidth="1"/>
    <col min="8998" max="9216" width="11" style="110"/>
    <col min="9217" max="9217" width="3" style="110" customWidth="1"/>
    <col min="9218" max="9218" width="0.69921875" style="110" customWidth="1"/>
    <col min="9219" max="9222" width="2.59765625" style="110" customWidth="1"/>
    <col min="9223" max="9232" width="2.69921875" style="110" customWidth="1"/>
    <col min="9233" max="9235" width="3.09765625" style="110" customWidth="1"/>
    <col min="9236" max="9238" width="2.69921875" style="110" customWidth="1"/>
    <col min="9239" max="9247" width="2.59765625" style="110" customWidth="1"/>
    <col min="9248" max="9248" width="2.69921875" style="110" customWidth="1"/>
    <col min="9249" max="9251" width="3.09765625" style="110" customWidth="1"/>
    <col min="9252" max="9252" width="0.69921875" style="110" customWidth="1"/>
    <col min="9253" max="9253" width="1.5" style="110" customWidth="1"/>
    <col min="9254" max="9472" width="11" style="110"/>
    <col min="9473" max="9473" width="3" style="110" customWidth="1"/>
    <col min="9474" max="9474" width="0.69921875" style="110" customWidth="1"/>
    <col min="9475" max="9478" width="2.59765625" style="110" customWidth="1"/>
    <col min="9479" max="9488" width="2.69921875" style="110" customWidth="1"/>
    <col min="9489" max="9491" width="3.09765625" style="110" customWidth="1"/>
    <col min="9492" max="9494" width="2.69921875" style="110" customWidth="1"/>
    <col min="9495" max="9503" width="2.59765625" style="110" customWidth="1"/>
    <col min="9504" max="9504" width="2.69921875" style="110" customWidth="1"/>
    <col min="9505" max="9507" width="3.09765625" style="110" customWidth="1"/>
    <col min="9508" max="9508" width="0.69921875" style="110" customWidth="1"/>
    <col min="9509" max="9509" width="1.5" style="110" customWidth="1"/>
    <col min="9510" max="9728" width="11" style="110"/>
    <col min="9729" max="9729" width="3" style="110" customWidth="1"/>
    <col min="9730" max="9730" width="0.69921875" style="110" customWidth="1"/>
    <col min="9731" max="9734" width="2.59765625" style="110" customWidth="1"/>
    <col min="9735" max="9744" width="2.69921875" style="110" customWidth="1"/>
    <col min="9745" max="9747" width="3.09765625" style="110" customWidth="1"/>
    <col min="9748" max="9750" width="2.69921875" style="110" customWidth="1"/>
    <col min="9751" max="9759" width="2.59765625" style="110" customWidth="1"/>
    <col min="9760" max="9760" width="2.69921875" style="110" customWidth="1"/>
    <col min="9761" max="9763" width="3.09765625" style="110" customWidth="1"/>
    <col min="9764" max="9764" width="0.69921875" style="110" customWidth="1"/>
    <col min="9765" max="9765" width="1.5" style="110" customWidth="1"/>
    <col min="9766" max="9984" width="11" style="110"/>
    <col min="9985" max="9985" width="3" style="110" customWidth="1"/>
    <col min="9986" max="9986" width="0.69921875" style="110" customWidth="1"/>
    <col min="9987" max="9990" width="2.59765625" style="110" customWidth="1"/>
    <col min="9991" max="10000" width="2.69921875" style="110" customWidth="1"/>
    <col min="10001" max="10003" width="3.09765625" style="110" customWidth="1"/>
    <col min="10004" max="10006" width="2.69921875" style="110" customWidth="1"/>
    <col min="10007" max="10015" width="2.59765625" style="110" customWidth="1"/>
    <col min="10016" max="10016" width="2.69921875" style="110" customWidth="1"/>
    <col min="10017" max="10019" width="3.09765625" style="110" customWidth="1"/>
    <col min="10020" max="10020" width="0.69921875" style="110" customWidth="1"/>
    <col min="10021" max="10021" width="1.5" style="110" customWidth="1"/>
    <col min="10022" max="10240" width="11" style="110"/>
    <col min="10241" max="10241" width="3" style="110" customWidth="1"/>
    <col min="10242" max="10242" width="0.69921875" style="110" customWidth="1"/>
    <col min="10243" max="10246" width="2.59765625" style="110" customWidth="1"/>
    <col min="10247" max="10256" width="2.69921875" style="110" customWidth="1"/>
    <col min="10257" max="10259" width="3.09765625" style="110" customWidth="1"/>
    <col min="10260" max="10262" width="2.69921875" style="110" customWidth="1"/>
    <col min="10263" max="10271" width="2.59765625" style="110" customWidth="1"/>
    <col min="10272" max="10272" width="2.69921875" style="110" customWidth="1"/>
    <col min="10273" max="10275" width="3.09765625" style="110" customWidth="1"/>
    <col min="10276" max="10276" width="0.69921875" style="110" customWidth="1"/>
    <col min="10277" max="10277" width="1.5" style="110" customWidth="1"/>
    <col min="10278" max="10496" width="11" style="110"/>
    <col min="10497" max="10497" width="3" style="110" customWidth="1"/>
    <col min="10498" max="10498" width="0.69921875" style="110" customWidth="1"/>
    <col min="10499" max="10502" width="2.59765625" style="110" customWidth="1"/>
    <col min="10503" max="10512" width="2.69921875" style="110" customWidth="1"/>
    <col min="10513" max="10515" width="3.09765625" style="110" customWidth="1"/>
    <col min="10516" max="10518" width="2.69921875" style="110" customWidth="1"/>
    <col min="10519" max="10527" width="2.59765625" style="110" customWidth="1"/>
    <col min="10528" max="10528" width="2.69921875" style="110" customWidth="1"/>
    <col min="10529" max="10531" width="3.09765625" style="110" customWidth="1"/>
    <col min="10532" max="10532" width="0.69921875" style="110" customWidth="1"/>
    <col min="10533" max="10533" width="1.5" style="110" customWidth="1"/>
    <col min="10534" max="10752" width="11" style="110"/>
    <col min="10753" max="10753" width="3" style="110" customWidth="1"/>
    <col min="10754" max="10754" width="0.69921875" style="110" customWidth="1"/>
    <col min="10755" max="10758" width="2.59765625" style="110" customWidth="1"/>
    <col min="10759" max="10768" width="2.69921875" style="110" customWidth="1"/>
    <col min="10769" max="10771" width="3.09765625" style="110" customWidth="1"/>
    <col min="10772" max="10774" width="2.69921875" style="110" customWidth="1"/>
    <col min="10775" max="10783" width="2.59765625" style="110" customWidth="1"/>
    <col min="10784" max="10784" width="2.69921875" style="110" customWidth="1"/>
    <col min="10785" max="10787" width="3.09765625" style="110" customWidth="1"/>
    <col min="10788" max="10788" width="0.69921875" style="110" customWidth="1"/>
    <col min="10789" max="10789" width="1.5" style="110" customWidth="1"/>
    <col min="10790" max="11008" width="11" style="110"/>
    <col min="11009" max="11009" width="3" style="110" customWidth="1"/>
    <col min="11010" max="11010" width="0.69921875" style="110" customWidth="1"/>
    <col min="11011" max="11014" width="2.59765625" style="110" customWidth="1"/>
    <col min="11015" max="11024" width="2.69921875" style="110" customWidth="1"/>
    <col min="11025" max="11027" width="3.09765625" style="110" customWidth="1"/>
    <col min="11028" max="11030" width="2.69921875" style="110" customWidth="1"/>
    <col min="11031" max="11039" width="2.59765625" style="110" customWidth="1"/>
    <col min="11040" max="11040" width="2.69921875" style="110" customWidth="1"/>
    <col min="11041" max="11043" width="3.09765625" style="110" customWidth="1"/>
    <col min="11044" max="11044" width="0.69921875" style="110" customWidth="1"/>
    <col min="11045" max="11045" width="1.5" style="110" customWidth="1"/>
    <col min="11046" max="11264" width="11" style="110"/>
    <col min="11265" max="11265" width="3" style="110" customWidth="1"/>
    <col min="11266" max="11266" width="0.69921875" style="110" customWidth="1"/>
    <col min="11267" max="11270" width="2.59765625" style="110" customWidth="1"/>
    <col min="11271" max="11280" width="2.69921875" style="110" customWidth="1"/>
    <col min="11281" max="11283" width="3.09765625" style="110" customWidth="1"/>
    <col min="11284" max="11286" width="2.69921875" style="110" customWidth="1"/>
    <col min="11287" max="11295" width="2.59765625" style="110" customWidth="1"/>
    <col min="11296" max="11296" width="2.69921875" style="110" customWidth="1"/>
    <col min="11297" max="11299" width="3.09765625" style="110" customWidth="1"/>
    <col min="11300" max="11300" width="0.69921875" style="110" customWidth="1"/>
    <col min="11301" max="11301" width="1.5" style="110" customWidth="1"/>
    <col min="11302" max="11520" width="11" style="110"/>
    <col min="11521" max="11521" width="3" style="110" customWidth="1"/>
    <col min="11522" max="11522" width="0.69921875" style="110" customWidth="1"/>
    <col min="11523" max="11526" width="2.59765625" style="110" customWidth="1"/>
    <col min="11527" max="11536" width="2.69921875" style="110" customWidth="1"/>
    <col min="11537" max="11539" width="3.09765625" style="110" customWidth="1"/>
    <col min="11540" max="11542" width="2.69921875" style="110" customWidth="1"/>
    <col min="11543" max="11551" width="2.59765625" style="110" customWidth="1"/>
    <col min="11552" max="11552" width="2.69921875" style="110" customWidth="1"/>
    <col min="11553" max="11555" width="3.09765625" style="110" customWidth="1"/>
    <col min="11556" max="11556" width="0.69921875" style="110" customWidth="1"/>
    <col min="11557" max="11557" width="1.5" style="110" customWidth="1"/>
    <col min="11558" max="11776" width="11" style="110"/>
    <col min="11777" max="11777" width="3" style="110" customWidth="1"/>
    <col min="11778" max="11778" width="0.69921875" style="110" customWidth="1"/>
    <col min="11779" max="11782" width="2.59765625" style="110" customWidth="1"/>
    <col min="11783" max="11792" width="2.69921875" style="110" customWidth="1"/>
    <col min="11793" max="11795" width="3.09765625" style="110" customWidth="1"/>
    <col min="11796" max="11798" width="2.69921875" style="110" customWidth="1"/>
    <col min="11799" max="11807" width="2.59765625" style="110" customWidth="1"/>
    <col min="11808" max="11808" width="2.69921875" style="110" customWidth="1"/>
    <col min="11809" max="11811" width="3.09765625" style="110" customWidth="1"/>
    <col min="11812" max="11812" width="0.69921875" style="110" customWidth="1"/>
    <col min="11813" max="11813" width="1.5" style="110" customWidth="1"/>
    <col min="11814" max="12032" width="11" style="110"/>
    <col min="12033" max="12033" width="3" style="110" customWidth="1"/>
    <col min="12034" max="12034" width="0.69921875" style="110" customWidth="1"/>
    <col min="12035" max="12038" width="2.59765625" style="110" customWidth="1"/>
    <col min="12039" max="12048" width="2.69921875" style="110" customWidth="1"/>
    <col min="12049" max="12051" width="3.09765625" style="110" customWidth="1"/>
    <col min="12052" max="12054" width="2.69921875" style="110" customWidth="1"/>
    <col min="12055" max="12063" width="2.59765625" style="110" customWidth="1"/>
    <col min="12064" max="12064" width="2.69921875" style="110" customWidth="1"/>
    <col min="12065" max="12067" width="3.09765625" style="110" customWidth="1"/>
    <col min="12068" max="12068" width="0.69921875" style="110" customWidth="1"/>
    <col min="12069" max="12069" width="1.5" style="110" customWidth="1"/>
    <col min="12070" max="12288" width="11" style="110"/>
    <col min="12289" max="12289" width="3" style="110" customWidth="1"/>
    <col min="12290" max="12290" width="0.69921875" style="110" customWidth="1"/>
    <col min="12291" max="12294" width="2.59765625" style="110" customWidth="1"/>
    <col min="12295" max="12304" width="2.69921875" style="110" customWidth="1"/>
    <col min="12305" max="12307" width="3.09765625" style="110" customWidth="1"/>
    <col min="12308" max="12310" width="2.69921875" style="110" customWidth="1"/>
    <col min="12311" max="12319" width="2.59765625" style="110" customWidth="1"/>
    <col min="12320" max="12320" width="2.69921875" style="110" customWidth="1"/>
    <col min="12321" max="12323" width="3.09765625" style="110" customWidth="1"/>
    <col min="12324" max="12324" width="0.69921875" style="110" customWidth="1"/>
    <col min="12325" max="12325" width="1.5" style="110" customWidth="1"/>
    <col min="12326" max="12544" width="11" style="110"/>
    <col min="12545" max="12545" width="3" style="110" customWidth="1"/>
    <col min="12546" max="12546" width="0.69921875" style="110" customWidth="1"/>
    <col min="12547" max="12550" width="2.59765625" style="110" customWidth="1"/>
    <col min="12551" max="12560" width="2.69921875" style="110" customWidth="1"/>
    <col min="12561" max="12563" width="3.09765625" style="110" customWidth="1"/>
    <col min="12564" max="12566" width="2.69921875" style="110" customWidth="1"/>
    <col min="12567" max="12575" width="2.59765625" style="110" customWidth="1"/>
    <col min="12576" max="12576" width="2.69921875" style="110" customWidth="1"/>
    <col min="12577" max="12579" width="3.09765625" style="110" customWidth="1"/>
    <col min="12580" max="12580" width="0.69921875" style="110" customWidth="1"/>
    <col min="12581" max="12581" width="1.5" style="110" customWidth="1"/>
    <col min="12582" max="12800" width="11" style="110"/>
    <col min="12801" max="12801" width="3" style="110" customWidth="1"/>
    <col min="12802" max="12802" width="0.69921875" style="110" customWidth="1"/>
    <col min="12803" max="12806" width="2.59765625" style="110" customWidth="1"/>
    <col min="12807" max="12816" width="2.69921875" style="110" customWidth="1"/>
    <col min="12817" max="12819" width="3.09765625" style="110" customWidth="1"/>
    <col min="12820" max="12822" width="2.69921875" style="110" customWidth="1"/>
    <col min="12823" max="12831" width="2.59765625" style="110" customWidth="1"/>
    <col min="12832" max="12832" width="2.69921875" style="110" customWidth="1"/>
    <col min="12833" max="12835" width="3.09765625" style="110" customWidth="1"/>
    <col min="12836" max="12836" width="0.69921875" style="110" customWidth="1"/>
    <col min="12837" max="12837" width="1.5" style="110" customWidth="1"/>
    <col min="12838" max="13056" width="11" style="110"/>
    <col min="13057" max="13057" width="3" style="110" customWidth="1"/>
    <col min="13058" max="13058" width="0.69921875" style="110" customWidth="1"/>
    <col min="13059" max="13062" width="2.59765625" style="110" customWidth="1"/>
    <col min="13063" max="13072" width="2.69921875" style="110" customWidth="1"/>
    <col min="13073" max="13075" width="3.09765625" style="110" customWidth="1"/>
    <col min="13076" max="13078" width="2.69921875" style="110" customWidth="1"/>
    <col min="13079" max="13087" width="2.59765625" style="110" customWidth="1"/>
    <col min="13088" max="13088" width="2.69921875" style="110" customWidth="1"/>
    <col min="13089" max="13091" width="3.09765625" style="110" customWidth="1"/>
    <col min="13092" max="13092" width="0.69921875" style="110" customWidth="1"/>
    <col min="13093" max="13093" width="1.5" style="110" customWidth="1"/>
    <col min="13094" max="13312" width="11" style="110"/>
    <col min="13313" max="13313" width="3" style="110" customWidth="1"/>
    <col min="13314" max="13314" width="0.69921875" style="110" customWidth="1"/>
    <col min="13315" max="13318" width="2.59765625" style="110" customWidth="1"/>
    <col min="13319" max="13328" width="2.69921875" style="110" customWidth="1"/>
    <col min="13329" max="13331" width="3.09765625" style="110" customWidth="1"/>
    <col min="13332" max="13334" width="2.69921875" style="110" customWidth="1"/>
    <col min="13335" max="13343" width="2.59765625" style="110" customWidth="1"/>
    <col min="13344" max="13344" width="2.69921875" style="110" customWidth="1"/>
    <col min="13345" max="13347" width="3.09765625" style="110" customWidth="1"/>
    <col min="13348" max="13348" width="0.69921875" style="110" customWidth="1"/>
    <col min="13349" max="13349" width="1.5" style="110" customWidth="1"/>
    <col min="13350" max="13568" width="11" style="110"/>
    <col min="13569" max="13569" width="3" style="110" customWidth="1"/>
    <col min="13570" max="13570" width="0.69921875" style="110" customWidth="1"/>
    <col min="13571" max="13574" width="2.59765625" style="110" customWidth="1"/>
    <col min="13575" max="13584" width="2.69921875" style="110" customWidth="1"/>
    <col min="13585" max="13587" width="3.09765625" style="110" customWidth="1"/>
    <col min="13588" max="13590" width="2.69921875" style="110" customWidth="1"/>
    <col min="13591" max="13599" width="2.59765625" style="110" customWidth="1"/>
    <col min="13600" max="13600" width="2.69921875" style="110" customWidth="1"/>
    <col min="13601" max="13603" width="3.09765625" style="110" customWidth="1"/>
    <col min="13604" max="13604" width="0.69921875" style="110" customWidth="1"/>
    <col min="13605" max="13605" width="1.5" style="110" customWidth="1"/>
    <col min="13606" max="13824" width="11" style="110"/>
    <col min="13825" max="13825" width="3" style="110" customWidth="1"/>
    <col min="13826" max="13826" width="0.69921875" style="110" customWidth="1"/>
    <col min="13827" max="13830" width="2.59765625" style="110" customWidth="1"/>
    <col min="13831" max="13840" width="2.69921875" style="110" customWidth="1"/>
    <col min="13841" max="13843" width="3.09765625" style="110" customWidth="1"/>
    <col min="13844" max="13846" width="2.69921875" style="110" customWidth="1"/>
    <col min="13847" max="13855" width="2.59765625" style="110" customWidth="1"/>
    <col min="13856" max="13856" width="2.69921875" style="110" customWidth="1"/>
    <col min="13857" max="13859" width="3.09765625" style="110" customWidth="1"/>
    <col min="13860" max="13860" width="0.69921875" style="110" customWidth="1"/>
    <col min="13861" max="13861" width="1.5" style="110" customWidth="1"/>
    <col min="13862" max="14080" width="11" style="110"/>
    <col min="14081" max="14081" width="3" style="110" customWidth="1"/>
    <col min="14082" max="14082" width="0.69921875" style="110" customWidth="1"/>
    <col min="14083" max="14086" width="2.59765625" style="110" customWidth="1"/>
    <col min="14087" max="14096" width="2.69921875" style="110" customWidth="1"/>
    <col min="14097" max="14099" width="3.09765625" style="110" customWidth="1"/>
    <col min="14100" max="14102" width="2.69921875" style="110" customWidth="1"/>
    <col min="14103" max="14111" width="2.59765625" style="110" customWidth="1"/>
    <col min="14112" max="14112" width="2.69921875" style="110" customWidth="1"/>
    <col min="14113" max="14115" width="3.09765625" style="110" customWidth="1"/>
    <col min="14116" max="14116" width="0.69921875" style="110" customWidth="1"/>
    <col min="14117" max="14117" width="1.5" style="110" customWidth="1"/>
    <col min="14118" max="14336" width="11" style="110"/>
    <col min="14337" max="14337" width="3" style="110" customWidth="1"/>
    <col min="14338" max="14338" width="0.69921875" style="110" customWidth="1"/>
    <col min="14339" max="14342" width="2.59765625" style="110" customWidth="1"/>
    <col min="14343" max="14352" width="2.69921875" style="110" customWidth="1"/>
    <col min="14353" max="14355" width="3.09765625" style="110" customWidth="1"/>
    <col min="14356" max="14358" width="2.69921875" style="110" customWidth="1"/>
    <col min="14359" max="14367" width="2.59765625" style="110" customWidth="1"/>
    <col min="14368" max="14368" width="2.69921875" style="110" customWidth="1"/>
    <col min="14369" max="14371" width="3.09765625" style="110" customWidth="1"/>
    <col min="14372" max="14372" width="0.69921875" style="110" customWidth="1"/>
    <col min="14373" max="14373" width="1.5" style="110" customWidth="1"/>
    <col min="14374" max="14592" width="11" style="110"/>
    <col min="14593" max="14593" width="3" style="110" customWidth="1"/>
    <col min="14594" max="14594" width="0.69921875" style="110" customWidth="1"/>
    <col min="14595" max="14598" width="2.59765625" style="110" customWidth="1"/>
    <col min="14599" max="14608" width="2.69921875" style="110" customWidth="1"/>
    <col min="14609" max="14611" width="3.09765625" style="110" customWidth="1"/>
    <col min="14612" max="14614" width="2.69921875" style="110" customWidth="1"/>
    <col min="14615" max="14623" width="2.59765625" style="110" customWidth="1"/>
    <col min="14624" max="14624" width="2.69921875" style="110" customWidth="1"/>
    <col min="14625" max="14627" width="3.09765625" style="110" customWidth="1"/>
    <col min="14628" max="14628" width="0.69921875" style="110" customWidth="1"/>
    <col min="14629" max="14629" width="1.5" style="110" customWidth="1"/>
    <col min="14630" max="14848" width="11" style="110"/>
    <col min="14849" max="14849" width="3" style="110" customWidth="1"/>
    <col min="14850" max="14850" width="0.69921875" style="110" customWidth="1"/>
    <col min="14851" max="14854" width="2.59765625" style="110" customWidth="1"/>
    <col min="14855" max="14864" width="2.69921875" style="110" customWidth="1"/>
    <col min="14865" max="14867" width="3.09765625" style="110" customWidth="1"/>
    <col min="14868" max="14870" width="2.69921875" style="110" customWidth="1"/>
    <col min="14871" max="14879" width="2.59765625" style="110" customWidth="1"/>
    <col min="14880" max="14880" width="2.69921875" style="110" customWidth="1"/>
    <col min="14881" max="14883" width="3.09765625" style="110" customWidth="1"/>
    <col min="14884" max="14884" width="0.69921875" style="110" customWidth="1"/>
    <col min="14885" max="14885" width="1.5" style="110" customWidth="1"/>
    <col min="14886" max="15104" width="11" style="110"/>
    <col min="15105" max="15105" width="3" style="110" customWidth="1"/>
    <col min="15106" max="15106" width="0.69921875" style="110" customWidth="1"/>
    <col min="15107" max="15110" width="2.59765625" style="110" customWidth="1"/>
    <col min="15111" max="15120" width="2.69921875" style="110" customWidth="1"/>
    <col min="15121" max="15123" width="3.09765625" style="110" customWidth="1"/>
    <col min="15124" max="15126" width="2.69921875" style="110" customWidth="1"/>
    <col min="15127" max="15135" width="2.59765625" style="110" customWidth="1"/>
    <col min="15136" max="15136" width="2.69921875" style="110" customWidth="1"/>
    <col min="15137" max="15139" width="3.09765625" style="110" customWidth="1"/>
    <col min="15140" max="15140" width="0.69921875" style="110" customWidth="1"/>
    <col min="15141" max="15141" width="1.5" style="110" customWidth="1"/>
    <col min="15142" max="15360" width="11" style="110"/>
    <col min="15361" max="15361" width="3" style="110" customWidth="1"/>
    <col min="15362" max="15362" width="0.69921875" style="110" customWidth="1"/>
    <col min="15363" max="15366" width="2.59765625" style="110" customWidth="1"/>
    <col min="15367" max="15376" width="2.69921875" style="110" customWidth="1"/>
    <col min="15377" max="15379" width="3.09765625" style="110" customWidth="1"/>
    <col min="15380" max="15382" width="2.69921875" style="110" customWidth="1"/>
    <col min="15383" max="15391" width="2.59765625" style="110" customWidth="1"/>
    <col min="15392" max="15392" width="2.69921875" style="110" customWidth="1"/>
    <col min="15393" max="15395" width="3.09765625" style="110" customWidth="1"/>
    <col min="15396" max="15396" width="0.69921875" style="110" customWidth="1"/>
    <col min="15397" max="15397" width="1.5" style="110" customWidth="1"/>
    <col min="15398" max="15616" width="11" style="110"/>
    <col min="15617" max="15617" width="3" style="110" customWidth="1"/>
    <col min="15618" max="15618" width="0.69921875" style="110" customWidth="1"/>
    <col min="15619" max="15622" width="2.59765625" style="110" customWidth="1"/>
    <col min="15623" max="15632" width="2.69921875" style="110" customWidth="1"/>
    <col min="15633" max="15635" width="3.09765625" style="110" customWidth="1"/>
    <col min="15636" max="15638" width="2.69921875" style="110" customWidth="1"/>
    <col min="15639" max="15647" width="2.59765625" style="110" customWidth="1"/>
    <col min="15648" max="15648" width="2.69921875" style="110" customWidth="1"/>
    <col min="15649" max="15651" width="3.09765625" style="110" customWidth="1"/>
    <col min="15652" max="15652" width="0.69921875" style="110" customWidth="1"/>
    <col min="15653" max="15653" width="1.5" style="110" customWidth="1"/>
    <col min="15654" max="15872" width="11" style="110"/>
    <col min="15873" max="15873" width="3" style="110" customWidth="1"/>
    <col min="15874" max="15874" width="0.69921875" style="110" customWidth="1"/>
    <col min="15875" max="15878" width="2.59765625" style="110" customWidth="1"/>
    <col min="15879" max="15888" width="2.69921875" style="110" customWidth="1"/>
    <col min="15889" max="15891" width="3.09765625" style="110" customWidth="1"/>
    <col min="15892" max="15894" width="2.69921875" style="110" customWidth="1"/>
    <col min="15895" max="15903" width="2.59765625" style="110" customWidth="1"/>
    <col min="15904" max="15904" width="2.69921875" style="110" customWidth="1"/>
    <col min="15905" max="15907" width="3.09765625" style="110" customWidth="1"/>
    <col min="15908" max="15908" width="0.69921875" style="110" customWidth="1"/>
    <col min="15909" max="15909" width="1.5" style="110" customWidth="1"/>
    <col min="15910" max="16128" width="11" style="110"/>
    <col min="16129" max="16129" width="3" style="110" customWidth="1"/>
    <col min="16130" max="16130" width="0.69921875" style="110" customWidth="1"/>
    <col min="16131" max="16134" width="2.59765625" style="110" customWidth="1"/>
    <col min="16135" max="16144" width="2.69921875" style="110" customWidth="1"/>
    <col min="16145" max="16147" width="3.09765625" style="110" customWidth="1"/>
    <col min="16148" max="16150" width="2.69921875" style="110" customWidth="1"/>
    <col min="16151" max="16159" width="2.59765625" style="110" customWidth="1"/>
    <col min="16160" max="16160" width="2.69921875" style="110" customWidth="1"/>
    <col min="16161" max="16163" width="3.09765625" style="110" customWidth="1"/>
    <col min="16164" max="16164" width="0.69921875" style="110" customWidth="1"/>
    <col min="16165" max="16165" width="1.5" style="110" customWidth="1"/>
    <col min="16166" max="16384" width="11" style="110"/>
  </cols>
  <sheetData>
    <row r="2" spans="2:41" ht="3.75" customHeight="1" thickBot="1"/>
    <row r="3" spans="2:41" s="135" customFormat="1" ht="20.100000000000001" customHeight="1">
      <c r="C3" s="150" t="s">
        <v>1918</v>
      </c>
      <c r="D3" s="150"/>
      <c r="E3" s="150"/>
      <c r="F3" s="150"/>
      <c r="G3" s="150"/>
      <c r="H3" s="150"/>
      <c r="I3" s="149"/>
      <c r="J3" s="149"/>
      <c r="K3" s="549" t="s">
        <v>210</v>
      </c>
      <c r="L3" s="550"/>
      <c r="M3" s="550"/>
      <c r="N3" s="550"/>
      <c r="O3" s="550"/>
      <c r="P3" s="550"/>
      <c r="Q3" s="550"/>
      <c r="R3" s="550"/>
      <c r="S3" s="550"/>
      <c r="T3" s="550"/>
      <c r="U3" s="550"/>
      <c r="V3" s="550"/>
      <c r="W3" s="550"/>
      <c r="X3" s="550"/>
      <c r="Y3" s="550"/>
      <c r="Z3" s="550"/>
      <c r="AA3" s="550"/>
      <c r="AB3" s="550"/>
      <c r="AC3" s="551" t="s">
        <v>36</v>
      </c>
      <c r="AD3" s="552"/>
      <c r="AE3" s="552"/>
      <c r="AF3" s="552"/>
      <c r="AG3" s="552"/>
      <c r="AH3" s="552"/>
      <c r="AI3" s="553"/>
    </row>
    <row r="4" spans="2:41" s="148" customFormat="1" ht="20.100000000000001" customHeight="1">
      <c r="B4" s="135"/>
      <c r="C4" s="554" t="s">
        <v>209</v>
      </c>
      <c r="D4" s="554"/>
      <c r="E4" s="555">
        <v>8</v>
      </c>
      <c r="F4" s="556"/>
      <c r="G4" s="152" t="s">
        <v>1</v>
      </c>
      <c r="H4" s="150"/>
      <c r="I4" s="149"/>
      <c r="J4" s="149"/>
      <c r="K4" s="557" t="s">
        <v>208</v>
      </c>
      <c r="L4" s="558"/>
      <c r="M4" s="559">
        <f>IF(ISTEXT(第１号!W9),第１号!W9,第１号!W10)</f>
        <v>0</v>
      </c>
      <c r="N4" s="559"/>
      <c r="O4" s="559"/>
      <c r="P4" s="559"/>
      <c r="Q4" s="559"/>
      <c r="R4" s="559"/>
      <c r="S4" s="559"/>
      <c r="T4" s="559"/>
      <c r="U4" s="559"/>
      <c r="V4" s="560" t="s">
        <v>207</v>
      </c>
      <c r="W4" s="560"/>
      <c r="X4" s="561"/>
      <c r="Y4" s="561"/>
      <c r="Z4" s="561"/>
      <c r="AA4" s="561"/>
      <c r="AB4" s="561"/>
      <c r="AC4" s="562"/>
      <c r="AD4" s="563"/>
      <c r="AE4" s="563"/>
      <c r="AF4" s="563"/>
      <c r="AG4" s="563"/>
      <c r="AH4" s="563"/>
      <c r="AI4" s="564"/>
    </row>
    <row r="5" spans="2:41" s="148" customFormat="1" ht="20.100000000000001" customHeight="1">
      <c r="B5" s="135"/>
      <c r="C5" s="151" t="s">
        <v>206</v>
      </c>
      <c r="D5" s="150"/>
      <c r="E5" s="150"/>
      <c r="F5" s="150"/>
      <c r="G5" s="150"/>
      <c r="H5" s="150"/>
      <c r="I5" s="149"/>
      <c r="J5" s="149"/>
      <c r="K5" s="568" t="s">
        <v>205</v>
      </c>
      <c r="L5" s="569"/>
      <c r="M5" s="594"/>
      <c r="N5" s="594"/>
      <c r="O5" s="594"/>
      <c r="P5" s="594"/>
      <c r="Q5" s="594"/>
      <c r="R5" s="594"/>
      <c r="S5" s="594"/>
      <c r="T5" s="594"/>
      <c r="U5" s="594"/>
      <c r="V5" s="594"/>
      <c r="W5" s="594"/>
      <c r="X5" s="594"/>
      <c r="Y5" s="594"/>
      <c r="Z5" s="594"/>
      <c r="AA5" s="594"/>
      <c r="AB5" s="594"/>
      <c r="AC5" s="565"/>
      <c r="AD5" s="566"/>
      <c r="AE5" s="566"/>
      <c r="AF5" s="566"/>
      <c r="AG5" s="566"/>
      <c r="AH5" s="566"/>
      <c r="AI5" s="567"/>
    </row>
    <row r="6" spans="2:41" s="135" customFormat="1" ht="14.1" customHeight="1">
      <c r="C6" s="595" t="s">
        <v>204</v>
      </c>
      <c r="D6" s="596"/>
      <c r="E6" s="596"/>
      <c r="F6" s="597"/>
      <c r="G6" s="601">
        <f>IF(ISTEXT(第１号!W9),第１号!W9,第１号!W10)</f>
        <v>0</v>
      </c>
      <c r="H6" s="602"/>
      <c r="I6" s="602"/>
      <c r="J6" s="602"/>
      <c r="K6" s="602"/>
      <c r="L6" s="602"/>
      <c r="M6" s="602"/>
      <c r="N6" s="603"/>
      <c r="O6" s="607" t="s">
        <v>203</v>
      </c>
      <c r="P6" s="607"/>
      <c r="Q6" s="607"/>
      <c r="R6" s="607"/>
      <c r="S6" s="601">
        <f>第１号!G22</f>
        <v>0</v>
      </c>
      <c r="T6" s="602"/>
      <c r="U6" s="602"/>
      <c r="V6" s="602"/>
      <c r="W6" s="602"/>
      <c r="X6" s="602"/>
      <c r="Y6" s="602"/>
      <c r="Z6" s="602"/>
      <c r="AA6" s="595" t="s">
        <v>202</v>
      </c>
      <c r="AB6" s="608"/>
      <c r="AC6" s="609"/>
      <c r="AD6" s="613" t="s">
        <v>273</v>
      </c>
      <c r="AE6" s="614"/>
      <c r="AF6" s="614"/>
      <c r="AG6" s="614"/>
      <c r="AH6" s="614"/>
      <c r="AI6" s="615"/>
    </row>
    <row r="7" spans="2:41" s="135" customFormat="1" ht="14.1" customHeight="1">
      <c r="C7" s="598"/>
      <c r="D7" s="599"/>
      <c r="E7" s="599"/>
      <c r="F7" s="600"/>
      <c r="G7" s="604"/>
      <c r="H7" s="605"/>
      <c r="I7" s="605"/>
      <c r="J7" s="605"/>
      <c r="K7" s="605"/>
      <c r="L7" s="605"/>
      <c r="M7" s="605"/>
      <c r="N7" s="606"/>
      <c r="O7" s="607"/>
      <c r="P7" s="607"/>
      <c r="Q7" s="607"/>
      <c r="R7" s="607"/>
      <c r="S7" s="604"/>
      <c r="T7" s="605"/>
      <c r="U7" s="605"/>
      <c r="V7" s="605"/>
      <c r="W7" s="605"/>
      <c r="X7" s="605"/>
      <c r="Y7" s="605"/>
      <c r="Z7" s="605"/>
      <c r="AA7" s="610"/>
      <c r="AB7" s="611"/>
      <c r="AC7" s="612"/>
      <c r="AD7" s="616"/>
      <c r="AE7" s="617"/>
      <c r="AF7" s="617"/>
      <c r="AG7" s="617"/>
      <c r="AH7" s="617"/>
      <c r="AI7" s="618"/>
    </row>
    <row r="8" spans="2:41" s="145" customFormat="1" ht="2.25" customHeight="1">
      <c r="C8" s="147"/>
      <c r="I8" s="147"/>
      <c r="L8" s="147"/>
      <c r="O8" s="147"/>
      <c r="AA8" s="146"/>
      <c r="AB8" s="146"/>
      <c r="AC8" s="146"/>
      <c r="AJ8" s="135"/>
      <c r="AK8" s="135"/>
    </row>
    <row r="9" spans="2:41" ht="14.1" customHeight="1">
      <c r="C9" s="619" t="s">
        <v>201</v>
      </c>
      <c r="D9" s="596"/>
      <c r="E9" s="596"/>
      <c r="F9" s="596"/>
      <c r="G9" s="622"/>
      <c r="H9" s="623"/>
      <c r="I9" s="623"/>
      <c r="J9" s="623"/>
      <c r="K9" s="623"/>
      <c r="L9" s="623"/>
      <c r="M9" s="623"/>
      <c r="N9" s="624"/>
      <c r="O9" s="595" t="s">
        <v>200</v>
      </c>
      <c r="P9" s="596"/>
      <c r="Q9" s="596"/>
      <c r="R9" s="597"/>
      <c r="S9" s="622"/>
      <c r="T9" s="623"/>
      <c r="U9" s="623"/>
      <c r="V9" s="623"/>
      <c r="W9" s="623"/>
      <c r="X9" s="623"/>
      <c r="Y9" s="623"/>
      <c r="Z9" s="623"/>
      <c r="AA9" s="628" t="s">
        <v>199</v>
      </c>
      <c r="AB9" s="608"/>
      <c r="AC9" s="609"/>
      <c r="AD9" s="629"/>
      <c r="AE9" s="630"/>
      <c r="AF9" s="630"/>
      <c r="AG9" s="630"/>
      <c r="AH9" s="630"/>
      <c r="AI9" s="631"/>
      <c r="AJ9" s="135"/>
      <c r="AK9" s="135"/>
      <c r="AL9" s="543" t="s">
        <v>1721</v>
      </c>
      <c r="AM9" s="544"/>
      <c r="AN9" s="544"/>
      <c r="AO9" s="545"/>
    </row>
    <row r="10" spans="2:41" ht="14.1" customHeight="1">
      <c r="C10" s="620"/>
      <c r="D10" s="621"/>
      <c r="E10" s="621"/>
      <c r="F10" s="621"/>
      <c r="G10" s="625"/>
      <c r="H10" s="626"/>
      <c r="I10" s="626"/>
      <c r="J10" s="626"/>
      <c r="K10" s="626"/>
      <c r="L10" s="626"/>
      <c r="M10" s="626"/>
      <c r="N10" s="627"/>
      <c r="O10" s="598"/>
      <c r="P10" s="599"/>
      <c r="Q10" s="599"/>
      <c r="R10" s="600"/>
      <c r="S10" s="625"/>
      <c r="T10" s="626"/>
      <c r="U10" s="626"/>
      <c r="V10" s="626"/>
      <c r="W10" s="626"/>
      <c r="X10" s="626"/>
      <c r="Y10" s="626"/>
      <c r="Z10" s="626"/>
      <c r="AA10" s="610"/>
      <c r="AB10" s="611"/>
      <c r="AC10" s="612"/>
      <c r="AD10" s="632"/>
      <c r="AE10" s="633"/>
      <c r="AF10" s="633"/>
      <c r="AG10" s="633"/>
      <c r="AH10" s="633"/>
      <c r="AI10" s="634"/>
      <c r="AJ10" s="135"/>
      <c r="AK10" s="135"/>
      <c r="AL10" s="546"/>
      <c r="AM10" s="547"/>
      <c r="AN10" s="547"/>
      <c r="AO10" s="548"/>
    </row>
    <row r="11" spans="2:41" ht="2.25" customHeight="1">
      <c r="C11" s="126"/>
      <c r="D11" s="126"/>
      <c r="E11" s="126"/>
      <c r="F11" s="126"/>
      <c r="G11" s="126"/>
      <c r="H11" s="126"/>
      <c r="I11" s="144"/>
      <c r="J11" s="126"/>
      <c r="K11" s="126"/>
      <c r="L11" s="126"/>
      <c r="M11" s="126"/>
      <c r="N11" s="126"/>
      <c r="O11" s="126"/>
      <c r="P11" s="143"/>
      <c r="Q11" s="142"/>
      <c r="R11" s="142"/>
      <c r="S11" s="141"/>
      <c r="T11" s="139"/>
      <c r="U11" s="139"/>
      <c r="V11" s="139"/>
      <c r="W11" s="139"/>
      <c r="X11" s="139"/>
      <c r="Y11" s="139"/>
      <c r="Z11" s="139"/>
      <c r="AA11" s="139"/>
      <c r="AB11" s="139"/>
      <c r="AC11" s="139"/>
      <c r="AD11" s="139"/>
      <c r="AE11" s="140"/>
      <c r="AF11" s="140"/>
      <c r="AG11" s="139"/>
      <c r="AH11" s="139"/>
      <c r="AI11" s="139"/>
      <c r="AJ11" s="135"/>
      <c r="AK11" s="135"/>
      <c r="AL11" s="209"/>
      <c r="AM11" s="209"/>
      <c r="AN11" s="210"/>
      <c r="AO11" s="210"/>
    </row>
    <row r="12" spans="2:41" ht="15" customHeight="1">
      <c r="C12" s="635" t="s">
        <v>198</v>
      </c>
      <c r="D12" s="636"/>
      <c r="E12" s="636"/>
      <c r="F12" s="637"/>
      <c r="G12" s="638" t="s">
        <v>197</v>
      </c>
      <c r="H12" s="638"/>
      <c r="I12" s="638"/>
      <c r="J12" s="638"/>
      <c r="K12" s="638" t="s">
        <v>196</v>
      </c>
      <c r="L12" s="638"/>
      <c r="M12" s="638"/>
      <c r="N12" s="638"/>
      <c r="O12" s="638"/>
      <c r="P12" s="638"/>
      <c r="Q12" s="639" t="s">
        <v>195</v>
      </c>
      <c r="R12" s="639"/>
      <c r="S12" s="639"/>
      <c r="T12" s="639"/>
      <c r="U12" s="639"/>
      <c r="V12" s="639"/>
      <c r="W12" s="638" t="s">
        <v>194</v>
      </c>
      <c r="X12" s="638"/>
      <c r="Y12" s="638"/>
      <c r="Z12" s="638"/>
      <c r="AA12" s="638"/>
      <c r="AB12" s="638"/>
      <c r="AC12" s="638"/>
      <c r="AD12" s="639" t="s">
        <v>193</v>
      </c>
      <c r="AE12" s="639"/>
      <c r="AF12" s="639"/>
      <c r="AG12" s="639"/>
      <c r="AH12" s="639"/>
      <c r="AI12" s="639"/>
      <c r="AJ12" s="135"/>
      <c r="AK12" s="135"/>
      <c r="AL12" s="209"/>
      <c r="AM12" s="209" t="s">
        <v>1717</v>
      </c>
      <c r="AN12" s="210" t="s">
        <v>1718</v>
      </c>
      <c r="AO12" s="210" t="s">
        <v>1719</v>
      </c>
    </row>
    <row r="13" spans="2:41" ht="12.75" customHeight="1">
      <c r="C13" s="557"/>
      <c r="D13" s="558"/>
      <c r="E13" s="558"/>
      <c r="F13" s="558"/>
      <c r="G13" s="138"/>
      <c r="H13" s="137"/>
      <c r="I13" s="205"/>
      <c r="J13" s="136" t="s">
        <v>1716</v>
      </c>
      <c r="K13" s="137"/>
      <c r="L13" s="199"/>
      <c r="M13" s="123"/>
      <c r="N13" s="124" t="s">
        <v>168</v>
      </c>
      <c r="O13" s="123"/>
      <c r="P13" s="122" t="s">
        <v>167</v>
      </c>
      <c r="Q13" s="138"/>
      <c r="R13" s="199"/>
      <c r="S13" s="123"/>
      <c r="T13" s="124" t="s">
        <v>168</v>
      </c>
      <c r="U13" s="123"/>
      <c r="V13" s="202" t="s">
        <v>167</v>
      </c>
      <c r="W13" s="138"/>
      <c r="X13" s="137"/>
      <c r="Y13" s="199"/>
      <c r="Z13" s="123"/>
      <c r="AA13" s="124" t="s">
        <v>168</v>
      </c>
      <c r="AB13" s="123"/>
      <c r="AC13" s="122" t="s">
        <v>167</v>
      </c>
      <c r="AD13" s="138"/>
      <c r="AE13" s="199"/>
      <c r="AF13" s="123"/>
      <c r="AG13" s="124" t="s">
        <v>168</v>
      </c>
      <c r="AH13" s="123"/>
      <c r="AI13" s="122" t="s">
        <v>167</v>
      </c>
      <c r="AJ13" s="135"/>
      <c r="AK13" s="135"/>
      <c r="AL13" s="209"/>
      <c r="AM13" s="210"/>
      <c r="AN13" s="210" t="e">
        <f>Z13*100+CHOOSE(MATCH(AB13, {"上","中","下"}, 0), 1, 11, 21)</f>
        <v>#N/A</v>
      </c>
      <c r="AO13" s="210"/>
    </row>
    <row r="14" spans="2:41" ht="12.75" customHeight="1">
      <c r="C14" s="568"/>
      <c r="D14" s="569"/>
      <c r="E14" s="569"/>
      <c r="F14" s="569"/>
      <c r="G14" s="204"/>
      <c r="H14" s="120" t="s">
        <v>168</v>
      </c>
      <c r="I14" s="119"/>
      <c r="J14" s="118" t="s">
        <v>167</v>
      </c>
      <c r="K14" s="203"/>
      <c r="L14" s="200" t="s">
        <v>186</v>
      </c>
      <c r="M14" s="132"/>
      <c r="N14" s="120" t="s">
        <v>168</v>
      </c>
      <c r="O14" s="119"/>
      <c r="P14" s="118" t="s">
        <v>167</v>
      </c>
      <c r="Q14" s="201"/>
      <c r="R14" s="200" t="s">
        <v>186</v>
      </c>
      <c r="S14" s="132"/>
      <c r="T14" s="120" t="s">
        <v>168</v>
      </c>
      <c r="U14" s="119"/>
      <c r="V14" s="120" t="s">
        <v>167</v>
      </c>
      <c r="W14" s="201"/>
      <c r="X14" s="203"/>
      <c r="Y14" s="200" t="s">
        <v>186</v>
      </c>
      <c r="Z14" s="132"/>
      <c r="AA14" s="120" t="s">
        <v>168</v>
      </c>
      <c r="AB14" s="119"/>
      <c r="AC14" s="118" t="s">
        <v>167</v>
      </c>
      <c r="AD14" s="201"/>
      <c r="AE14" s="200" t="s">
        <v>186</v>
      </c>
      <c r="AF14" s="132"/>
      <c r="AG14" s="120" t="s">
        <v>168</v>
      </c>
      <c r="AH14" s="119"/>
      <c r="AI14" s="118" t="s">
        <v>167</v>
      </c>
      <c r="AL14" s="210"/>
      <c r="AM14" s="210"/>
      <c r="AN14" s="210" t="e">
        <f>Z14*100+CHOOSE(MATCH(AB14, {"上","中","下"}, 0), 1, 11, 21)</f>
        <v>#N/A</v>
      </c>
      <c r="AO14" s="210"/>
    </row>
    <row r="15" spans="2:41" ht="6" customHeight="1"/>
    <row r="16" spans="2:41" ht="9.75" customHeight="1">
      <c r="C16" s="639" t="s">
        <v>181</v>
      </c>
      <c r="D16" s="639"/>
      <c r="E16" s="640" t="s">
        <v>180</v>
      </c>
      <c r="F16" s="641"/>
      <c r="G16" s="628" t="s">
        <v>192</v>
      </c>
      <c r="H16" s="596"/>
      <c r="I16" s="596"/>
      <c r="J16" s="596"/>
      <c r="K16" s="596"/>
      <c r="L16" s="596"/>
      <c r="M16" s="596"/>
      <c r="N16" s="596"/>
      <c r="O16" s="596"/>
      <c r="P16" s="596"/>
      <c r="Q16" s="596"/>
      <c r="R16" s="596"/>
      <c r="S16" s="596"/>
      <c r="T16" s="596"/>
      <c r="U16" s="596"/>
      <c r="V16" s="597"/>
      <c r="W16" s="570" t="s">
        <v>178</v>
      </c>
      <c r="X16" s="642"/>
      <c r="Y16" s="642"/>
      <c r="Z16" s="642"/>
      <c r="AA16" s="571"/>
      <c r="AB16" s="644" t="s">
        <v>191</v>
      </c>
      <c r="AC16" s="645"/>
      <c r="AD16" s="645"/>
      <c r="AE16" s="645"/>
      <c r="AF16" s="134"/>
      <c r="AG16" s="134"/>
      <c r="AH16" s="134"/>
      <c r="AI16" s="133"/>
    </row>
    <row r="17" spans="3:35" ht="30.75" customHeight="1">
      <c r="C17" s="639"/>
      <c r="D17" s="639"/>
      <c r="E17" s="640"/>
      <c r="F17" s="641"/>
      <c r="G17" s="598"/>
      <c r="H17" s="599"/>
      <c r="I17" s="599"/>
      <c r="J17" s="599"/>
      <c r="K17" s="599"/>
      <c r="L17" s="599"/>
      <c r="M17" s="599"/>
      <c r="N17" s="599"/>
      <c r="O17" s="599"/>
      <c r="P17" s="599"/>
      <c r="Q17" s="599"/>
      <c r="R17" s="599"/>
      <c r="S17" s="599"/>
      <c r="T17" s="599"/>
      <c r="U17" s="599"/>
      <c r="V17" s="600"/>
      <c r="W17" s="574"/>
      <c r="X17" s="643"/>
      <c r="Y17" s="643"/>
      <c r="Z17" s="643"/>
      <c r="AA17" s="575"/>
      <c r="AB17" s="646"/>
      <c r="AC17" s="647"/>
      <c r="AD17" s="647"/>
      <c r="AE17" s="647"/>
      <c r="AF17" s="648" t="s">
        <v>190</v>
      </c>
      <c r="AG17" s="649"/>
      <c r="AH17" s="649"/>
      <c r="AI17" s="650"/>
    </row>
    <row r="18" spans="3:35" ht="13.2" customHeight="1">
      <c r="C18" s="570" t="s">
        <v>171</v>
      </c>
      <c r="D18" s="571"/>
      <c r="E18" s="570" t="s">
        <v>189</v>
      </c>
      <c r="F18" s="571"/>
      <c r="G18" s="576"/>
      <c r="H18" s="577"/>
      <c r="I18" s="577"/>
      <c r="J18" s="577"/>
      <c r="K18" s="577"/>
      <c r="L18" s="577"/>
      <c r="M18" s="577"/>
      <c r="N18" s="577"/>
      <c r="O18" s="577"/>
      <c r="P18" s="577"/>
      <c r="Q18" s="577"/>
      <c r="R18" s="577"/>
      <c r="S18" s="577"/>
      <c r="T18" s="577"/>
      <c r="U18" s="577"/>
      <c r="V18" s="578"/>
      <c r="W18" s="125"/>
      <c r="X18" s="123"/>
      <c r="Y18" s="124" t="s">
        <v>168</v>
      </c>
      <c r="Z18" s="123"/>
      <c r="AA18" s="122" t="s">
        <v>167</v>
      </c>
      <c r="AB18" s="582"/>
      <c r="AC18" s="583"/>
      <c r="AD18" s="583"/>
      <c r="AE18" s="584"/>
      <c r="AF18" s="588"/>
      <c r="AG18" s="589"/>
      <c r="AH18" s="589"/>
      <c r="AI18" s="590"/>
    </row>
    <row r="19" spans="3:35" ht="13.2" customHeight="1">
      <c r="C19" s="572"/>
      <c r="D19" s="573"/>
      <c r="E19" s="572"/>
      <c r="F19" s="573"/>
      <c r="G19" s="579"/>
      <c r="H19" s="580"/>
      <c r="I19" s="580"/>
      <c r="J19" s="580"/>
      <c r="K19" s="580"/>
      <c r="L19" s="580"/>
      <c r="M19" s="580"/>
      <c r="N19" s="580"/>
      <c r="O19" s="580"/>
      <c r="P19" s="580"/>
      <c r="Q19" s="580"/>
      <c r="R19" s="580"/>
      <c r="S19" s="580"/>
      <c r="T19" s="580"/>
      <c r="U19" s="580"/>
      <c r="V19" s="581"/>
      <c r="W19" s="121" t="s">
        <v>186</v>
      </c>
      <c r="X19" s="132"/>
      <c r="Y19" s="120" t="s">
        <v>168</v>
      </c>
      <c r="Z19" s="119"/>
      <c r="AA19" s="118" t="s">
        <v>167</v>
      </c>
      <c r="AB19" s="585"/>
      <c r="AC19" s="586"/>
      <c r="AD19" s="586"/>
      <c r="AE19" s="587"/>
      <c r="AF19" s="591"/>
      <c r="AG19" s="592"/>
      <c r="AH19" s="592"/>
      <c r="AI19" s="593"/>
    </row>
    <row r="20" spans="3:35" ht="13.2" customHeight="1">
      <c r="C20" s="572"/>
      <c r="D20" s="573"/>
      <c r="E20" s="572"/>
      <c r="F20" s="573"/>
      <c r="G20" s="576"/>
      <c r="H20" s="577"/>
      <c r="I20" s="577"/>
      <c r="J20" s="577"/>
      <c r="K20" s="577"/>
      <c r="L20" s="577"/>
      <c r="M20" s="577"/>
      <c r="N20" s="577"/>
      <c r="O20" s="577"/>
      <c r="P20" s="577"/>
      <c r="Q20" s="577"/>
      <c r="R20" s="577"/>
      <c r="S20" s="577"/>
      <c r="T20" s="577"/>
      <c r="U20" s="577"/>
      <c r="V20" s="578"/>
      <c r="W20" s="125"/>
      <c r="X20" s="123"/>
      <c r="Y20" s="124" t="s">
        <v>168</v>
      </c>
      <c r="Z20" s="123"/>
      <c r="AA20" s="122" t="s">
        <v>167</v>
      </c>
      <c r="AB20" s="582"/>
      <c r="AC20" s="583"/>
      <c r="AD20" s="583"/>
      <c r="AE20" s="584"/>
      <c r="AF20" s="588"/>
      <c r="AG20" s="589"/>
      <c r="AH20" s="589"/>
      <c r="AI20" s="590"/>
    </row>
    <row r="21" spans="3:35" ht="13.2" customHeight="1">
      <c r="C21" s="574"/>
      <c r="D21" s="575"/>
      <c r="E21" s="574"/>
      <c r="F21" s="575"/>
      <c r="G21" s="579"/>
      <c r="H21" s="580"/>
      <c r="I21" s="580"/>
      <c r="J21" s="580"/>
      <c r="K21" s="580"/>
      <c r="L21" s="580"/>
      <c r="M21" s="580"/>
      <c r="N21" s="580"/>
      <c r="O21" s="580"/>
      <c r="P21" s="580"/>
      <c r="Q21" s="580"/>
      <c r="R21" s="580"/>
      <c r="S21" s="580"/>
      <c r="T21" s="580"/>
      <c r="U21" s="580"/>
      <c r="V21" s="581"/>
      <c r="W21" s="121" t="s">
        <v>186</v>
      </c>
      <c r="X21" s="132"/>
      <c r="Y21" s="120" t="s">
        <v>168</v>
      </c>
      <c r="Z21" s="119"/>
      <c r="AA21" s="118" t="s">
        <v>167</v>
      </c>
      <c r="AB21" s="585"/>
      <c r="AC21" s="586"/>
      <c r="AD21" s="586"/>
      <c r="AE21" s="587"/>
      <c r="AF21" s="591"/>
      <c r="AG21" s="592"/>
      <c r="AH21" s="592"/>
      <c r="AI21" s="593"/>
    </row>
    <row r="22" spans="3:35" ht="13.2" customHeight="1">
      <c r="C22" s="640" t="s">
        <v>188</v>
      </c>
      <c r="D22" s="640"/>
      <c r="E22" s="595" t="s">
        <v>187</v>
      </c>
      <c r="F22" s="609"/>
      <c r="G22" s="576"/>
      <c r="H22" s="577"/>
      <c r="I22" s="577"/>
      <c r="J22" s="577"/>
      <c r="K22" s="577"/>
      <c r="L22" s="577"/>
      <c r="M22" s="577"/>
      <c r="N22" s="577"/>
      <c r="O22" s="577"/>
      <c r="P22" s="577"/>
      <c r="Q22" s="577"/>
      <c r="R22" s="577"/>
      <c r="S22" s="577"/>
      <c r="T22" s="577"/>
      <c r="U22" s="577"/>
      <c r="V22" s="578"/>
      <c r="W22" s="125"/>
      <c r="X22" s="123"/>
      <c r="Y22" s="124" t="s">
        <v>168</v>
      </c>
      <c r="Z22" s="123"/>
      <c r="AA22" s="122" t="s">
        <v>167</v>
      </c>
      <c r="AB22" s="582"/>
      <c r="AC22" s="583"/>
      <c r="AD22" s="583"/>
      <c r="AE22" s="584"/>
      <c r="AF22" s="588"/>
      <c r="AG22" s="589"/>
      <c r="AH22" s="589"/>
      <c r="AI22" s="590"/>
    </row>
    <row r="23" spans="3:35" ht="13.2" customHeight="1">
      <c r="C23" s="640"/>
      <c r="D23" s="640"/>
      <c r="E23" s="655"/>
      <c r="F23" s="656"/>
      <c r="G23" s="579"/>
      <c r="H23" s="580"/>
      <c r="I23" s="580"/>
      <c r="J23" s="580"/>
      <c r="K23" s="580"/>
      <c r="L23" s="580"/>
      <c r="M23" s="580"/>
      <c r="N23" s="580"/>
      <c r="O23" s="580"/>
      <c r="P23" s="580"/>
      <c r="Q23" s="580"/>
      <c r="R23" s="580"/>
      <c r="S23" s="580"/>
      <c r="T23" s="580"/>
      <c r="U23" s="580"/>
      <c r="V23" s="581"/>
      <c r="W23" s="121" t="s">
        <v>186</v>
      </c>
      <c r="X23" s="132"/>
      <c r="Y23" s="120" t="s">
        <v>168</v>
      </c>
      <c r="Z23" s="119"/>
      <c r="AA23" s="118" t="s">
        <v>167</v>
      </c>
      <c r="AB23" s="585"/>
      <c r="AC23" s="586"/>
      <c r="AD23" s="586"/>
      <c r="AE23" s="587"/>
      <c r="AF23" s="591"/>
      <c r="AG23" s="592"/>
      <c r="AH23" s="592"/>
      <c r="AI23" s="593"/>
    </row>
    <row r="24" spans="3:35" ht="13.2" customHeight="1">
      <c r="C24" s="640"/>
      <c r="D24" s="640"/>
      <c r="E24" s="655"/>
      <c r="F24" s="656"/>
      <c r="G24" s="576"/>
      <c r="H24" s="577"/>
      <c r="I24" s="577"/>
      <c r="J24" s="577"/>
      <c r="K24" s="577"/>
      <c r="L24" s="577"/>
      <c r="M24" s="577"/>
      <c r="N24" s="577"/>
      <c r="O24" s="577"/>
      <c r="P24" s="577"/>
      <c r="Q24" s="577"/>
      <c r="R24" s="577"/>
      <c r="S24" s="577"/>
      <c r="T24" s="577"/>
      <c r="U24" s="577"/>
      <c r="V24" s="578"/>
      <c r="W24" s="125"/>
      <c r="X24" s="123"/>
      <c r="Y24" s="124" t="s">
        <v>168</v>
      </c>
      <c r="Z24" s="123"/>
      <c r="AA24" s="122" t="s">
        <v>167</v>
      </c>
      <c r="AB24" s="582"/>
      <c r="AC24" s="583"/>
      <c r="AD24" s="583"/>
      <c r="AE24" s="584"/>
      <c r="AF24" s="588"/>
      <c r="AG24" s="589"/>
      <c r="AH24" s="589"/>
      <c r="AI24" s="590"/>
    </row>
    <row r="25" spans="3:35" ht="13.2" customHeight="1">
      <c r="C25" s="640"/>
      <c r="D25" s="640"/>
      <c r="E25" s="655"/>
      <c r="F25" s="656"/>
      <c r="G25" s="579"/>
      <c r="H25" s="580"/>
      <c r="I25" s="580"/>
      <c r="J25" s="580"/>
      <c r="K25" s="580"/>
      <c r="L25" s="580"/>
      <c r="M25" s="580"/>
      <c r="N25" s="580"/>
      <c r="O25" s="580"/>
      <c r="P25" s="580"/>
      <c r="Q25" s="580"/>
      <c r="R25" s="580"/>
      <c r="S25" s="580"/>
      <c r="T25" s="580"/>
      <c r="U25" s="580"/>
      <c r="V25" s="581"/>
      <c r="W25" s="121" t="s">
        <v>186</v>
      </c>
      <c r="X25" s="132"/>
      <c r="Y25" s="120" t="s">
        <v>168</v>
      </c>
      <c r="Z25" s="119"/>
      <c r="AA25" s="118" t="s">
        <v>167</v>
      </c>
      <c r="AB25" s="585"/>
      <c r="AC25" s="586"/>
      <c r="AD25" s="586"/>
      <c r="AE25" s="587"/>
      <c r="AF25" s="591"/>
      <c r="AG25" s="592"/>
      <c r="AH25" s="592"/>
      <c r="AI25" s="593"/>
    </row>
    <row r="26" spans="3:35" ht="13.2" customHeight="1">
      <c r="C26" s="640"/>
      <c r="D26" s="640"/>
      <c r="E26" s="655"/>
      <c r="F26" s="656"/>
      <c r="G26" s="576"/>
      <c r="H26" s="577"/>
      <c r="I26" s="577"/>
      <c r="J26" s="577"/>
      <c r="K26" s="577"/>
      <c r="L26" s="577"/>
      <c r="M26" s="577"/>
      <c r="N26" s="577"/>
      <c r="O26" s="577"/>
      <c r="P26" s="577"/>
      <c r="Q26" s="577"/>
      <c r="R26" s="577"/>
      <c r="S26" s="577"/>
      <c r="T26" s="577"/>
      <c r="U26" s="577"/>
      <c r="V26" s="578"/>
      <c r="W26" s="125"/>
      <c r="X26" s="123"/>
      <c r="Y26" s="124" t="s">
        <v>168</v>
      </c>
      <c r="Z26" s="123"/>
      <c r="AA26" s="122" t="s">
        <v>167</v>
      </c>
      <c r="AB26" s="582"/>
      <c r="AC26" s="583"/>
      <c r="AD26" s="583"/>
      <c r="AE26" s="584"/>
      <c r="AF26" s="588"/>
      <c r="AG26" s="589"/>
      <c r="AH26" s="589"/>
      <c r="AI26" s="590"/>
    </row>
    <row r="27" spans="3:35" ht="13.2" customHeight="1">
      <c r="C27" s="640"/>
      <c r="D27" s="640"/>
      <c r="E27" s="655"/>
      <c r="F27" s="656"/>
      <c r="G27" s="579"/>
      <c r="H27" s="580"/>
      <c r="I27" s="580"/>
      <c r="J27" s="580"/>
      <c r="K27" s="580"/>
      <c r="L27" s="580"/>
      <c r="M27" s="580"/>
      <c r="N27" s="580"/>
      <c r="O27" s="580"/>
      <c r="P27" s="580"/>
      <c r="Q27" s="580"/>
      <c r="R27" s="580"/>
      <c r="S27" s="580"/>
      <c r="T27" s="580"/>
      <c r="U27" s="580"/>
      <c r="V27" s="581"/>
      <c r="W27" s="121" t="s">
        <v>186</v>
      </c>
      <c r="X27" s="132"/>
      <c r="Y27" s="120" t="s">
        <v>168</v>
      </c>
      <c r="Z27" s="119"/>
      <c r="AA27" s="118" t="s">
        <v>167</v>
      </c>
      <c r="AB27" s="585"/>
      <c r="AC27" s="586"/>
      <c r="AD27" s="586"/>
      <c r="AE27" s="587"/>
      <c r="AF27" s="591"/>
      <c r="AG27" s="592"/>
      <c r="AH27" s="592"/>
      <c r="AI27" s="593"/>
    </row>
    <row r="28" spans="3:35" ht="13.2" customHeight="1">
      <c r="C28" s="640"/>
      <c r="D28" s="640"/>
      <c r="E28" s="655"/>
      <c r="F28" s="656"/>
      <c r="G28" s="576"/>
      <c r="H28" s="577"/>
      <c r="I28" s="577"/>
      <c r="J28" s="577"/>
      <c r="K28" s="577"/>
      <c r="L28" s="577"/>
      <c r="M28" s="577"/>
      <c r="N28" s="577"/>
      <c r="O28" s="577"/>
      <c r="P28" s="577"/>
      <c r="Q28" s="577"/>
      <c r="R28" s="577"/>
      <c r="S28" s="577"/>
      <c r="T28" s="577"/>
      <c r="U28" s="577"/>
      <c r="V28" s="578"/>
      <c r="W28" s="125"/>
      <c r="X28" s="123"/>
      <c r="Y28" s="124" t="s">
        <v>168</v>
      </c>
      <c r="Z28" s="123"/>
      <c r="AA28" s="122" t="s">
        <v>167</v>
      </c>
      <c r="AB28" s="582"/>
      <c r="AC28" s="583"/>
      <c r="AD28" s="583"/>
      <c r="AE28" s="584"/>
      <c r="AF28" s="588"/>
      <c r="AG28" s="589"/>
      <c r="AH28" s="589"/>
      <c r="AI28" s="590"/>
    </row>
    <row r="29" spans="3:35" ht="13.2" customHeight="1">
      <c r="C29" s="640"/>
      <c r="D29" s="640"/>
      <c r="E29" s="655"/>
      <c r="F29" s="656"/>
      <c r="G29" s="579"/>
      <c r="H29" s="580"/>
      <c r="I29" s="580"/>
      <c r="J29" s="580"/>
      <c r="K29" s="580"/>
      <c r="L29" s="580"/>
      <c r="M29" s="580"/>
      <c r="N29" s="580"/>
      <c r="O29" s="580"/>
      <c r="P29" s="580"/>
      <c r="Q29" s="580"/>
      <c r="R29" s="580"/>
      <c r="S29" s="580"/>
      <c r="T29" s="580"/>
      <c r="U29" s="580"/>
      <c r="V29" s="581"/>
      <c r="W29" s="121" t="s">
        <v>186</v>
      </c>
      <c r="X29" s="132"/>
      <c r="Y29" s="120" t="s">
        <v>168</v>
      </c>
      <c r="Z29" s="119"/>
      <c r="AA29" s="118" t="s">
        <v>167</v>
      </c>
      <c r="AB29" s="585"/>
      <c r="AC29" s="586"/>
      <c r="AD29" s="586"/>
      <c r="AE29" s="587"/>
      <c r="AF29" s="591"/>
      <c r="AG29" s="592"/>
      <c r="AH29" s="592"/>
      <c r="AI29" s="593"/>
    </row>
    <row r="30" spans="3:35" ht="13.2" customHeight="1">
      <c r="C30" s="640"/>
      <c r="D30" s="640"/>
      <c r="E30" s="655"/>
      <c r="F30" s="656"/>
      <c r="G30" s="576"/>
      <c r="H30" s="577"/>
      <c r="I30" s="577"/>
      <c r="J30" s="577"/>
      <c r="K30" s="577"/>
      <c r="L30" s="577"/>
      <c r="M30" s="577"/>
      <c r="N30" s="577"/>
      <c r="O30" s="577"/>
      <c r="P30" s="577"/>
      <c r="Q30" s="577"/>
      <c r="R30" s="577"/>
      <c r="S30" s="577"/>
      <c r="T30" s="577"/>
      <c r="U30" s="577"/>
      <c r="V30" s="578"/>
      <c r="W30" s="125"/>
      <c r="X30" s="123"/>
      <c r="Y30" s="124" t="s">
        <v>168</v>
      </c>
      <c r="Z30" s="123"/>
      <c r="AA30" s="122" t="s">
        <v>167</v>
      </c>
      <c r="AB30" s="582"/>
      <c r="AC30" s="583"/>
      <c r="AD30" s="583"/>
      <c r="AE30" s="584"/>
      <c r="AF30" s="588"/>
      <c r="AG30" s="589"/>
      <c r="AH30" s="589"/>
      <c r="AI30" s="590"/>
    </row>
    <row r="31" spans="3:35" ht="13.2" customHeight="1">
      <c r="C31" s="640"/>
      <c r="D31" s="640"/>
      <c r="E31" s="655"/>
      <c r="F31" s="656"/>
      <c r="G31" s="579"/>
      <c r="H31" s="580"/>
      <c r="I31" s="580"/>
      <c r="J31" s="580"/>
      <c r="K31" s="580"/>
      <c r="L31" s="580"/>
      <c r="M31" s="580"/>
      <c r="N31" s="580"/>
      <c r="O31" s="580"/>
      <c r="P31" s="580"/>
      <c r="Q31" s="580"/>
      <c r="R31" s="580"/>
      <c r="S31" s="580"/>
      <c r="T31" s="580"/>
      <c r="U31" s="580"/>
      <c r="V31" s="581"/>
      <c r="W31" s="121" t="s">
        <v>186</v>
      </c>
      <c r="X31" s="132"/>
      <c r="Y31" s="120" t="s">
        <v>168</v>
      </c>
      <c r="Z31" s="119"/>
      <c r="AA31" s="118" t="s">
        <v>167</v>
      </c>
      <c r="AB31" s="585"/>
      <c r="AC31" s="586"/>
      <c r="AD31" s="586"/>
      <c r="AE31" s="587"/>
      <c r="AF31" s="591"/>
      <c r="AG31" s="592"/>
      <c r="AH31" s="592"/>
      <c r="AI31" s="593"/>
    </row>
    <row r="32" spans="3:35" ht="13.2" customHeight="1">
      <c r="C32" s="640"/>
      <c r="D32" s="640"/>
      <c r="E32" s="655"/>
      <c r="F32" s="656"/>
      <c r="G32" s="576"/>
      <c r="H32" s="577"/>
      <c r="I32" s="577"/>
      <c r="J32" s="577"/>
      <c r="K32" s="577"/>
      <c r="L32" s="577"/>
      <c r="M32" s="577"/>
      <c r="N32" s="577"/>
      <c r="O32" s="577"/>
      <c r="P32" s="577"/>
      <c r="Q32" s="577"/>
      <c r="R32" s="577"/>
      <c r="S32" s="577"/>
      <c r="T32" s="577"/>
      <c r="U32" s="577"/>
      <c r="V32" s="578"/>
      <c r="W32" s="125"/>
      <c r="X32" s="123"/>
      <c r="Y32" s="124" t="s">
        <v>168</v>
      </c>
      <c r="Z32" s="123"/>
      <c r="AA32" s="122" t="s">
        <v>167</v>
      </c>
      <c r="AB32" s="582"/>
      <c r="AC32" s="583"/>
      <c r="AD32" s="583"/>
      <c r="AE32" s="584"/>
      <c r="AF32" s="588"/>
      <c r="AG32" s="589"/>
      <c r="AH32" s="589"/>
      <c r="AI32" s="590"/>
    </row>
    <row r="33" spans="3:41" ht="13.2" customHeight="1">
      <c r="C33" s="640"/>
      <c r="D33" s="640"/>
      <c r="E33" s="655"/>
      <c r="F33" s="656"/>
      <c r="G33" s="579"/>
      <c r="H33" s="580"/>
      <c r="I33" s="580"/>
      <c r="J33" s="580"/>
      <c r="K33" s="580"/>
      <c r="L33" s="580"/>
      <c r="M33" s="580"/>
      <c r="N33" s="580"/>
      <c r="O33" s="580"/>
      <c r="P33" s="580"/>
      <c r="Q33" s="580"/>
      <c r="R33" s="580"/>
      <c r="S33" s="580"/>
      <c r="T33" s="580"/>
      <c r="U33" s="580"/>
      <c r="V33" s="581"/>
      <c r="W33" s="121" t="s">
        <v>186</v>
      </c>
      <c r="X33" s="132"/>
      <c r="Y33" s="120" t="s">
        <v>168</v>
      </c>
      <c r="Z33" s="119"/>
      <c r="AA33" s="118" t="s">
        <v>167</v>
      </c>
      <c r="AB33" s="585"/>
      <c r="AC33" s="586"/>
      <c r="AD33" s="586"/>
      <c r="AE33" s="587"/>
      <c r="AF33" s="591"/>
      <c r="AG33" s="592"/>
      <c r="AH33" s="592"/>
      <c r="AI33" s="593"/>
    </row>
    <row r="34" spans="3:41" ht="13.2" customHeight="1">
      <c r="C34" s="640"/>
      <c r="D34" s="640"/>
      <c r="E34" s="655"/>
      <c r="F34" s="656"/>
      <c r="G34" s="576"/>
      <c r="H34" s="577"/>
      <c r="I34" s="577"/>
      <c r="J34" s="577"/>
      <c r="K34" s="577"/>
      <c r="L34" s="577"/>
      <c r="M34" s="577"/>
      <c r="N34" s="577"/>
      <c r="O34" s="577"/>
      <c r="P34" s="577"/>
      <c r="Q34" s="577"/>
      <c r="R34" s="577"/>
      <c r="S34" s="577"/>
      <c r="T34" s="577"/>
      <c r="U34" s="577"/>
      <c r="V34" s="578"/>
      <c r="W34" s="125"/>
      <c r="X34" s="123"/>
      <c r="Y34" s="124" t="s">
        <v>168</v>
      </c>
      <c r="Z34" s="123"/>
      <c r="AA34" s="122" t="s">
        <v>167</v>
      </c>
      <c r="AB34" s="582"/>
      <c r="AC34" s="583"/>
      <c r="AD34" s="583"/>
      <c r="AE34" s="584"/>
      <c r="AF34" s="588"/>
      <c r="AG34" s="589"/>
      <c r="AH34" s="589"/>
      <c r="AI34" s="590"/>
    </row>
    <row r="35" spans="3:41" ht="13.2" customHeight="1" thickBot="1">
      <c r="C35" s="654"/>
      <c r="D35" s="654"/>
      <c r="E35" s="655"/>
      <c r="F35" s="656"/>
      <c r="G35" s="579"/>
      <c r="H35" s="580"/>
      <c r="I35" s="580"/>
      <c r="J35" s="580"/>
      <c r="K35" s="580"/>
      <c r="L35" s="580"/>
      <c r="M35" s="580"/>
      <c r="N35" s="580"/>
      <c r="O35" s="580"/>
      <c r="P35" s="580"/>
      <c r="Q35" s="580"/>
      <c r="R35" s="580"/>
      <c r="S35" s="580"/>
      <c r="T35" s="580"/>
      <c r="U35" s="580"/>
      <c r="V35" s="581"/>
      <c r="W35" s="131" t="s">
        <v>186</v>
      </c>
      <c r="X35" s="130"/>
      <c r="Y35" s="129" t="s">
        <v>168</v>
      </c>
      <c r="Z35" s="128"/>
      <c r="AA35" s="127" t="s">
        <v>167</v>
      </c>
      <c r="AB35" s="585"/>
      <c r="AC35" s="586"/>
      <c r="AD35" s="586"/>
      <c r="AE35" s="587"/>
      <c r="AF35" s="651"/>
      <c r="AG35" s="652"/>
      <c r="AH35" s="652"/>
      <c r="AI35" s="653"/>
    </row>
    <row r="36" spans="3:41" ht="12.45" customHeight="1">
      <c r="C36" s="670" t="s">
        <v>166</v>
      </c>
      <c r="D36" s="671"/>
      <c r="E36" s="672" t="s">
        <v>185</v>
      </c>
      <c r="F36" s="672"/>
      <c r="G36" s="672"/>
      <c r="H36" s="672"/>
      <c r="I36" s="672"/>
      <c r="J36" s="672"/>
      <c r="K36" s="672"/>
      <c r="L36" s="672"/>
      <c r="M36" s="672"/>
      <c r="N36" s="672"/>
      <c r="O36" s="672"/>
      <c r="P36" s="672"/>
      <c r="Q36" s="672"/>
      <c r="R36" s="672"/>
      <c r="S36" s="672"/>
      <c r="T36" s="673"/>
      <c r="U36" s="678" t="s">
        <v>164</v>
      </c>
      <c r="V36" s="678"/>
      <c r="W36" s="678"/>
      <c r="X36" s="678"/>
      <c r="Y36" s="678"/>
      <c r="Z36" s="678"/>
      <c r="AA36" s="678"/>
      <c r="AB36" s="679"/>
      <c r="AC36" s="682" t="s">
        <v>184</v>
      </c>
      <c r="AD36" s="683"/>
      <c r="AE36" s="683"/>
      <c r="AF36" s="683"/>
      <c r="AG36" s="683"/>
      <c r="AH36" s="683"/>
      <c r="AI36" s="684"/>
    </row>
    <row r="37" spans="3:41" ht="12.45" customHeight="1">
      <c r="C37" s="688" t="str">
        <f>IF(AC38="","☑","□")</f>
        <v>☑</v>
      </c>
      <c r="D37" s="689"/>
      <c r="E37" s="674"/>
      <c r="F37" s="674"/>
      <c r="G37" s="674"/>
      <c r="H37" s="674"/>
      <c r="I37" s="674"/>
      <c r="J37" s="674"/>
      <c r="K37" s="674"/>
      <c r="L37" s="674"/>
      <c r="M37" s="674"/>
      <c r="N37" s="674"/>
      <c r="O37" s="674"/>
      <c r="P37" s="674"/>
      <c r="Q37" s="674"/>
      <c r="R37" s="674"/>
      <c r="S37" s="674"/>
      <c r="T37" s="675"/>
      <c r="U37" s="680"/>
      <c r="V37" s="680"/>
      <c r="W37" s="680"/>
      <c r="X37" s="680"/>
      <c r="Y37" s="680"/>
      <c r="Z37" s="680"/>
      <c r="AA37" s="680"/>
      <c r="AB37" s="681"/>
      <c r="AC37" s="685"/>
      <c r="AD37" s="686"/>
      <c r="AE37" s="686"/>
      <c r="AF37" s="686"/>
      <c r="AG37" s="686"/>
      <c r="AH37" s="686"/>
      <c r="AI37" s="687"/>
      <c r="AL37" s="208" t="s">
        <v>1722</v>
      </c>
      <c r="AM37" s="206"/>
      <c r="AN37" s="206"/>
      <c r="AO37" s="207"/>
    </row>
    <row r="38" spans="3:41" ht="21.45" customHeight="1" thickBot="1">
      <c r="C38" s="690"/>
      <c r="D38" s="691"/>
      <c r="E38" s="676"/>
      <c r="F38" s="676"/>
      <c r="G38" s="676"/>
      <c r="H38" s="676"/>
      <c r="I38" s="676"/>
      <c r="J38" s="676"/>
      <c r="K38" s="676"/>
      <c r="L38" s="676"/>
      <c r="M38" s="676"/>
      <c r="N38" s="676"/>
      <c r="O38" s="676"/>
      <c r="P38" s="676"/>
      <c r="Q38" s="676"/>
      <c r="R38" s="676"/>
      <c r="S38" s="676"/>
      <c r="T38" s="677"/>
      <c r="U38" s="692"/>
      <c r="V38" s="692"/>
      <c r="W38" s="692"/>
      <c r="X38" s="692"/>
      <c r="Y38" s="693" t="s">
        <v>183</v>
      </c>
      <c r="Z38" s="693"/>
      <c r="AA38" s="693"/>
      <c r="AB38" s="694"/>
      <c r="AC38" s="695" t="str">
        <f>IF(SUM(AF18:AI35)=0,"",ROUNDUP(SUM(AF18:AI35),3))</f>
        <v/>
      </c>
      <c r="AD38" s="696"/>
      <c r="AE38" s="696"/>
      <c r="AF38" s="696"/>
      <c r="AG38" s="697" t="s">
        <v>182</v>
      </c>
      <c r="AH38" s="697"/>
      <c r="AI38" s="698"/>
      <c r="AL38" s="210">
        <v>3.7</v>
      </c>
      <c r="AM38" s="210">
        <v>4</v>
      </c>
      <c r="AN38" s="210">
        <v>5</v>
      </c>
      <c r="AO38" s="210">
        <v>5.5</v>
      </c>
    </row>
    <row r="39" spans="3:41" ht="2.25" customHeight="1"/>
    <row r="40" spans="3:41" ht="13.2" customHeight="1">
      <c r="C40" s="639" t="s">
        <v>181</v>
      </c>
      <c r="D40" s="639"/>
      <c r="E40" s="640" t="s">
        <v>180</v>
      </c>
      <c r="F40" s="641"/>
      <c r="G40" s="712" t="s">
        <v>179</v>
      </c>
      <c r="H40" s="713"/>
      <c r="I40" s="713"/>
      <c r="J40" s="713"/>
      <c r="K40" s="713"/>
      <c r="L40" s="713"/>
      <c r="M40" s="713"/>
      <c r="N40" s="713"/>
      <c r="O40" s="596"/>
      <c r="P40" s="596"/>
      <c r="Q40" s="596"/>
      <c r="R40" s="596"/>
      <c r="S40" s="596"/>
      <c r="T40" s="596"/>
      <c r="U40" s="596"/>
      <c r="V40" s="596"/>
      <c r="W40" s="596"/>
      <c r="X40" s="596"/>
      <c r="Y40" s="596"/>
      <c r="Z40" s="597"/>
      <c r="AA40" s="570" t="s">
        <v>178</v>
      </c>
      <c r="AB40" s="642"/>
      <c r="AC40" s="642"/>
      <c r="AD40" s="642"/>
      <c r="AE40" s="571"/>
      <c r="AF40" s="658" t="s">
        <v>177</v>
      </c>
      <c r="AG40" s="659"/>
      <c r="AH40" s="659"/>
      <c r="AI40" s="660"/>
    </row>
    <row r="41" spans="3:41" ht="13.2" customHeight="1">
      <c r="C41" s="639"/>
      <c r="D41" s="639"/>
      <c r="E41" s="640"/>
      <c r="F41" s="641"/>
      <c r="G41" s="714"/>
      <c r="H41" s="715"/>
      <c r="I41" s="715"/>
      <c r="J41" s="715"/>
      <c r="K41" s="715"/>
      <c r="L41" s="715"/>
      <c r="M41" s="715"/>
      <c r="N41" s="715"/>
      <c r="O41" s="667" t="s">
        <v>176</v>
      </c>
      <c r="P41" s="668"/>
      <c r="Q41" s="668"/>
      <c r="R41" s="668"/>
      <c r="S41" s="668"/>
      <c r="T41" s="669"/>
      <c r="U41" s="667" t="s">
        <v>175</v>
      </c>
      <c r="V41" s="668"/>
      <c r="W41" s="668"/>
      <c r="X41" s="668"/>
      <c r="Y41" s="668"/>
      <c r="Z41" s="669"/>
      <c r="AA41" s="572"/>
      <c r="AB41" s="657"/>
      <c r="AC41" s="657"/>
      <c r="AD41" s="657"/>
      <c r="AE41" s="573"/>
      <c r="AF41" s="661"/>
      <c r="AG41" s="662"/>
      <c r="AH41" s="662"/>
      <c r="AI41" s="663"/>
    </row>
    <row r="42" spans="3:41" ht="13.2" customHeight="1">
      <c r="C42" s="639"/>
      <c r="D42" s="639"/>
      <c r="E42" s="640"/>
      <c r="F42" s="641"/>
      <c r="G42" s="716"/>
      <c r="H42" s="717"/>
      <c r="I42" s="717"/>
      <c r="J42" s="717"/>
      <c r="K42" s="717"/>
      <c r="L42" s="717"/>
      <c r="M42" s="717"/>
      <c r="N42" s="717"/>
      <c r="O42" s="667" t="s">
        <v>174</v>
      </c>
      <c r="P42" s="668"/>
      <c r="Q42" s="668"/>
      <c r="R42" s="668"/>
      <c r="S42" s="668"/>
      <c r="T42" s="669"/>
      <c r="U42" s="667" t="s">
        <v>173</v>
      </c>
      <c r="V42" s="668"/>
      <c r="W42" s="668"/>
      <c r="X42" s="668"/>
      <c r="Y42" s="668"/>
      <c r="Z42" s="669"/>
      <c r="AA42" s="574"/>
      <c r="AB42" s="643"/>
      <c r="AC42" s="643"/>
      <c r="AD42" s="643"/>
      <c r="AE42" s="575"/>
      <c r="AF42" s="664"/>
      <c r="AG42" s="665"/>
      <c r="AH42" s="665"/>
      <c r="AI42" s="666"/>
    </row>
    <row r="43" spans="3:41" ht="13.2" customHeight="1">
      <c r="C43" s="718" t="s">
        <v>172</v>
      </c>
      <c r="D43" s="719"/>
      <c r="E43" s="699" t="str">
        <f>IF(IFERROR(VLOOKUP($G43,農薬リスト!$A$1:$F$1369,6,FALSE),"-")=0,"",IFERROR(VLOOKUP($G43,農薬リスト!$A$1:$F$1369,6,FALSE),"-"))</f>
        <v>-</v>
      </c>
      <c r="F43" s="700"/>
      <c r="G43" s="703" t="s">
        <v>1830</v>
      </c>
      <c r="H43" s="704"/>
      <c r="I43" s="704"/>
      <c r="J43" s="704"/>
      <c r="K43" s="704"/>
      <c r="L43" s="704"/>
      <c r="M43" s="704"/>
      <c r="N43" s="705"/>
      <c r="O43" s="709" t="str">
        <f>IF(IFERROR(VLOOKUP($G43,農薬リスト!$A$1:$F$1369,2,FALSE),"-")=0,"",IFERROR(VLOOKUP($G43,農薬リスト!$A$1:$F$1369,2,FALSE),"-"))</f>
        <v>-</v>
      </c>
      <c r="P43" s="710"/>
      <c r="Q43" s="710"/>
      <c r="R43" s="710"/>
      <c r="S43" s="710"/>
      <c r="T43" s="711"/>
      <c r="U43" s="709" t="str">
        <f>IF(IFERROR(VLOOKUP($G43,農薬リスト!$A$1:$F$1369,3,FALSE),"-")=0,"",IFERROR(VLOOKUP($G43,農薬リスト!$A$1:$F$1369,3,FALSE),"-"))</f>
        <v>-</v>
      </c>
      <c r="V43" s="710"/>
      <c r="W43" s="710"/>
      <c r="X43" s="710"/>
      <c r="Y43" s="710"/>
      <c r="Z43" s="711"/>
      <c r="AA43" s="125"/>
      <c r="AB43" s="123"/>
      <c r="AC43" s="124" t="s">
        <v>168</v>
      </c>
      <c r="AD43" s="123"/>
      <c r="AE43" s="122" t="s">
        <v>167</v>
      </c>
      <c r="AF43" s="724"/>
      <c r="AG43" s="725"/>
      <c r="AH43" s="725"/>
      <c r="AI43" s="726"/>
    </row>
    <row r="44" spans="3:41" ht="13.2" customHeight="1">
      <c r="C44" s="720"/>
      <c r="D44" s="721"/>
      <c r="E44" s="701"/>
      <c r="F44" s="702"/>
      <c r="G44" s="706"/>
      <c r="H44" s="707"/>
      <c r="I44" s="707"/>
      <c r="J44" s="707"/>
      <c r="K44" s="707"/>
      <c r="L44" s="707"/>
      <c r="M44" s="707"/>
      <c r="N44" s="708"/>
      <c r="O44" s="709" t="str">
        <f>IF(IFERROR(VLOOKUP($G43,農薬リスト!$A$1:$F$1369,4,FALSE),"-")=0,"",IFERROR(VLOOKUP($G43,農薬リスト!$A$1:$F$1369,4,FALSE),"-"))</f>
        <v>-</v>
      </c>
      <c r="P44" s="710"/>
      <c r="Q44" s="710"/>
      <c r="R44" s="710"/>
      <c r="S44" s="710"/>
      <c r="T44" s="711"/>
      <c r="U44" s="709" t="str">
        <f>IF(IFERROR(VLOOKUP($G43,農薬リスト!$A$1:$F$1369,5,FALSE),"-")=0,"",IFERROR(VLOOKUP($G43,農薬リスト!$A$1:$F$1369,5,FALSE),"-"))</f>
        <v>-</v>
      </c>
      <c r="V44" s="710"/>
      <c r="W44" s="710"/>
      <c r="X44" s="710"/>
      <c r="Y44" s="710"/>
      <c r="Z44" s="711"/>
      <c r="AA44" s="121" t="s">
        <v>169</v>
      </c>
      <c r="AB44" s="119"/>
      <c r="AC44" s="120" t="s">
        <v>168</v>
      </c>
      <c r="AD44" s="119"/>
      <c r="AE44" s="118" t="s">
        <v>167</v>
      </c>
      <c r="AF44" s="727"/>
      <c r="AG44" s="728"/>
      <c r="AH44" s="728"/>
      <c r="AI44" s="729"/>
    </row>
    <row r="45" spans="3:41" ht="13.2" customHeight="1">
      <c r="C45" s="720"/>
      <c r="D45" s="721"/>
      <c r="E45" s="699" t="str">
        <f>IF(IFERROR(VLOOKUP($G45,農薬リスト!$A$1:$F$1369,6,FALSE),"-")=0,"",IFERROR(VLOOKUP($G45,農薬リスト!$A$1:$F$1369,6,FALSE),"-"))</f>
        <v>-</v>
      </c>
      <c r="F45" s="700"/>
      <c r="G45" s="703" t="s">
        <v>1777</v>
      </c>
      <c r="H45" s="704"/>
      <c r="I45" s="704"/>
      <c r="J45" s="704"/>
      <c r="K45" s="704"/>
      <c r="L45" s="704"/>
      <c r="M45" s="704"/>
      <c r="N45" s="705"/>
      <c r="O45" s="709" t="str">
        <f>IF(IFERROR(VLOOKUP($G45,農薬リスト!$A$1:$F$1369,2,FALSE),"-")=0,"",IFERROR(VLOOKUP($G45,農薬リスト!$A$1:$F$1369,2,FALSE),"-"))</f>
        <v>-</v>
      </c>
      <c r="P45" s="710"/>
      <c r="Q45" s="710"/>
      <c r="R45" s="710"/>
      <c r="S45" s="710"/>
      <c r="T45" s="711"/>
      <c r="U45" s="709" t="str">
        <f>IF(IFERROR(VLOOKUP($G45,農薬リスト!$A$1:$F$1369,3,FALSE),"-")=0,"",IFERROR(VLOOKUP($G45,農薬リスト!$A$1:$F$1369,3,FALSE),"-"))</f>
        <v>-</v>
      </c>
      <c r="V45" s="710"/>
      <c r="W45" s="710"/>
      <c r="X45" s="710"/>
      <c r="Y45" s="710"/>
      <c r="Z45" s="711"/>
      <c r="AA45" s="125"/>
      <c r="AB45" s="123"/>
      <c r="AC45" s="124" t="s">
        <v>168</v>
      </c>
      <c r="AD45" s="123"/>
      <c r="AE45" s="122" t="s">
        <v>167</v>
      </c>
      <c r="AF45" s="724"/>
      <c r="AG45" s="725"/>
      <c r="AH45" s="725"/>
      <c r="AI45" s="726"/>
    </row>
    <row r="46" spans="3:41" ht="13.2" customHeight="1">
      <c r="C46" s="722"/>
      <c r="D46" s="723"/>
      <c r="E46" s="701"/>
      <c r="F46" s="702"/>
      <c r="G46" s="706"/>
      <c r="H46" s="707"/>
      <c r="I46" s="707"/>
      <c r="J46" s="707"/>
      <c r="K46" s="707"/>
      <c r="L46" s="707"/>
      <c r="M46" s="707"/>
      <c r="N46" s="708"/>
      <c r="O46" s="709" t="str">
        <f>IF(IFERROR(VLOOKUP($G45,農薬リスト!$A$1:$F$1369,4,FALSE),"-")=0,"",IFERROR(VLOOKUP($G45,農薬リスト!$A$1:$F$1369,4,FALSE),"-"))</f>
        <v>-</v>
      </c>
      <c r="P46" s="710"/>
      <c r="Q46" s="710"/>
      <c r="R46" s="710"/>
      <c r="S46" s="710"/>
      <c r="T46" s="711"/>
      <c r="U46" s="709" t="str">
        <f>IF(IFERROR(VLOOKUP($G45,農薬リスト!$A$1:$F$1369,5,FALSE),"-")=0,"",IFERROR(VLOOKUP($G45,農薬リスト!$A$1:$F$1369,5,FALSE),"-"))</f>
        <v>-</v>
      </c>
      <c r="V46" s="710"/>
      <c r="W46" s="710"/>
      <c r="X46" s="710"/>
      <c r="Y46" s="710"/>
      <c r="Z46" s="711"/>
      <c r="AA46" s="121" t="s">
        <v>169</v>
      </c>
      <c r="AB46" s="119"/>
      <c r="AC46" s="120" t="s">
        <v>168</v>
      </c>
      <c r="AD46" s="119"/>
      <c r="AE46" s="118" t="s">
        <v>167</v>
      </c>
      <c r="AF46" s="727"/>
      <c r="AG46" s="728"/>
      <c r="AH46" s="728"/>
      <c r="AI46" s="729"/>
    </row>
    <row r="47" spans="3:41" ht="13.2" customHeight="1">
      <c r="C47" s="570" t="s">
        <v>171</v>
      </c>
      <c r="D47" s="571"/>
      <c r="E47" s="699" t="str">
        <f>IF(IFERROR(VLOOKUP($G47,農薬リスト!$A$1:$F$1369,6,FALSE),"-")=0,"",IFERROR(VLOOKUP($G47,農薬リスト!$A$1:$F$1369,6,FALSE),"-"))</f>
        <v>-</v>
      </c>
      <c r="F47" s="700"/>
      <c r="G47" s="703" t="s">
        <v>1777</v>
      </c>
      <c r="H47" s="704"/>
      <c r="I47" s="704"/>
      <c r="J47" s="704"/>
      <c r="K47" s="704"/>
      <c r="L47" s="704"/>
      <c r="M47" s="704"/>
      <c r="N47" s="705"/>
      <c r="O47" s="709" t="str">
        <f>IF(IFERROR(VLOOKUP($G47,農薬リスト!$A$1:$F$1369,2,FALSE),"-")=0,"",IFERROR(VLOOKUP($G47,農薬リスト!$A$1:$F$1369,2,FALSE),"-"))</f>
        <v>-</v>
      </c>
      <c r="P47" s="710"/>
      <c r="Q47" s="710"/>
      <c r="R47" s="710"/>
      <c r="S47" s="710"/>
      <c r="T47" s="711"/>
      <c r="U47" s="709" t="str">
        <f>IF(IFERROR(VLOOKUP($G47,農薬リスト!$A$1:$F$1369,3,FALSE),"-")=0,"",IFERROR(VLOOKUP($G47,農薬リスト!$A$1:$F$1369,3,FALSE),"-"))</f>
        <v>-</v>
      </c>
      <c r="V47" s="710"/>
      <c r="W47" s="710"/>
      <c r="X47" s="710"/>
      <c r="Y47" s="710"/>
      <c r="Z47" s="711"/>
      <c r="AA47" s="125"/>
      <c r="AB47" s="123"/>
      <c r="AC47" s="124" t="s">
        <v>168</v>
      </c>
      <c r="AD47" s="123"/>
      <c r="AE47" s="122" t="s">
        <v>167</v>
      </c>
      <c r="AF47" s="724"/>
      <c r="AG47" s="725"/>
      <c r="AH47" s="725"/>
      <c r="AI47" s="726"/>
    </row>
    <row r="48" spans="3:41" ht="13.2" customHeight="1">
      <c r="C48" s="572"/>
      <c r="D48" s="573"/>
      <c r="E48" s="701"/>
      <c r="F48" s="702"/>
      <c r="G48" s="706"/>
      <c r="H48" s="707"/>
      <c r="I48" s="707"/>
      <c r="J48" s="707"/>
      <c r="K48" s="707"/>
      <c r="L48" s="707"/>
      <c r="M48" s="707"/>
      <c r="N48" s="708"/>
      <c r="O48" s="709" t="str">
        <f>IF(IFERROR(VLOOKUP($G47,農薬リスト!$A$1:$F$1369,4,FALSE),"-")=0,"",IFERROR(VLOOKUP($G47,農薬リスト!$A$1:$F$1369,4,FALSE),"-"))</f>
        <v>-</v>
      </c>
      <c r="P48" s="710"/>
      <c r="Q48" s="710"/>
      <c r="R48" s="710"/>
      <c r="S48" s="710"/>
      <c r="T48" s="711"/>
      <c r="U48" s="709" t="str">
        <f>IF(IFERROR(VLOOKUP($G47,農薬リスト!$A$1:$F$1369,5,FALSE),"-")=0,"",IFERROR(VLOOKUP($G47,農薬リスト!$A$1:$F$1369,5,FALSE),"-"))</f>
        <v>-</v>
      </c>
      <c r="V48" s="710"/>
      <c r="W48" s="710"/>
      <c r="X48" s="710"/>
      <c r="Y48" s="710"/>
      <c r="Z48" s="711"/>
      <c r="AA48" s="121" t="s">
        <v>169</v>
      </c>
      <c r="AB48" s="119"/>
      <c r="AC48" s="120" t="s">
        <v>168</v>
      </c>
      <c r="AD48" s="119"/>
      <c r="AE48" s="118" t="s">
        <v>167</v>
      </c>
      <c r="AF48" s="727"/>
      <c r="AG48" s="728"/>
      <c r="AH48" s="728"/>
      <c r="AI48" s="729"/>
    </row>
    <row r="49" spans="3:35" ht="13.2" customHeight="1">
      <c r="C49" s="572"/>
      <c r="D49" s="573"/>
      <c r="E49" s="699" t="str">
        <f>IF(IFERROR(VLOOKUP($G49,農薬リスト!$A$1:$F$1369,6,FALSE),"-")=0,"",IFERROR(VLOOKUP($G49,農薬リスト!$A$1:$F$1369,6,FALSE),"-"))</f>
        <v>-</v>
      </c>
      <c r="F49" s="700"/>
      <c r="G49" s="703" t="s">
        <v>1777</v>
      </c>
      <c r="H49" s="704"/>
      <c r="I49" s="704"/>
      <c r="J49" s="704"/>
      <c r="K49" s="704"/>
      <c r="L49" s="704"/>
      <c r="M49" s="704"/>
      <c r="N49" s="705"/>
      <c r="O49" s="709" t="str">
        <f>IF(IFERROR(VLOOKUP($G49,農薬リスト!$A$1:$F$1369,2,FALSE),"-")=0,"",IFERROR(VLOOKUP($G49,農薬リスト!$A$1:$F$1369,2,FALSE),"-"))</f>
        <v>-</v>
      </c>
      <c r="P49" s="710"/>
      <c r="Q49" s="710"/>
      <c r="R49" s="710"/>
      <c r="S49" s="710"/>
      <c r="T49" s="711"/>
      <c r="U49" s="709" t="str">
        <f>IF(IFERROR(VLOOKUP($G49,農薬リスト!$A$1:$F$1369,3,FALSE),"-")=0,"",IFERROR(VLOOKUP($G49,農薬リスト!$A$1:$F$1369,3,FALSE),"-"))</f>
        <v>-</v>
      </c>
      <c r="V49" s="710"/>
      <c r="W49" s="710"/>
      <c r="X49" s="710"/>
      <c r="Y49" s="710"/>
      <c r="Z49" s="711"/>
      <c r="AA49" s="125"/>
      <c r="AB49" s="123"/>
      <c r="AC49" s="124" t="s">
        <v>168</v>
      </c>
      <c r="AD49" s="123"/>
      <c r="AE49" s="122" t="s">
        <v>167</v>
      </c>
      <c r="AF49" s="724"/>
      <c r="AG49" s="725"/>
      <c r="AH49" s="725"/>
      <c r="AI49" s="726"/>
    </row>
    <row r="50" spans="3:35" ht="13.2" customHeight="1">
      <c r="C50" s="574"/>
      <c r="D50" s="575"/>
      <c r="E50" s="701"/>
      <c r="F50" s="702"/>
      <c r="G50" s="706"/>
      <c r="H50" s="707"/>
      <c r="I50" s="707"/>
      <c r="J50" s="707"/>
      <c r="K50" s="707"/>
      <c r="L50" s="707"/>
      <c r="M50" s="707"/>
      <c r="N50" s="708"/>
      <c r="O50" s="709" t="str">
        <f>IF(IFERROR(VLOOKUP($G49,農薬リスト!$A$1:$F$1369,4,FALSE),"-")=0,"",IFERROR(VLOOKUP($G49,農薬リスト!$A$1:$F$1369,4,FALSE),"-"))</f>
        <v>-</v>
      </c>
      <c r="P50" s="710"/>
      <c r="Q50" s="710"/>
      <c r="R50" s="710"/>
      <c r="S50" s="710"/>
      <c r="T50" s="711"/>
      <c r="U50" s="709" t="str">
        <f>IF(IFERROR(VLOOKUP($G49,農薬リスト!$A$1:$F$1369,5,FALSE),"-")=0,"",IFERROR(VLOOKUP($G49,農薬リスト!$A$1:$F$1369,5,FALSE),"-"))</f>
        <v>-</v>
      </c>
      <c r="V50" s="710"/>
      <c r="W50" s="710"/>
      <c r="X50" s="710"/>
      <c r="Y50" s="710"/>
      <c r="Z50" s="711"/>
      <c r="AA50" s="121" t="s">
        <v>169</v>
      </c>
      <c r="AB50" s="119"/>
      <c r="AC50" s="120" t="s">
        <v>168</v>
      </c>
      <c r="AD50" s="119"/>
      <c r="AE50" s="118" t="s">
        <v>167</v>
      </c>
      <c r="AF50" s="727"/>
      <c r="AG50" s="728"/>
      <c r="AH50" s="728"/>
      <c r="AI50" s="729"/>
    </row>
    <row r="51" spans="3:35" ht="13.2" customHeight="1">
      <c r="C51" s="595" t="s">
        <v>170</v>
      </c>
      <c r="D51" s="597"/>
      <c r="E51" s="699" t="str">
        <f>IF(IFERROR(VLOOKUP($G51,農薬リスト!$A$1:$F$1369,6,FALSE),"-")=0,"",IFERROR(VLOOKUP($G51,農薬リスト!$A$1:$F$1369,6,FALSE),"-"))</f>
        <v>-</v>
      </c>
      <c r="F51" s="700"/>
      <c r="G51" s="703" t="s">
        <v>1777</v>
      </c>
      <c r="H51" s="704"/>
      <c r="I51" s="704"/>
      <c r="J51" s="704"/>
      <c r="K51" s="704"/>
      <c r="L51" s="704"/>
      <c r="M51" s="704"/>
      <c r="N51" s="705"/>
      <c r="O51" s="709" t="str">
        <f>IF(IFERROR(VLOOKUP($G51,農薬リスト!$A$1:$F$1369,2,FALSE),"-")=0,"",IFERROR(VLOOKUP($G51,農薬リスト!$A$1:$F$1369,2,FALSE),"-"))</f>
        <v>-</v>
      </c>
      <c r="P51" s="710"/>
      <c r="Q51" s="710"/>
      <c r="R51" s="710"/>
      <c r="S51" s="710"/>
      <c r="T51" s="711"/>
      <c r="U51" s="709" t="str">
        <f>IF(IFERROR(VLOOKUP($G51,農薬リスト!$A$1:$F$1369,3,FALSE),"-")=0,"",IFERROR(VLOOKUP($G51,農薬リスト!$A$1:$F$1369,3,FALSE),"-"))</f>
        <v>-</v>
      </c>
      <c r="V51" s="710"/>
      <c r="W51" s="710"/>
      <c r="X51" s="710"/>
      <c r="Y51" s="710"/>
      <c r="Z51" s="711"/>
      <c r="AA51" s="125"/>
      <c r="AB51" s="123"/>
      <c r="AC51" s="124" t="s">
        <v>168</v>
      </c>
      <c r="AD51" s="123"/>
      <c r="AE51" s="122" t="s">
        <v>167</v>
      </c>
      <c r="AF51" s="724"/>
      <c r="AG51" s="725"/>
      <c r="AH51" s="725"/>
      <c r="AI51" s="726"/>
    </row>
    <row r="52" spans="3:35" ht="13.2" customHeight="1">
      <c r="C52" s="620"/>
      <c r="D52" s="730"/>
      <c r="E52" s="701"/>
      <c r="F52" s="702"/>
      <c r="G52" s="706"/>
      <c r="H52" s="707"/>
      <c r="I52" s="707"/>
      <c r="J52" s="707"/>
      <c r="K52" s="707"/>
      <c r="L52" s="707"/>
      <c r="M52" s="707"/>
      <c r="N52" s="708"/>
      <c r="O52" s="709" t="str">
        <f>IF(IFERROR(VLOOKUP($G51,農薬リスト!$A$1:$F$1369,4,FALSE),"-")=0,"",IFERROR(VLOOKUP($G51,農薬リスト!$A$1:$F$1369,4,FALSE),"-"))</f>
        <v>-</v>
      </c>
      <c r="P52" s="710"/>
      <c r="Q52" s="710"/>
      <c r="R52" s="710"/>
      <c r="S52" s="710"/>
      <c r="T52" s="711"/>
      <c r="U52" s="709" t="str">
        <f>IF(IFERROR(VLOOKUP($G51,農薬リスト!$A$1:$F$1369,5,FALSE),"-")=0,"",IFERROR(VLOOKUP($G51,農薬リスト!$A$1:$F$1369,5,FALSE),"-"))</f>
        <v>-</v>
      </c>
      <c r="V52" s="710"/>
      <c r="W52" s="710"/>
      <c r="X52" s="710"/>
      <c r="Y52" s="710"/>
      <c r="Z52" s="711"/>
      <c r="AA52" s="121" t="s">
        <v>169</v>
      </c>
      <c r="AB52" s="119"/>
      <c r="AC52" s="120" t="s">
        <v>168</v>
      </c>
      <c r="AD52" s="119"/>
      <c r="AE52" s="118" t="s">
        <v>167</v>
      </c>
      <c r="AF52" s="727"/>
      <c r="AG52" s="728"/>
      <c r="AH52" s="728"/>
      <c r="AI52" s="729"/>
    </row>
    <row r="53" spans="3:35" ht="13.2" customHeight="1">
      <c r="C53" s="620"/>
      <c r="D53" s="730"/>
      <c r="E53" s="699" t="str">
        <f>IF(IFERROR(VLOOKUP($G53,農薬リスト!$A$1:$F$1369,6,FALSE),"-")=0,"",IFERROR(VLOOKUP($G53,農薬リスト!$A$1:$F$1369,6,FALSE),"-"))</f>
        <v>-</v>
      </c>
      <c r="F53" s="700"/>
      <c r="G53" s="703" t="s">
        <v>1777</v>
      </c>
      <c r="H53" s="704"/>
      <c r="I53" s="704"/>
      <c r="J53" s="704"/>
      <c r="K53" s="704"/>
      <c r="L53" s="704"/>
      <c r="M53" s="704"/>
      <c r="N53" s="705"/>
      <c r="O53" s="709" t="str">
        <f>IF(IFERROR(VLOOKUP($G53,農薬リスト!$A$1:$F$1369,2,FALSE),"-")=0,"",IFERROR(VLOOKUP($G53,農薬リスト!$A$1:$F$1369,2,FALSE),"-"))</f>
        <v>-</v>
      </c>
      <c r="P53" s="710"/>
      <c r="Q53" s="710"/>
      <c r="R53" s="710"/>
      <c r="S53" s="710"/>
      <c r="T53" s="711"/>
      <c r="U53" s="709" t="str">
        <f>IF(IFERROR(VLOOKUP($G53,農薬リスト!$A$1:$F$1369,3,FALSE),"-")=0,"",IFERROR(VLOOKUP($G53,農薬リスト!$A$1:$F$1369,3,FALSE),"-"))</f>
        <v>-</v>
      </c>
      <c r="V53" s="710"/>
      <c r="W53" s="710"/>
      <c r="X53" s="710"/>
      <c r="Y53" s="710"/>
      <c r="Z53" s="711"/>
      <c r="AA53" s="125"/>
      <c r="AB53" s="123"/>
      <c r="AC53" s="124" t="s">
        <v>168</v>
      </c>
      <c r="AD53" s="123"/>
      <c r="AE53" s="122" t="s">
        <v>167</v>
      </c>
      <c r="AF53" s="724"/>
      <c r="AG53" s="725"/>
      <c r="AH53" s="725"/>
      <c r="AI53" s="726"/>
    </row>
    <row r="54" spans="3:35" ht="13.2" customHeight="1">
      <c r="C54" s="620"/>
      <c r="D54" s="730"/>
      <c r="E54" s="701"/>
      <c r="F54" s="702"/>
      <c r="G54" s="706"/>
      <c r="H54" s="707"/>
      <c r="I54" s="707"/>
      <c r="J54" s="707"/>
      <c r="K54" s="707"/>
      <c r="L54" s="707"/>
      <c r="M54" s="707"/>
      <c r="N54" s="708"/>
      <c r="O54" s="709" t="str">
        <f>IF(IFERROR(VLOOKUP($G53,農薬リスト!$A$1:$F$1369,4,FALSE),"-")=0,"",IFERROR(VLOOKUP($G53,農薬リスト!$A$1:$F$1369,4,FALSE),"-"))</f>
        <v>-</v>
      </c>
      <c r="P54" s="710"/>
      <c r="Q54" s="710"/>
      <c r="R54" s="710"/>
      <c r="S54" s="710"/>
      <c r="T54" s="711"/>
      <c r="U54" s="709" t="str">
        <f>IF(IFERROR(VLOOKUP($G53,農薬リスト!$A$1:$F$1369,5,FALSE),"-")=0,"",IFERROR(VLOOKUP($G53,農薬リスト!$A$1:$F$1369,5,FALSE),"-"))</f>
        <v>-</v>
      </c>
      <c r="V54" s="710"/>
      <c r="W54" s="710"/>
      <c r="X54" s="710"/>
      <c r="Y54" s="710"/>
      <c r="Z54" s="711"/>
      <c r="AA54" s="121" t="s">
        <v>169</v>
      </c>
      <c r="AB54" s="119"/>
      <c r="AC54" s="120" t="s">
        <v>168</v>
      </c>
      <c r="AD54" s="119"/>
      <c r="AE54" s="118" t="s">
        <v>167</v>
      </c>
      <c r="AF54" s="727"/>
      <c r="AG54" s="728"/>
      <c r="AH54" s="728"/>
      <c r="AI54" s="729"/>
    </row>
    <row r="55" spans="3:35" ht="13.2" customHeight="1">
      <c r="C55" s="620"/>
      <c r="D55" s="730"/>
      <c r="E55" s="699" t="str">
        <f>IF(IFERROR(VLOOKUP($G55,農薬リスト!$A$1:$F$1369,6,FALSE),"-")=0,"",IFERROR(VLOOKUP($G55,農薬リスト!$A$1:$F$1369,6,FALSE),"-"))</f>
        <v>-</v>
      </c>
      <c r="F55" s="700"/>
      <c r="G55" s="703" t="s">
        <v>1777</v>
      </c>
      <c r="H55" s="704"/>
      <c r="I55" s="704"/>
      <c r="J55" s="704"/>
      <c r="K55" s="704"/>
      <c r="L55" s="704"/>
      <c r="M55" s="704"/>
      <c r="N55" s="705"/>
      <c r="O55" s="709" t="str">
        <f>IF(IFERROR(VLOOKUP($G55,農薬リスト!$A$1:$F$1369,2,FALSE),"-")=0,"",IFERROR(VLOOKUP($G55,農薬リスト!$A$1:$F$1369,2,FALSE),"-"))</f>
        <v>-</v>
      </c>
      <c r="P55" s="710"/>
      <c r="Q55" s="710"/>
      <c r="R55" s="710"/>
      <c r="S55" s="710"/>
      <c r="T55" s="711"/>
      <c r="U55" s="709" t="str">
        <f>IF(IFERROR(VLOOKUP($G55,農薬リスト!$A$1:$F$1369,3,FALSE),"-")=0,"",IFERROR(VLOOKUP($G55,農薬リスト!$A$1:$F$1369,3,FALSE),"-"))</f>
        <v>-</v>
      </c>
      <c r="V55" s="710"/>
      <c r="W55" s="710"/>
      <c r="X55" s="710"/>
      <c r="Y55" s="710"/>
      <c r="Z55" s="711"/>
      <c r="AA55" s="125"/>
      <c r="AB55" s="123"/>
      <c r="AC55" s="124" t="s">
        <v>168</v>
      </c>
      <c r="AD55" s="123"/>
      <c r="AE55" s="122" t="s">
        <v>167</v>
      </c>
      <c r="AF55" s="724"/>
      <c r="AG55" s="725"/>
      <c r="AH55" s="725"/>
      <c r="AI55" s="726"/>
    </row>
    <row r="56" spans="3:35" ht="13.2" customHeight="1">
      <c r="C56" s="620"/>
      <c r="D56" s="730"/>
      <c r="E56" s="701"/>
      <c r="F56" s="702"/>
      <c r="G56" s="706"/>
      <c r="H56" s="707"/>
      <c r="I56" s="707"/>
      <c r="J56" s="707"/>
      <c r="K56" s="707"/>
      <c r="L56" s="707"/>
      <c r="M56" s="707"/>
      <c r="N56" s="708"/>
      <c r="O56" s="709" t="str">
        <f>IF(IFERROR(VLOOKUP($G55,農薬リスト!$A$1:$F$1369,4,FALSE),"-")=0,"",IFERROR(VLOOKUP($G55,農薬リスト!$A$1:$F$1369,4,FALSE),"-"))</f>
        <v>-</v>
      </c>
      <c r="P56" s="710"/>
      <c r="Q56" s="710"/>
      <c r="R56" s="710"/>
      <c r="S56" s="710"/>
      <c r="T56" s="711"/>
      <c r="U56" s="709" t="str">
        <f>IF(IFERROR(VLOOKUP($G55,農薬リスト!$A$1:$F$1369,5,FALSE),"-")=0,"",IFERROR(VLOOKUP($G55,農薬リスト!$A$1:$F$1369,5,FALSE),"-"))</f>
        <v>-</v>
      </c>
      <c r="V56" s="710"/>
      <c r="W56" s="710"/>
      <c r="X56" s="710"/>
      <c r="Y56" s="710"/>
      <c r="Z56" s="711"/>
      <c r="AA56" s="121" t="s">
        <v>169</v>
      </c>
      <c r="AB56" s="119"/>
      <c r="AC56" s="120" t="s">
        <v>168</v>
      </c>
      <c r="AD56" s="119"/>
      <c r="AE56" s="118" t="s">
        <v>167</v>
      </c>
      <c r="AF56" s="727"/>
      <c r="AG56" s="728"/>
      <c r="AH56" s="728"/>
      <c r="AI56" s="729"/>
    </row>
    <row r="57" spans="3:35" ht="13.2" customHeight="1">
      <c r="C57" s="620"/>
      <c r="D57" s="730"/>
      <c r="E57" s="699" t="str">
        <f>IF(IFERROR(VLOOKUP($G57,農薬リスト!$A$1:$F$1369,6,FALSE),"-")=0,"",IFERROR(VLOOKUP($G57,農薬リスト!$A$1:$F$1369,6,FALSE),"-"))</f>
        <v>-</v>
      </c>
      <c r="F57" s="700"/>
      <c r="G57" s="703" t="s">
        <v>1777</v>
      </c>
      <c r="H57" s="704"/>
      <c r="I57" s="704"/>
      <c r="J57" s="704"/>
      <c r="K57" s="704"/>
      <c r="L57" s="704"/>
      <c r="M57" s="704"/>
      <c r="N57" s="705"/>
      <c r="O57" s="709" t="str">
        <f>IF(IFERROR(VLOOKUP($G57,農薬リスト!$A$1:$F$1369,2,FALSE),"-")=0,"",IFERROR(VLOOKUP($G57,農薬リスト!$A$1:$F$1369,2,FALSE),"-"))</f>
        <v>-</v>
      </c>
      <c r="P57" s="710"/>
      <c r="Q57" s="710"/>
      <c r="R57" s="710"/>
      <c r="S57" s="710"/>
      <c r="T57" s="711"/>
      <c r="U57" s="709" t="str">
        <f>IF(IFERROR(VLOOKUP($G57,農薬リスト!$A$1:$F$1369,3,FALSE),"-")=0,"",IFERROR(VLOOKUP($G57,農薬リスト!$A$1:$F$1369,3,FALSE),"-"))</f>
        <v>-</v>
      </c>
      <c r="V57" s="710"/>
      <c r="W57" s="710"/>
      <c r="X57" s="710"/>
      <c r="Y57" s="710"/>
      <c r="Z57" s="711"/>
      <c r="AA57" s="125"/>
      <c r="AB57" s="123"/>
      <c r="AC57" s="124" t="s">
        <v>168</v>
      </c>
      <c r="AD57" s="123"/>
      <c r="AE57" s="122" t="s">
        <v>167</v>
      </c>
      <c r="AF57" s="724"/>
      <c r="AG57" s="725"/>
      <c r="AH57" s="725"/>
      <c r="AI57" s="726"/>
    </row>
    <row r="58" spans="3:35" ht="13.2" customHeight="1">
      <c r="C58" s="620"/>
      <c r="D58" s="730"/>
      <c r="E58" s="701"/>
      <c r="F58" s="702"/>
      <c r="G58" s="706"/>
      <c r="H58" s="707"/>
      <c r="I58" s="707"/>
      <c r="J58" s="707"/>
      <c r="K58" s="707"/>
      <c r="L58" s="707"/>
      <c r="M58" s="707"/>
      <c r="N58" s="708"/>
      <c r="O58" s="709" t="str">
        <f>IF(IFERROR(VLOOKUP($G57,農薬リスト!$A$1:$F$1369,4,FALSE),"-")=0,"",IFERROR(VLOOKUP($G57,農薬リスト!$A$1:$F$1369,4,FALSE),"-"))</f>
        <v>-</v>
      </c>
      <c r="P58" s="710"/>
      <c r="Q58" s="710"/>
      <c r="R58" s="710"/>
      <c r="S58" s="710"/>
      <c r="T58" s="711"/>
      <c r="U58" s="709" t="str">
        <f>IF(IFERROR(VLOOKUP($G57,農薬リスト!$A$1:$F$1369,5,FALSE),"-")=0,"",IFERROR(VLOOKUP($G57,農薬リスト!$A$1:$F$1369,5,FALSE),"-"))</f>
        <v>-</v>
      </c>
      <c r="V58" s="710"/>
      <c r="W58" s="710"/>
      <c r="X58" s="710"/>
      <c r="Y58" s="710"/>
      <c r="Z58" s="711"/>
      <c r="AA58" s="121" t="s">
        <v>169</v>
      </c>
      <c r="AB58" s="119"/>
      <c r="AC58" s="120" t="s">
        <v>168</v>
      </c>
      <c r="AD58" s="119"/>
      <c r="AE58" s="118" t="s">
        <v>167</v>
      </c>
      <c r="AF58" s="727"/>
      <c r="AG58" s="728"/>
      <c r="AH58" s="728"/>
      <c r="AI58" s="729"/>
    </row>
    <row r="59" spans="3:35" ht="13.2" customHeight="1">
      <c r="C59" s="620"/>
      <c r="D59" s="730"/>
      <c r="E59" s="699" t="str">
        <f>IF(IFERROR(VLOOKUP($G59,農薬リスト!$A$1:$F$1369,6,FALSE),"-")=0,"",IFERROR(VLOOKUP($G59,農薬リスト!$A$1:$F$1369,6,FALSE),"-"))</f>
        <v>-</v>
      </c>
      <c r="F59" s="700"/>
      <c r="G59" s="703" t="s">
        <v>1777</v>
      </c>
      <c r="H59" s="704"/>
      <c r="I59" s="704"/>
      <c r="J59" s="704"/>
      <c r="K59" s="704"/>
      <c r="L59" s="704"/>
      <c r="M59" s="704"/>
      <c r="N59" s="705"/>
      <c r="O59" s="709" t="str">
        <f>IF(IFERROR(VLOOKUP($G59,農薬リスト!$A$1:$F$1369,2,FALSE),"-")=0,"",IFERROR(VLOOKUP($G59,農薬リスト!$A$1:$F$1369,2,FALSE),"-"))</f>
        <v>-</v>
      </c>
      <c r="P59" s="710"/>
      <c r="Q59" s="710"/>
      <c r="R59" s="710"/>
      <c r="S59" s="710"/>
      <c r="T59" s="711"/>
      <c r="U59" s="709" t="str">
        <f>IF(IFERROR(VLOOKUP($G59,農薬リスト!$A$1:$F$1369,3,FALSE),"-")=0,"",IFERROR(VLOOKUP($G59,農薬リスト!$A$1:$F$1369,3,FALSE),"-"))</f>
        <v>-</v>
      </c>
      <c r="V59" s="710"/>
      <c r="W59" s="710"/>
      <c r="X59" s="710"/>
      <c r="Y59" s="710"/>
      <c r="Z59" s="711"/>
      <c r="AA59" s="125"/>
      <c r="AB59" s="123"/>
      <c r="AC59" s="124" t="s">
        <v>168</v>
      </c>
      <c r="AD59" s="123"/>
      <c r="AE59" s="122" t="s">
        <v>167</v>
      </c>
      <c r="AF59" s="724"/>
      <c r="AG59" s="725"/>
      <c r="AH59" s="725"/>
      <c r="AI59" s="726"/>
    </row>
    <row r="60" spans="3:35" ht="12.6" thickBot="1">
      <c r="C60" s="620"/>
      <c r="D60" s="730"/>
      <c r="E60" s="701"/>
      <c r="F60" s="702"/>
      <c r="G60" s="706"/>
      <c r="H60" s="707"/>
      <c r="I60" s="707"/>
      <c r="J60" s="707"/>
      <c r="K60" s="707"/>
      <c r="L60" s="707"/>
      <c r="M60" s="707"/>
      <c r="N60" s="708"/>
      <c r="O60" s="709" t="str">
        <f>IF(IFERROR(VLOOKUP($G59,農薬リスト!$A$1:$F$1369,4,FALSE),"-")=0,"",IFERROR(VLOOKUP($G59,農薬リスト!$A$1:$F$1369,4,FALSE),"-"))</f>
        <v>-</v>
      </c>
      <c r="P60" s="710"/>
      <c r="Q60" s="710"/>
      <c r="R60" s="710"/>
      <c r="S60" s="710"/>
      <c r="T60" s="711"/>
      <c r="U60" s="709" t="str">
        <f>IF(IFERROR(VLOOKUP($G59,農薬リスト!$A$1:$F$1369,5,FALSE),"-")=0,"",IFERROR(VLOOKUP($G59,農薬リスト!$A$1:$F$1369,5,FALSE),"-"))</f>
        <v>-</v>
      </c>
      <c r="V60" s="710"/>
      <c r="W60" s="710"/>
      <c r="X60" s="710"/>
      <c r="Y60" s="710"/>
      <c r="Z60" s="711"/>
      <c r="AA60" s="121" t="s">
        <v>169</v>
      </c>
      <c r="AB60" s="119"/>
      <c r="AC60" s="120" t="s">
        <v>168</v>
      </c>
      <c r="AD60" s="119"/>
      <c r="AE60" s="118" t="s">
        <v>167</v>
      </c>
      <c r="AF60" s="727"/>
      <c r="AG60" s="728"/>
      <c r="AH60" s="728"/>
      <c r="AI60" s="729"/>
    </row>
    <row r="61" spans="3:35">
      <c r="C61" s="670" t="s">
        <v>166</v>
      </c>
      <c r="D61" s="671"/>
      <c r="E61" s="672" t="s">
        <v>165</v>
      </c>
      <c r="F61" s="672"/>
      <c r="G61" s="672"/>
      <c r="H61" s="672"/>
      <c r="I61" s="672"/>
      <c r="J61" s="672"/>
      <c r="K61" s="672"/>
      <c r="L61" s="672"/>
      <c r="M61" s="672"/>
      <c r="N61" s="672"/>
      <c r="O61" s="672"/>
      <c r="P61" s="672"/>
      <c r="Q61" s="672"/>
      <c r="R61" s="672"/>
      <c r="S61" s="672"/>
      <c r="T61" s="673"/>
      <c r="U61" s="733" t="s">
        <v>164</v>
      </c>
      <c r="V61" s="733"/>
      <c r="W61" s="733"/>
      <c r="X61" s="733"/>
      <c r="Y61" s="733"/>
      <c r="Z61" s="733"/>
      <c r="AA61" s="733"/>
      <c r="AB61" s="734"/>
      <c r="AC61" s="682" t="s">
        <v>163</v>
      </c>
      <c r="AD61" s="683"/>
      <c r="AE61" s="683"/>
      <c r="AF61" s="683"/>
      <c r="AG61" s="683"/>
      <c r="AH61" s="683"/>
      <c r="AI61" s="684"/>
    </row>
    <row r="62" spans="3:35">
      <c r="C62" s="688" t="str">
        <f>IF(AD63=0,"☑","□")</f>
        <v>☑</v>
      </c>
      <c r="D62" s="689"/>
      <c r="E62" s="674"/>
      <c r="F62" s="674"/>
      <c r="G62" s="674"/>
      <c r="H62" s="674"/>
      <c r="I62" s="674"/>
      <c r="J62" s="674"/>
      <c r="K62" s="674"/>
      <c r="L62" s="674"/>
      <c r="M62" s="674"/>
      <c r="N62" s="674"/>
      <c r="O62" s="674"/>
      <c r="P62" s="674"/>
      <c r="Q62" s="674"/>
      <c r="R62" s="674"/>
      <c r="S62" s="674"/>
      <c r="T62" s="675"/>
      <c r="U62" s="680"/>
      <c r="V62" s="680"/>
      <c r="W62" s="680"/>
      <c r="X62" s="680"/>
      <c r="Y62" s="680"/>
      <c r="Z62" s="680"/>
      <c r="AA62" s="680"/>
      <c r="AB62" s="681"/>
      <c r="AC62" s="685"/>
      <c r="AD62" s="686"/>
      <c r="AE62" s="686"/>
      <c r="AF62" s="686"/>
      <c r="AG62" s="686"/>
      <c r="AH62" s="686"/>
      <c r="AI62" s="687"/>
    </row>
    <row r="63" spans="3:35" ht="21.45" customHeight="1" thickBot="1">
      <c r="C63" s="690"/>
      <c r="D63" s="691"/>
      <c r="E63" s="676"/>
      <c r="F63" s="676"/>
      <c r="G63" s="676"/>
      <c r="H63" s="676"/>
      <c r="I63" s="676"/>
      <c r="J63" s="676"/>
      <c r="K63" s="676"/>
      <c r="L63" s="676"/>
      <c r="M63" s="676"/>
      <c r="N63" s="676"/>
      <c r="O63" s="676"/>
      <c r="P63" s="676"/>
      <c r="Q63" s="676"/>
      <c r="R63" s="676"/>
      <c r="S63" s="676"/>
      <c r="T63" s="677"/>
      <c r="U63" s="117"/>
      <c r="V63" s="735">
        <v>9</v>
      </c>
      <c r="W63" s="735"/>
      <c r="X63" s="735"/>
      <c r="Y63" s="735"/>
      <c r="Z63" s="736" t="s">
        <v>162</v>
      </c>
      <c r="AA63" s="736"/>
      <c r="AB63" s="737"/>
      <c r="AC63" s="116"/>
      <c r="AD63" s="738">
        <f>SUM(AF43:AI60)</f>
        <v>0</v>
      </c>
      <c r="AE63" s="735"/>
      <c r="AF63" s="735"/>
      <c r="AG63" s="735"/>
      <c r="AH63" s="736" t="s">
        <v>161</v>
      </c>
      <c r="AI63" s="737"/>
    </row>
    <row r="64" spans="3:35" ht="2.25" customHeight="1"/>
    <row r="65" spans="3:42" ht="2.25" customHeight="1" thickBot="1">
      <c r="C65" s="115"/>
      <c r="D65" s="115"/>
      <c r="E65" s="115"/>
      <c r="F65" s="115"/>
      <c r="G65" s="115"/>
      <c r="H65" s="115"/>
      <c r="I65" s="115"/>
      <c r="J65" s="115"/>
      <c r="K65" s="115"/>
      <c r="L65" s="115"/>
      <c r="M65" s="115"/>
      <c r="N65" s="115"/>
      <c r="O65" s="115"/>
      <c r="P65" s="115"/>
      <c r="Q65" s="115"/>
      <c r="R65" s="115"/>
      <c r="S65" s="114"/>
      <c r="T65" s="114"/>
      <c r="U65" s="114"/>
      <c r="V65" s="114"/>
      <c r="W65" s="112"/>
      <c r="X65" s="112"/>
      <c r="Y65" s="112"/>
      <c r="Z65" s="112"/>
      <c r="AA65" s="112"/>
      <c r="AB65" s="113"/>
      <c r="AC65" s="113"/>
      <c r="AD65" s="113"/>
      <c r="AE65" s="113"/>
      <c r="AF65" s="112"/>
      <c r="AG65" s="112"/>
      <c r="AH65" s="112"/>
      <c r="AI65" s="112"/>
    </row>
    <row r="66" spans="3:42" ht="40.200000000000003" customHeight="1">
      <c r="C66" s="739" t="s">
        <v>160</v>
      </c>
      <c r="D66" s="740"/>
      <c r="E66" s="740"/>
      <c r="F66" s="740"/>
      <c r="G66" s="740"/>
      <c r="H66" s="740"/>
      <c r="I66" s="740"/>
      <c r="J66" s="740"/>
      <c r="K66" s="741"/>
      <c r="L66" s="742" t="s">
        <v>159</v>
      </c>
      <c r="M66" s="743"/>
      <c r="N66" s="743"/>
      <c r="O66" s="743"/>
      <c r="P66" s="743"/>
      <c r="Q66" s="743"/>
      <c r="R66" s="743"/>
      <c r="S66" s="744"/>
      <c r="T66" s="745" t="s">
        <v>158</v>
      </c>
      <c r="U66" s="743"/>
      <c r="V66" s="743"/>
      <c r="W66" s="743"/>
      <c r="X66" s="743"/>
      <c r="Y66" s="743"/>
      <c r="Z66" s="743"/>
      <c r="AA66" s="744"/>
      <c r="AB66" s="745" t="s">
        <v>1734</v>
      </c>
      <c r="AC66" s="743"/>
      <c r="AD66" s="743"/>
      <c r="AE66" s="743"/>
      <c r="AF66" s="743"/>
      <c r="AG66" s="743"/>
      <c r="AH66" s="743"/>
      <c r="AI66" s="746"/>
    </row>
    <row r="67" spans="3:42" ht="19.95" customHeight="1" thickBot="1">
      <c r="C67" s="747"/>
      <c r="D67" s="748"/>
      <c r="E67" s="748"/>
      <c r="F67" s="748"/>
      <c r="G67" s="748"/>
      <c r="H67" s="748"/>
      <c r="I67" s="748"/>
      <c r="J67" s="748"/>
      <c r="K67" s="749"/>
      <c r="L67" s="731" t="s">
        <v>157</v>
      </c>
      <c r="M67" s="732"/>
      <c r="N67" s="194">
        <v>8</v>
      </c>
      <c r="O67" s="195" t="s">
        <v>156</v>
      </c>
      <c r="P67" s="194"/>
      <c r="Q67" s="195" t="s">
        <v>155</v>
      </c>
      <c r="R67" s="194"/>
      <c r="S67" s="196" t="s">
        <v>3</v>
      </c>
      <c r="T67" s="731" t="s">
        <v>157</v>
      </c>
      <c r="U67" s="732"/>
      <c r="V67" s="194">
        <v>8</v>
      </c>
      <c r="W67" s="195" t="s">
        <v>156</v>
      </c>
      <c r="X67" s="194"/>
      <c r="Y67" s="195" t="s">
        <v>155</v>
      </c>
      <c r="Z67" s="194"/>
      <c r="AA67" s="195" t="s">
        <v>3</v>
      </c>
      <c r="AB67" s="731" t="s">
        <v>157</v>
      </c>
      <c r="AC67" s="732"/>
      <c r="AD67" s="194">
        <v>8</v>
      </c>
      <c r="AE67" s="195" t="s">
        <v>156</v>
      </c>
      <c r="AF67" s="194"/>
      <c r="AG67" s="195" t="s">
        <v>155</v>
      </c>
      <c r="AH67" s="194"/>
      <c r="AI67" s="197" t="s">
        <v>3</v>
      </c>
    </row>
    <row r="68" spans="3:42" ht="3.75" customHeight="1"/>
    <row r="69" spans="3:42" ht="15" customHeight="1"/>
    <row r="70" spans="3:42" ht="15" customHeight="1">
      <c r="AM70" s="110" t="s">
        <v>154</v>
      </c>
      <c r="AN70" s="110">
        <v>1</v>
      </c>
      <c r="AO70" s="110" t="s">
        <v>153</v>
      </c>
      <c r="AP70" s="110" t="s">
        <v>152</v>
      </c>
    </row>
    <row r="71" spans="3:42" ht="15" customHeight="1">
      <c r="AM71" s="110" t="s">
        <v>151</v>
      </c>
      <c r="AN71" s="110">
        <v>2</v>
      </c>
      <c r="AO71" s="110" t="s">
        <v>150</v>
      </c>
      <c r="AP71" s="111" t="s">
        <v>149</v>
      </c>
    </row>
    <row r="72" spans="3:42" ht="15" customHeight="1">
      <c r="AM72" s="110" t="s">
        <v>148</v>
      </c>
      <c r="AN72" s="110">
        <v>3</v>
      </c>
      <c r="AO72" s="110" t="s">
        <v>147</v>
      </c>
    </row>
    <row r="73" spans="3:42" ht="15" customHeight="1">
      <c r="AM73" s="110" t="s">
        <v>146</v>
      </c>
      <c r="AN73" s="110">
        <v>4</v>
      </c>
    </row>
    <row r="74" spans="3:42" ht="15" customHeight="1">
      <c r="AM74" s="110" t="s">
        <v>145</v>
      </c>
      <c r="AN74" s="110">
        <v>5</v>
      </c>
    </row>
    <row r="75" spans="3:42" ht="15" customHeight="1">
      <c r="AN75" s="110">
        <v>6</v>
      </c>
    </row>
    <row r="76" spans="3:42" ht="15" customHeight="1">
      <c r="AN76" s="110">
        <v>7</v>
      </c>
    </row>
    <row r="77" spans="3:42" ht="15" customHeight="1">
      <c r="AN77" s="110">
        <v>8</v>
      </c>
    </row>
    <row r="78" spans="3:42" ht="15" customHeight="1">
      <c r="AN78" s="110">
        <v>9</v>
      </c>
    </row>
    <row r="79" spans="3:42" ht="15" customHeight="1">
      <c r="AN79" s="110">
        <v>10</v>
      </c>
    </row>
    <row r="80" spans="3:42" ht="15" customHeight="1">
      <c r="AN80" s="110">
        <v>11</v>
      </c>
    </row>
    <row r="81" spans="40:40" ht="15" customHeight="1">
      <c r="AN81" s="110">
        <v>12</v>
      </c>
    </row>
    <row r="82" spans="40:40" ht="15" customHeight="1"/>
  </sheetData>
  <mergeCells count="169">
    <mergeCell ref="L67:M67"/>
    <mergeCell ref="T67:U67"/>
    <mergeCell ref="AB67:AC67"/>
    <mergeCell ref="C61:D61"/>
    <mergeCell ref="E61:T63"/>
    <mergeCell ref="U61:AB62"/>
    <mergeCell ref="AC61:AI62"/>
    <mergeCell ref="C62:D63"/>
    <mergeCell ref="V63:Y63"/>
    <mergeCell ref="Z63:AB63"/>
    <mergeCell ref="AD63:AG63"/>
    <mergeCell ref="AH63:AI63"/>
    <mergeCell ref="C66:K66"/>
    <mergeCell ref="L66:S66"/>
    <mergeCell ref="T66:AA66"/>
    <mergeCell ref="AB66:AI66"/>
    <mergeCell ref="C67:K67"/>
    <mergeCell ref="U58:Z58"/>
    <mergeCell ref="E59:F60"/>
    <mergeCell ref="G59:N60"/>
    <mergeCell ref="O59:T59"/>
    <mergeCell ref="U59:Z59"/>
    <mergeCell ref="AF59:AI60"/>
    <mergeCell ref="O60:T60"/>
    <mergeCell ref="U60:Z60"/>
    <mergeCell ref="E57:F58"/>
    <mergeCell ref="G57:N58"/>
    <mergeCell ref="O57:T57"/>
    <mergeCell ref="U57:Z57"/>
    <mergeCell ref="C51:D60"/>
    <mergeCell ref="E51:F52"/>
    <mergeCell ref="G51:N52"/>
    <mergeCell ref="O51:T51"/>
    <mergeCell ref="U51:Z51"/>
    <mergeCell ref="AF51:AI52"/>
    <mergeCell ref="O52:T52"/>
    <mergeCell ref="U52:Z52"/>
    <mergeCell ref="E53:F54"/>
    <mergeCell ref="G53:N54"/>
    <mergeCell ref="O53:T53"/>
    <mergeCell ref="U53:Z53"/>
    <mergeCell ref="AF53:AI54"/>
    <mergeCell ref="O54:T54"/>
    <mergeCell ref="U54:Z54"/>
    <mergeCell ref="E55:F56"/>
    <mergeCell ref="G55:N56"/>
    <mergeCell ref="O55:T55"/>
    <mergeCell ref="U55:Z55"/>
    <mergeCell ref="AF55:AI56"/>
    <mergeCell ref="O56:T56"/>
    <mergeCell ref="U56:Z56"/>
    <mergeCell ref="AF57:AI58"/>
    <mergeCell ref="O58:T58"/>
    <mergeCell ref="AF47:AI48"/>
    <mergeCell ref="O48:T48"/>
    <mergeCell ref="U48:Z48"/>
    <mergeCell ref="E49:F50"/>
    <mergeCell ref="G49:N50"/>
    <mergeCell ref="O49:T49"/>
    <mergeCell ref="U49:Z49"/>
    <mergeCell ref="AF49:AI50"/>
    <mergeCell ref="O50:T50"/>
    <mergeCell ref="U50:Z50"/>
    <mergeCell ref="AF43:AI44"/>
    <mergeCell ref="O44:T44"/>
    <mergeCell ref="U44:Z44"/>
    <mergeCell ref="E45:F46"/>
    <mergeCell ref="G45:N46"/>
    <mergeCell ref="O45:T45"/>
    <mergeCell ref="U45:Z45"/>
    <mergeCell ref="AF45:AI46"/>
    <mergeCell ref="O46:T46"/>
    <mergeCell ref="U46:Z46"/>
    <mergeCell ref="C47:D50"/>
    <mergeCell ref="E47:F48"/>
    <mergeCell ref="G47:N48"/>
    <mergeCell ref="O47:T47"/>
    <mergeCell ref="U47:Z47"/>
    <mergeCell ref="C40:D42"/>
    <mergeCell ref="E40:F42"/>
    <mergeCell ref="G40:N42"/>
    <mergeCell ref="O40:Z40"/>
    <mergeCell ref="C43:D46"/>
    <mergeCell ref="E43:F44"/>
    <mergeCell ref="G43:N44"/>
    <mergeCell ref="O43:T43"/>
    <mergeCell ref="U43:Z43"/>
    <mergeCell ref="AA40:AE42"/>
    <mergeCell ref="AF40:AI42"/>
    <mergeCell ref="O41:T41"/>
    <mergeCell ref="U41:Z41"/>
    <mergeCell ref="O42:T42"/>
    <mergeCell ref="U42:Z42"/>
    <mergeCell ref="C36:D36"/>
    <mergeCell ref="E36:T38"/>
    <mergeCell ref="U36:AB37"/>
    <mergeCell ref="AC36:AI37"/>
    <mergeCell ref="C37:D38"/>
    <mergeCell ref="U38:X38"/>
    <mergeCell ref="Y38:AB38"/>
    <mergeCell ref="AC38:AF38"/>
    <mergeCell ref="AG38:AI38"/>
    <mergeCell ref="G34:V35"/>
    <mergeCell ref="AB34:AE35"/>
    <mergeCell ref="AF34:AI35"/>
    <mergeCell ref="C22:D35"/>
    <mergeCell ref="E22:F35"/>
    <mergeCell ref="G22:V23"/>
    <mergeCell ref="AB22:AE23"/>
    <mergeCell ref="AF22:AI23"/>
    <mergeCell ref="G24:V25"/>
    <mergeCell ref="AB24:AE25"/>
    <mergeCell ref="AF24:AI25"/>
    <mergeCell ref="G26:V27"/>
    <mergeCell ref="AB26:AE27"/>
    <mergeCell ref="AF26:AI27"/>
    <mergeCell ref="G28:V29"/>
    <mergeCell ref="AB28:AE29"/>
    <mergeCell ref="AF28:AI29"/>
    <mergeCell ref="G30:V31"/>
    <mergeCell ref="AB30:AE31"/>
    <mergeCell ref="AF30:AI31"/>
    <mergeCell ref="G32:V33"/>
    <mergeCell ref="AB32:AE33"/>
    <mergeCell ref="AF32:AI33"/>
    <mergeCell ref="Q12:V12"/>
    <mergeCell ref="W12:AC12"/>
    <mergeCell ref="AD12:AI12"/>
    <mergeCell ref="C16:D17"/>
    <mergeCell ref="E16:F17"/>
    <mergeCell ref="G16:V17"/>
    <mergeCell ref="W16:AA17"/>
    <mergeCell ref="AB16:AE17"/>
    <mergeCell ref="AF17:AI17"/>
    <mergeCell ref="C18:D21"/>
    <mergeCell ref="E18:F21"/>
    <mergeCell ref="G18:V19"/>
    <mergeCell ref="AB18:AE19"/>
    <mergeCell ref="AF18:AI19"/>
    <mergeCell ref="G20:V21"/>
    <mergeCell ref="AB20:AE21"/>
    <mergeCell ref="AF20:AI21"/>
    <mergeCell ref="M5:AB5"/>
    <mergeCell ref="C6:F7"/>
    <mergeCell ref="G6:N7"/>
    <mergeCell ref="O6:R7"/>
    <mergeCell ref="S6:Z7"/>
    <mergeCell ref="AA6:AC7"/>
    <mergeCell ref="AD6:AI7"/>
    <mergeCell ref="C9:F10"/>
    <mergeCell ref="G9:N10"/>
    <mergeCell ref="O9:R10"/>
    <mergeCell ref="S9:Z10"/>
    <mergeCell ref="AA9:AC10"/>
    <mergeCell ref="AD9:AI10"/>
    <mergeCell ref="C12:F14"/>
    <mergeCell ref="G12:J12"/>
    <mergeCell ref="K12:P12"/>
    <mergeCell ref="AL9:AO10"/>
    <mergeCell ref="K3:AB3"/>
    <mergeCell ref="AC3:AI3"/>
    <mergeCell ref="C4:D4"/>
    <mergeCell ref="E4:F4"/>
    <mergeCell ref="K4:L4"/>
    <mergeCell ref="M4:U4"/>
    <mergeCell ref="V4:W4"/>
    <mergeCell ref="X4:AB4"/>
    <mergeCell ref="AC4:AI5"/>
    <mergeCell ref="K5:L5"/>
  </mergeCells>
  <phoneticPr fontId="1"/>
  <dataValidations count="12">
    <dataValidation type="list" allowBlank="1" showInputMessage="1" showErrorMessage="1" sqref="IT43:IU60 E65580:F65597 JA65580:JB65597 SW65580:SX65597 ACS65580:ACT65597 AMO65580:AMP65597 AWK65580:AWL65597 BGG65580:BGH65597 BQC65580:BQD65597 BZY65580:BZZ65597 CJU65580:CJV65597 CTQ65580:CTR65597 DDM65580:DDN65597 DNI65580:DNJ65597 DXE65580:DXF65597 EHA65580:EHB65597 EQW65580:EQX65597 FAS65580:FAT65597 FKO65580:FKP65597 FUK65580:FUL65597 GEG65580:GEH65597 GOC65580:GOD65597 GXY65580:GXZ65597 HHU65580:HHV65597 HRQ65580:HRR65597 IBM65580:IBN65597 ILI65580:ILJ65597 IVE65580:IVF65597 JFA65580:JFB65597 JOW65580:JOX65597 JYS65580:JYT65597 KIO65580:KIP65597 KSK65580:KSL65597 LCG65580:LCH65597 LMC65580:LMD65597 LVY65580:LVZ65597 MFU65580:MFV65597 MPQ65580:MPR65597 MZM65580:MZN65597 NJI65580:NJJ65597 NTE65580:NTF65597 ODA65580:ODB65597 OMW65580:OMX65597 OWS65580:OWT65597 PGO65580:PGP65597 PQK65580:PQL65597 QAG65580:QAH65597 QKC65580:QKD65597 QTY65580:QTZ65597 RDU65580:RDV65597 RNQ65580:RNR65597 RXM65580:RXN65597 SHI65580:SHJ65597 SRE65580:SRF65597 TBA65580:TBB65597 TKW65580:TKX65597 TUS65580:TUT65597 UEO65580:UEP65597 UOK65580:UOL65597 UYG65580:UYH65597 VIC65580:VID65597 VRY65580:VRZ65597 WBU65580:WBV65597 WLQ65580:WLR65597 WVM65580:WVN65597 E131116:F131133 JA131116:JB131133 SW131116:SX131133 ACS131116:ACT131133 AMO131116:AMP131133 AWK131116:AWL131133 BGG131116:BGH131133 BQC131116:BQD131133 BZY131116:BZZ131133 CJU131116:CJV131133 CTQ131116:CTR131133 DDM131116:DDN131133 DNI131116:DNJ131133 DXE131116:DXF131133 EHA131116:EHB131133 EQW131116:EQX131133 FAS131116:FAT131133 FKO131116:FKP131133 FUK131116:FUL131133 GEG131116:GEH131133 GOC131116:GOD131133 GXY131116:GXZ131133 HHU131116:HHV131133 HRQ131116:HRR131133 IBM131116:IBN131133 ILI131116:ILJ131133 IVE131116:IVF131133 JFA131116:JFB131133 JOW131116:JOX131133 JYS131116:JYT131133 KIO131116:KIP131133 KSK131116:KSL131133 LCG131116:LCH131133 LMC131116:LMD131133 LVY131116:LVZ131133 MFU131116:MFV131133 MPQ131116:MPR131133 MZM131116:MZN131133 NJI131116:NJJ131133 NTE131116:NTF131133 ODA131116:ODB131133 OMW131116:OMX131133 OWS131116:OWT131133 PGO131116:PGP131133 PQK131116:PQL131133 QAG131116:QAH131133 QKC131116:QKD131133 QTY131116:QTZ131133 RDU131116:RDV131133 RNQ131116:RNR131133 RXM131116:RXN131133 SHI131116:SHJ131133 SRE131116:SRF131133 TBA131116:TBB131133 TKW131116:TKX131133 TUS131116:TUT131133 UEO131116:UEP131133 UOK131116:UOL131133 UYG131116:UYH131133 VIC131116:VID131133 VRY131116:VRZ131133 WBU131116:WBV131133 WLQ131116:WLR131133 WVM131116:WVN131133 E196652:F196669 JA196652:JB196669 SW196652:SX196669 ACS196652:ACT196669 AMO196652:AMP196669 AWK196652:AWL196669 BGG196652:BGH196669 BQC196652:BQD196669 BZY196652:BZZ196669 CJU196652:CJV196669 CTQ196652:CTR196669 DDM196652:DDN196669 DNI196652:DNJ196669 DXE196652:DXF196669 EHA196652:EHB196669 EQW196652:EQX196669 FAS196652:FAT196669 FKO196652:FKP196669 FUK196652:FUL196669 GEG196652:GEH196669 GOC196652:GOD196669 GXY196652:GXZ196669 HHU196652:HHV196669 HRQ196652:HRR196669 IBM196652:IBN196669 ILI196652:ILJ196669 IVE196652:IVF196669 JFA196652:JFB196669 JOW196652:JOX196669 JYS196652:JYT196669 KIO196652:KIP196669 KSK196652:KSL196669 LCG196652:LCH196669 LMC196652:LMD196669 LVY196652:LVZ196669 MFU196652:MFV196669 MPQ196652:MPR196669 MZM196652:MZN196669 NJI196652:NJJ196669 NTE196652:NTF196669 ODA196652:ODB196669 OMW196652:OMX196669 OWS196652:OWT196669 PGO196652:PGP196669 PQK196652:PQL196669 QAG196652:QAH196669 QKC196652:QKD196669 QTY196652:QTZ196669 RDU196652:RDV196669 RNQ196652:RNR196669 RXM196652:RXN196669 SHI196652:SHJ196669 SRE196652:SRF196669 TBA196652:TBB196669 TKW196652:TKX196669 TUS196652:TUT196669 UEO196652:UEP196669 UOK196652:UOL196669 UYG196652:UYH196669 VIC196652:VID196669 VRY196652:VRZ196669 WBU196652:WBV196669 WLQ196652:WLR196669 WVM196652:WVN196669 E262188:F262205 JA262188:JB262205 SW262188:SX262205 ACS262188:ACT262205 AMO262188:AMP262205 AWK262188:AWL262205 BGG262188:BGH262205 BQC262188:BQD262205 BZY262188:BZZ262205 CJU262188:CJV262205 CTQ262188:CTR262205 DDM262188:DDN262205 DNI262188:DNJ262205 DXE262188:DXF262205 EHA262188:EHB262205 EQW262188:EQX262205 FAS262188:FAT262205 FKO262188:FKP262205 FUK262188:FUL262205 GEG262188:GEH262205 GOC262188:GOD262205 GXY262188:GXZ262205 HHU262188:HHV262205 HRQ262188:HRR262205 IBM262188:IBN262205 ILI262188:ILJ262205 IVE262188:IVF262205 JFA262188:JFB262205 JOW262188:JOX262205 JYS262188:JYT262205 KIO262188:KIP262205 KSK262188:KSL262205 LCG262188:LCH262205 LMC262188:LMD262205 LVY262188:LVZ262205 MFU262188:MFV262205 MPQ262188:MPR262205 MZM262188:MZN262205 NJI262188:NJJ262205 NTE262188:NTF262205 ODA262188:ODB262205 OMW262188:OMX262205 OWS262188:OWT262205 PGO262188:PGP262205 PQK262188:PQL262205 QAG262188:QAH262205 QKC262188:QKD262205 QTY262188:QTZ262205 RDU262188:RDV262205 RNQ262188:RNR262205 RXM262188:RXN262205 SHI262188:SHJ262205 SRE262188:SRF262205 TBA262188:TBB262205 TKW262188:TKX262205 TUS262188:TUT262205 UEO262188:UEP262205 UOK262188:UOL262205 UYG262188:UYH262205 VIC262188:VID262205 VRY262188:VRZ262205 WBU262188:WBV262205 WLQ262188:WLR262205 WVM262188:WVN262205 E327724:F327741 JA327724:JB327741 SW327724:SX327741 ACS327724:ACT327741 AMO327724:AMP327741 AWK327724:AWL327741 BGG327724:BGH327741 BQC327724:BQD327741 BZY327724:BZZ327741 CJU327724:CJV327741 CTQ327724:CTR327741 DDM327724:DDN327741 DNI327724:DNJ327741 DXE327724:DXF327741 EHA327724:EHB327741 EQW327724:EQX327741 FAS327724:FAT327741 FKO327724:FKP327741 FUK327724:FUL327741 GEG327724:GEH327741 GOC327724:GOD327741 GXY327724:GXZ327741 HHU327724:HHV327741 HRQ327724:HRR327741 IBM327724:IBN327741 ILI327724:ILJ327741 IVE327724:IVF327741 JFA327724:JFB327741 JOW327724:JOX327741 JYS327724:JYT327741 KIO327724:KIP327741 KSK327724:KSL327741 LCG327724:LCH327741 LMC327724:LMD327741 LVY327724:LVZ327741 MFU327724:MFV327741 MPQ327724:MPR327741 MZM327724:MZN327741 NJI327724:NJJ327741 NTE327724:NTF327741 ODA327724:ODB327741 OMW327724:OMX327741 OWS327724:OWT327741 PGO327724:PGP327741 PQK327724:PQL327741 QAG327724:QAH327741 QKC327724:QKD327741 QTY327724:QTZ327741 RDU327724:RDV327741 RNQ327724:RNR327741 RXM327724:RXN327741 SHI327724:SHJ327741 SRE327724:SRF327741 TBA327724:TBB327741 TKW327724:TKX327741 TUS327724:TUT327741 UEO327724:UEP327741 UOK327724:UOL327741 UYG327724:UYH327741 VIC327724:VID327741 VRY327724:VRZ327741 WBU327724:WBV327741 WLQ327724:WLR327741 WVM327724:WVN327741 E393260:F393277 JA393260:JB393277 SW393260:SX393277 ACS393260:ACT393277 AMO393260:AMP393277 AWK393260:AWL393277 BGG393260:BGH393277 BQC393260:BQD393277 BZY393260:BZZ393277 CJU393260:CJV393277 CTQ393260:CTR393277 DDM393260:DDN393277 DNI393260:DNJ393277 DXE393260:DXF393277 EHA393260:EHB393277 EQW393260:EQX393277 FAS393260:FAT393277 FKO393260:FKP393277 FUK393260:FUL393277 GEG393260:GEH393277 GOC393260:GOD393277 GXY393260:GXZ393277 HHU393260:HHV393277 HRQ393260:HRR393277 IBM393260:IBN393277 ILI393260:ILJ393277 IVE393260:IVF393277 JFA393260:JFB393277 JOW393260:JOX393277 JYS393260:JYT393277 KIO393260:KIP393277 KSK393260:KSL393277 LCG393260:LCH393277 LMC393260:LMD393277 LVY393260:LVZ393277 MFU393260:MFV393277 MPQ393260:MPR393277 MZM393260:MZN393277 NJI393260:NJJ393277 NTE393260:NTF393277 ODA393260:ODB393277 OMW393260:OMX393277 OWS393260:OWT393277 PGO393260:PGP393277 PQK393260:PQL393277 QAG393260:QAH393277 QKC393260:QKD393277 QTY393260:QTZ393277 RDU393260:RDV393277 RNQ393260:RNR393277 RXM393260:RXN393277 SHI393260:SHJ393277 SRE393260:SRF393277 TBA393260:TBB393277 TKW393260:TKX393277 TUS393260:TUT393277 UEO393260:UEP393277 UOK393260:UOL393277 UYG393260:UYH393277 VIC393260:VID393277 VRY393260:VRZ393277 WBU393260:WBV393277 WLQ393260:WLR393277 WVM393260:WVN393277 E458796:F458813 JA458796:JB458813 SW458796:SX458813 ACS458796:ACT458813 AMO458796:AMP458813 AWK458796:AWL458813 BGG458796:BGH458813 BQC458796:BQD458813 BZY458796:BZZ458813 CJU458796:CJV458813 CTQ458796:CTR458813 DDM458796:DDN458813 DNI458796:DNJ458813 DXE458796:DXF458813 EHA458796:EHB458813 EQW458796:EQX458813 FAS458796:FAT458813 FKO458796:FKP458813 FUK458796:FUL458813 GEG458796:GEH458813 GOC458796:GOD458813 GXY458796:GXZ458813 HHU458796:HHV458813 HRQ458796:HRR458813 IBM458796:IBN458813 ILI458796:ILJ458813 IVE458796:IVF458813 JFA458796:JFB458813 JOW458796:JOX458813 JYS458796:JYT458813 KIO458796:KIP458813 KSK458796:KSL458813 LCG458796:LCH458813 LMC458796:LMD458813 LVY458796:LVZ458813 MFU458796:MFV458813 MPQ458796:MPR458813 MZM458796:MZN458813 NJI458796:NJJ458813 NTE458796:NTF458813 ODA458796:ODB458813 OMW458796:OMX458813 OWS458796:OWT458813 PGO458796:PGP458813 PQK458796:PQL458813 QAG458796:QAH458813 QKC458796:QKD458813 QTY458796:QTZ458813 RDU458796:RDV458813 RNQ458796:RNR458813 RXM458796:RXN458813 SHI458796:SHJ458813 SRE458796:SRF458813 TBA458796:TBB458813 TKW458796:TKX458813 TUS458796:TUT458813 UEO458796:UEP458813 UOK458796:UOL458813 UYG458796:UYH458813 VIC458796:VID458813 VRY458796:VRZ458813 WBU458796:WBV458813 WLQ458796:WLR458813 WVM458796:WVN458813 E524332:F524349 JA524332:JB524349 SW524332:SX524349 ACS524332:ACT524349 AMO524332:AMP524349 AWK524332:AWL524349 BGG524332:BGH524349 BQC524332:BQD524349 BZY524332:BZZ524349 CJU524332:CJV524349 CTQ524332:CTR524349 DDM524332:DDN524349 DNI524332:DNJ524349 DXE524332:DXF524349 EHA524332:EHB524349 EQW524332:EQX524349 FAS524332:FAT524349 FKO524332:FKP524349 FUK524332:FUL524349 GEG524332:GEH524349 GOC524332:GOD524349 GXY524332:GXZ524349 HHU524332:HHV524349 HRQ524332:HRR524349 IBM524332:IBN524349 ILI524332:ILJ524349 IVE524332:IVF524349 JFA524332:JFB524349 JOW524332:JOX524349 JYS524332:JYT524349 KIO524332:KIP524349 KSK524332:KSL524349 LCG524332:LCH524349 LMC524332:LMD524349 LVY524332:LVZ524349 MFU524332:MFV524349 MPQ524332:MPR524349 MZM524332:MZN524349 NJI524332:NJJ524349 NTE524332:NTF524349 ODA524332:ODB524349 OMW524332:OMX524349 OWS524332:OWT524349 PGO524332:PGP524349 PQK524332:PQL524349 QAG524332:QAH524349 QKC524332:QKD524349 QTY524332:QTZ524349 RDU524332:RDV524349 RNQ524332:RNR524349 RXM524332:RXN524349 SHI524332:SHJ524349 SRE524332:SRF524349 TBA524332:TBB524349 TKW524332:TKX524349 TUS524332:TUT524349 UEO524332:UEP524349 UOK524332:UOL524349 UYG524332:UYH524349 VIC524332:VID524349 VRY524332:VRZ524349 WBU524332:WBV524349 WLQ524332:WLR524349 WVM524332:WVN524349 E589868:F589885 JA589868:JB589885 SW589868:SX589885 ACS589868:ACT589885 AMO589868:AMP589885 AWK589868:AWL589885 BGG589868:BGH589885 BQC589868:BQD589885 BZY589868:BZZ589885 CJU589868:CJV589885 CTQ589868:CTR589885 DDM589868:DDN589885 DNI589868:DNJ589885 DXE589868:DXF589885 EHA589868:EHB589885 EQW589868:EQX589885 FAS589868:FAT589885 FKO589868:FKP589885 FUK589868:FUL589885 GEG589868:GEH589885 GOC589868:GOD589885 GXY589868:GXZ589885 HHU589868:HHV589885 HRQ589868:HRR589885 IBM589868:IBN589885 ILI589868:ILJ589885 IVE589868:IVF589885 JFA589868:JFB589885 JOW589868:JOX589885 JYS589868:JYT589885 KIO589868:KIP589885 KSK589868:KSL589885 LCG589868:LCH589885 LMC589868:LMD589885 LVY589868:LVZ589885 MFU589868:MFV589885 MPQ589868:MPR589885 MZM589868:MZN589885 NJI589868:NJJ589885 NTE589868:NTF589885 ODA589868:ODB589885 OMW589868:OMX589885 OWS589868:OWT589885 PGO589868:PGP589885 PQK589868:PQL589885 QAG589868:QAH589885 QKC589868:QKD589885 QTY589868:QTZ589885 RDU589868:RDV589885 RNQ589868:RNR589885 RXM589868:RXN589885 SHI589868:SHJ589885 SRE589868:SRF589885 TBA589868:TBB589885 TKW589868:TKX589885 TUS589868:TUT589885 UEO589868:UEP589885 UOK589868:UOL589885 UYG589868:UYH589885 VIC589868:VID589885 VRY589868:VRZ589885 WBU589868:WBV589885 WLQ589868:WLR589885 WVM589868:WVN589885 E655404:F655421 JA655404:JB655421 SW655404:SX655421 ACS655404:ACT655421 AMO655404:AMP655421 AWK655404:AWL655421 BGG655404:BGH655421 BQC655404:BQD655421 BZY655404:BZZ655421 CJU655404:CJV655421 CTQ655404:CTR655421 DDM655404:DDN655421 DNI655404:DNJ655421 DXE655404:DXF655421 EHA655404:EHB655421 EQW655404:EQX655421 FAS655404:FAT655421 FKO655404:FKP655421 FUK655404:FUL655421 GEG655404:GEH655421 GOC655404:GOD655421 GXY655404:GXZ655421 HHU655404:HHV655421 HRQ655404:HRR655421 IBM655404:IBN655421 ILI655404:ILJ655421 IVE655404:IVF655421 JFA655404:JFB655421 JOW655404:JOX655421 JYS655404:JYT655421 KIO655404:KIP655421 KSK655404:KSL655421 LCG655404:LCH655421 LMC655404:LMD655421 LVY655404:LVZ655421 MFU655404:MFV655421 MPQ655404:MPR655421 MZM655404:MZN655421 NJI655404:NJJ655421 NTE655404:NTF655421 ODA655404:ODB655421 OMW655404:OMX655421 OWS655404:OWT655421 PGO655404:PGP655421 PQK655404:PQL655421 QAG655404:QAH655421 QKC655404:QKD655421 QTY655404:QTZ655421 RDU655404:RDV655421 RNQ655404:RNR655421 RXM655404:RXN655421 SHI655404:SHJ655421 SRE655404:SRF655421 TBA655404:TBB655421 TKW655404:TKX655421 TUS655404:TUT655421 UEO655404:UEP655421 UOK655404:UOL655421 UYG655404:UYH655421 VIC655404:VID655421 VRY655404:VRZ655421 WBU655404:WBV655421 WLQ655404:WLR655421 WVM655404:WVN655421 E720940:F720957 JA720940:JB720957 SW720940:SX720957 ACS720940:ACT720957 AMO720940:AMP720957 AWK720940:AWL720957 BGG720940:BGH720957 BQC720940:BQD720957 BZY720940:BZZ720957 CJU720940:CJV720957 CTQ720940:CTR720957 DDM720940:DDN720957 DNI720940:DNJ720957 DXE720940:DXF720957 EHA720940:EHB720957 EQW720940:EQX720957 FAS720940:FAT720957 FKO720940:FKP720957 FUK720940:FUL720957 GEG720940:GEH720957 GOC720940:GOD720957 GXY720940:GXZ720957 HHU720940:HHV720957 HRQ720940:HRR720957 IBM720940:IBN720957 ILI720940:ILJ720957 IVE720940:IVF720957 JFA720940:JFB720957 JOW720940:JOX720957 JYS720940:JYT720957 KIO720940:KIP720957 KSK720940:KSL720957 LCG720940:LCH720957 LMC720940:LMD720957 LVY720940:LVZ720957 MFU720940:MFV720957 MPQ720940:MPR720957 MZM720940:MZN720957 NJI720940:NJJ720957 NTE720940:NTF720957 ODA720940:ODB720957 OMW720940:OMX720957 OWS720940:OWT720957 PGO720940:PGP720957 PQK720940:PQL720957 QAG720940:QAH720957 QKC720940:QKD720957 QTY720940:QTZ720957 RDU720940:RDV720957 RNQ720940:RNR720957 RXM720940:RXN720957 SHI720940:SHJ720957 SRE720940:SRF720957 TBA720940:TBB720957 TKW720940:TKX720957 TUS720940:TUT720957 UEO720940:UEP720957 UOK720940:UOL720957 UYG720940:UYH720957 VIC720940:VID720957 VRY720940:VRZ720957 WBU720940:WBV720957 WLQ720940:WLR720957 WVM720940:WVN720957 E786476:F786493 JA786476:JB786493 SW786476:SX786493 ACS786476:ACT786493 AMO786476:AMP786493 AWK786476:AWL786493 BGG786476:BGH786493 BQC786476:BQD786493 BZY786476:BZZ786493 CJU786476:CJV786493 CTQ786476:CTR786493 DDM786476:DDN786493 DNI786476:DNJ786493 DXE786476:DXF786493 EHA786476:EHB786493 EQW786476:EQX786493 FAS786476:FAT786493 FKO786476:FKP786493 FUK786476:FUL786493 GEG786476:GEH786493 GOC786476:GOD786493 GXY786476:GXZ786493 HHU786476:HHV786493 HRQ786476:HRR786493 IBM786476:IBN786493 ILI786476:ILJ786493 IVE786476:IVF786493 JFA786476:JFB786493 JOW786476:JOX786493 JYS786476:JYT786493 KIO786476:KIP786493 KSK786476:KSL786493 LCG786476:LCH786493 LMC786476:LMD786493 LVY786476:LVZ786493 MFU786476:MFV786493 MPQ786476:MPR786493 MZM786476:MZN786493 NJI786476:NJJ786493 NTE786476:NTF786493 ODA786476:ODB786493 OMW786476:OMX786493 OWS786476:OWT786493 PGO786476:PGP786493 PQK786476:PQL786493 QAG786476:QAH786493 QKC786476:QKD786493 QTY786476:QTZ786493 RDU786476:RDV786493 RNQ786476:RNR786493 RXM786476:RXN786493 SHI786476:SHJ786493 SRE786476:SRF786493 TBA786476:TBB786493 TKW786476:TKX786493 TUS786476:TUT786493 UEO786476:UEP786493 UOK786476:UOL786493 UYG786476:UYH786493 VIC786476:VID786493 VRY786476:VRZ786493 WBU786476:WBV786493 WLQ786476:WLR786493 WVM786476:WVN786493 E852012:F852029 JA852012:JB852029 SW852012:SX852029 ACS852012:ACT852029 AMO852012:AMP852029 AWK852012:AWL852029 BGG852012:BGH852029 BQC852012:BQD852029 BZY852012:BZZ852029 CJU852012:CJV852029 CTQ852012:CTR852029 DDM852012:DDN852029 DNI852012:DNJ852029 DXE852012:DXF852029 EHA852012:EHB852029 EQW852012:EQX852029 FAS852012:FAT852029 FKO852012:FKP852029 FUK852012:FUL852029 GEG852012:GEH852029 GOC852012:GOD852029 GXY852012:GXZ852029 HHU852012:HHV852029 HRQ852012:HRR852029 IBM852012:IBN852029 ILI852012:ILJ852029 IVE852012:IVF852029 JFA852012:JFB852029 JOW852012:JOX852029 JYS852012:JYT852029 KIO852012:KIP852029 KSK852012:KSL852029 LCG852012:LCH852029 LMC852012:LMD852029 LVY852012:LVZ852029 MFU852012:MFV852029 MPQ852012:MPR852029 MZM852012:MZN852029 NJI852012:NJJ852029 NTE852012:NTF852029 ODA852012:ODB852029 OMW852012:OMX852029 OWS852012:OWT852029 PGO852012:PGP852029 PQK852012:PQL852029 QAG852012:QAH852029 QKC852012:QKD852029 QTY852012:QTZ852029 RDU852012:RDV852029 RNQ852012:RNR852029 RXM852012:RXN852029 SHI852012:SHJ852029 SRE852012:SRF852029 TBA852012:TBB852029 TKW852012:TKX852029 TUS852012:TUT852029 UEO852012:UEP852029 UOK852012:UOL852029 UYG852012:UYH852029 VIC852012:VID852029 VRY852012:VRZ852029 WBU852012:WBV852029 WLQ852012:WLR852029 WVM852012:WVN852029 E917548:F917565 JA917548:JB917565 SW917548:SX917565 ACS917548:ACT917565 AMO917548:AMP917565 AWK917548:AWL917565 BGG917548:BGH917565 BQC917548:BQD917565 BZY917548:BZZ917565 CJU917548:CJV917565 CTQ917548:CTR917565 DDM917548:DDN917565 DNI917548:DNJ917565 DXE917548:DXF917565 EHA917548:EHB917565 EQW917548:EQX917565 FAS917548:FAT917565 FKO917548:FKP917565 FUK917548:FUL917565 GEG917548:GEH917565 GOC917548:GOD917565 GXY917548:GXZ917565 HHU917548:HHV917565 HRQ917548:HRR917565 IBM917548:IBN917565 ILI917548:ILJ917565 IVE917548:IVF917565 JFA917548:JFB917565 JOW917548:JOX917565 JYS917548:JYT917565 KIO917548:KIP917565 KSK917548:KSL917565 LCG917548:LCH917565 LMC917548:LMD917565 LVY917548:LVZ917565 MFU917548:MFV917565 MPQ917548:MPR917565 MZM917548:MZN917565 NJI917548:NJJ917565 NTE917548:NTF917565 ODA917548:ODB917565 OMW917548:OMX917565 OWS917548:OWT917565 PGO917548:PGP917565 PQK917548:PQL917565 QAG917548:QAH917565 QKC917548:QKD917565 QTY917548:QTZ917565 RDU917548:RDV917565 RNQ917548:RNR917565 RXM917548:RXN917565 SHI917548:SHJ917565 SRE917548:SRF917565 TBA917548:TBB917565 TKW917548:TKX917565 TUS917548:TUT917565 UEO917548:UEP917565 UOK917548:UOL917565 UYG917548:UYH917565 VIC917548:VID917565 VRY917548:VRZ917565 WBU917548:WBV917565 WLQ917548:WLR917565 WVM917548:WVN917565 E983084:F983101 JA983084:JB983101 SW983084:SX983101 ACS983084:ACT983101 AMO983084:AMP983101 AWK983084:AWL983101 BGG983084:BGH983101 BQC983084:BQD983101 BZY983084:BZZ983101 CJU983084:CJV983101 CTQ983084:CTR983101 DDM983084:DDN983101 DNI983084:DNJ983101 DXE983084:DXF983101 EHA983084:EHB983101 EQW983084:EQX983101 FAS983084:FAT983101 FKO983084:FKP983101 FUK983084:FUL983101 GEG983084:GEH983101 GOC983084:GOD983101 GXY983084:GXZ983101 HHU983084:HHV983101 HRQ983084:HRR983101 IBM983084:IBN983101 ILI983084:ILJ983101 IVE983084:IVF983101 JFA983084:JFB983101 JOW983084:JOX983101 JYS983084:JYT983101 KIO983084:KIP983101 KSK983084:KSL983101 LCG983084:LCH983101 LMC983084:LMD983101 LVY983084:LVZ983101 MFU983084:MFV983101 MPQ983084:MPR983101 MZM983084:MZN983101 NJI983084:NJJ983101 NTE983084:NTF983101 ODA983084:ODB983101 OMW983084:OMX983101 OWS983084:OWT983101 PGO983084:PGP983101 PQK983084:PQL983101 QAG983084:QAH983101 QKC983084:QKD983101 QTY983084:QTZ983101 RDU983084:RDV983101 RNQ983084:RNR983101 RXM983084:RXN983101 SHI983084:SHJ983101 SRE983084:SRF983101 TBA983084:TBB983101 TKW983084:TKX983101 TUS983084:TUT983101 UEO983084:UEP983101 UOK983084:UOL983101 UYG983084:UYH983101 VIC983084:VID983101 VRY983084:VRZ983101 WBU983084:WBV983101 WLQ983084:WLR983101 WVM983084:WVN983101 SP43:SQ60 ACL43:ACM60 AMH43:AMI60 AWD43:AWE60 BFZ43:BGA60 BPV43:BPW60 BZR43:BZS60 CJN43:CJO60 CTJ43:CTK60 DDF43:DDG60 DNB43:DNC60 DWX43:DWY60 EGT43:EGU60 EQP43:EQQ60 FAL43:FAM60 FKH43:FKI60 FUD43:FUE60 GDZ43:GEA60 GNV43:GNW60 GXR43:GXS60 HHN43:HHO60 HRJ43:HRK60 IBF43:IBG60 ILB43:ILC60 IUX43:IUY60 JET43:JEU60 JOP43:JOQ60 JYL43:JYM60 KIH43:KII60 KSD43:KSE60 LBZ43:LCA60 LLV43:LLW60 LVR43:LVS60 MFN43:MFO60 MPJ43:MPK60 MZF43:MZG60 NJB43:NJC60 NSX43:NSY60 OCT43:OCU60 OMP43:OMQ60 OWL43:OWM60 PGH43:PGI60 PQD43:PQE60 PZZ43:QAA60 QJV43:QJW60 QTR43:QTS60 RDN43:RDO60 RNJ43:RNK60 RXF43:RXG60 SHB43:SHC60 SQX43:SQY60 TAT43:TAU60 TKP43:TKQ60 TUL43:TUM60 UEH43:UEI60 UOD43:UOE60 UXZ43:UYA60 VHV43:VHW60 VRR43:VRS60 WBN43:WBO60 WLJ43:WLK60 WVF43:WVG60 E43:F60" xr:uid="{C67E3F47-6FF4-41F5-94AC-60FCA001D066}">
      <formula1>$AM$70:$AM$74</formula1>
    </dataValidation>
    <dataValidation type="list" allowBlank="1" showInputMessage="1" showErrorMessage="1" sqref="WWJ983084:WWJ983101 TI18:TI35 ADE18:ADE35 ANA18:ANA35 AWW18:AWW35 BGS18:BGS35 BQO18:BQO35 CAK18:CAK35 CKG18:CKG35 CUC18:CUC35 DDY18:DDY35 DNU18:DNU35 DXQ18:DXQ35 EHM18:EHM35 ERI18:ERI35 FBE18:FBE35 FLA18:FLA35 FUW18:FUW35 GES18:GES35 GOO18:GOO35 GYK18:GYK35 HIG18:HIG35 HSC18:HSC35 IBY18:IBY35 ILU18:ILU35 IVQ18:IVQ35 JFM18:JFM35 JPI18:JPI35 JZE18:JZE35 KJA18:KJA35 KSW18:KSW35 LCS18:LCS35 LMO18:LMO35 LWK18:LWK35 MGG18:MGG35 MQC18:MQC35 MZY18:MZY35 NJU18:NJU35 NTQ18:NTQ35 ODM18:ODM35 ONI18:ONI35 OXE18:OXE35 PHA18:PHA35 PQW18:PQW35 QAS18:QAS35 QKO18:QKO35 QUK18:QUK35 REG18:REG35 ROC18:ROC35 RXY18:RXY35 SHU18:SHU35 SRQ18:SRQ35 TBM18:TBM35 TLI18:TLI35 TVE18:TVE35 UFA18:UFA35 UOW18:UOW35 UYS18:UYS35 VIO18:VIO35 VSK18:VSK35 WCG18:WCG35 WMC18:WMC35 WVY18:WVY35 X65556:X65573 JT65556:JT65573 TP65556:TP65573 ADL65556:ADL65573 ANH65556:ANH65573 AXD65556:AXD65573 BGZ65556:BGZ65573 BQV65556:BQV65573 CAR65556:CAR65573 CKN65556:CKN65573 CUJ65556:CUJ65573 DEF65556:DEF65573 DOB65556:DOB65573 DXX65556:DXX65573 EHT65556:EHT65573 ERP65556:ERP65573 FBL65556:FBL65573 FLH65556:FLH65573 FVD65556:FVD65573 GEZ65556:GEZ65573 GOV65556:GOV65573 GYR65556:GYR65573 HIN65556:HIN65573 HSJ65556:HSJ65573 ICF65556:ICF65573 IMB65556:IMB65573 IVX65556:IVX65573 JFT65556:JFT65573 JPP65556:JPP65573 JZL65556:JZL65573 KJH65556:KJH65573 KTD65556:KTD65573 LCZ65556:LCZ65573 LMV65556:LMV65573 LWR65556:LWR65573 MGN65556:MGN65573 MQJ65556:MQJ65573 NAF65556:NAF65573 NKB65556:NKB65573 NTX65556:NTX65573 ODT65556:ODT65573 ONP65556:ONP65573 OXL65556:OXL65573 PHH65556:PHH65573 PRD65556:PRD65573 QAZ65556:QAZ65573 QKV65556:QKV65573 QUR65556:QUR65573 REN65556:REN65573 ROJ65556:ROJ65573 RYF65556:RYF65573 SIB65556:SIB65573 SRX65556:SRX65573 TBT65556:TBT65573 TLP65556:TLP65573 TVL65556:TVL65573 UFH65556:UFH65573 UPD65556:UPD65573 UYZ65556:UYZ65573 VIV65556:VIV65573 VSR65556:VSR65573 WCN65556:WCN65573 WMJ65556:WMJ65573 WWF65556:WWF65573 X131092:X131109 JT131092:JT131109 TP131092:TP131109 ADL131092:ADL131109 ANH131092:ANH131109 AXD131092:AXD131109 BGZ131092:BGZ131109 BQV131092:BQV131109 CAR131092:CAR131109 CKN131092:CKN131109 CUJ131092:CUJ131109 DEF131092:DEF131109 DOB131092:DOB131109 DXX131092:DXX131109 EHT131092:EHT131109 ERP131092:ERP131109 FBL131092:FBL131109 FLH131092:FLH131109 FVD131092:FVD131109 GEZ131092:GEZ131109 GOV131092:GOV131109 GYR131092:GYR131109 HIN131092:HIN131109 HSJ131092:HSJ131109 ICF131092:ICF131109 IMB131092:IMB131109 IVX131092:IVX131109 JFT131092:JFT131109 JPP131092:JPP131109 JZL131092:JZL131109 KJH131092:KJH131109 KTD131092:KTD131109 LCZ131092:LCZ131109 LMV131092:LMV131109 LWR131092:LWR131109 MGN131092:MGN131109 MQJ131092:MQJ131109 NAF131092:NAF131109 NKB131092:NKB131109 NTX131092:NTX131109 ODT131092:ODT131109 ONP131092:ONP131109 OXL131092:OXL131109 PHH131092:PHH131109 PRD131092:PRD131109 QAZ131092:QAZ131109 QKV131092:QKV131109 QUR131092:QUR131109 REN131092:REN131109 ROJ131092:ROJ131109 RYF131092:RYF131109 SIB131092:SIB131109 SRX131092:SRX131109 TBT131092:TBT131109 TLP131092:TLP131109 TVL131092:TVL131109 UFH131092:UFH131109 UPD131092:UPD131109 UYZ131092:UYZ131109 VIV131092:VIV131109 VSR131092:VSR131109 WCN131092:WCN131109 WMJ131092:WMJ131109 WWF131092:WWF131109 X196628:X196645 JT196628:JT196645 TP196628:TP196645 ADL196628:ADL196645 ANH196628:ANH196645 AXD196628:AXD196645 BGZ196628:BGZ196645 BQV196628:BQV196645 CAR196628:CAR196645 CKN196628:CKN196645 CUJ196628:CUJ196645 DEF196628:DEF196645 DOB196628:DOB196645 DXX196628:DXX196645 EHT196628:EHT196645 ERP196628:ERP196645 FBL196628:FBL196645 FLH196628:FLH196645 FVD196628:FVD196645 GEZ196628:GEZ196645 GOV196628:GOV196645 GYR196628:GYR196645 HIN196628:HIN196645 HSJ196628:HSJ196645 ICF196628:ICF196645 IMB196628:IMB196645 IVX196628:IVX196645 JFT196628:JFT196645 JPP196628:JPP196645 JZL196628:JZL196645 KJH196628:KJH196645 KTD196628:KTD196645 LCZ196628:LCZ196645 LMV196628:LMV196645 LWR196628:LWR196645 MGN196628:MGN196645 MQJ196628:MQJ196645 NAF196628:NAF196645 NKB196628:NKB196645 NTX196628:NTX196645 ODT196628:ODT196645 ONP196628:ONP196645 OXL196628:OXL196645 PHH196628:PHH196645 PRD196628:PRD196645 QAZ196628:QAZ196645 QKV196628:QKV196645 QUR196628:QUR196645 REN196628:REN196645 ROJ196628:ROJ196645 RYF196628:RYF196645 SIB196628:SIB196645 SRX196628:SRX196645 TBT196628:TBT196645 TLP196628:TLP196645 TVL196628:TVL196645 UFH196628:UFH196645 UPD196628:UPD196645 UYZ196628:UYZ196645 VIV196628:VIV196645 VSR196628:VSR196645 WCN196628:WCN196645 WMJ196628:WMJ196645 WWF196628:WWF196645 X262164:X262181 JT262164:JT262181 TP262164:TP262181 ADL262164:ADL262181 ANH262164:ANH262181 AXD262164:AXD262181 BGZ262164:BGZ262181 BQV262164:BQV262181 CAR262164:CAR262181 CKN262164:CKN262181 CUJ262164:CUJ262181 DEF262164:DEF262181 DOB262164:DOB262181 DXX262164:DXX262181 EHT262164:EHT262181 ERP262164:ERP262181 FBL262164:FBL262181 FLH262164:FLH262181 FVD262164:FVD262181 GEZ262164:GEZ262181 GOV262164:GOV262181 GYR262164:GYR262181 HIN262164:HIN262181 HSJ262164:HSJ262181 ICF262164:ICF262181 IMB262164:IMB262181 IVX262164:IVX262181 JFT262164:JFT262181 JPP262164:JPP262181 JZL262164:JZL262181 KJH262164:KJH262181 KTD262164:KTD262181 LCZ262164:LCZ262181 LMV262164:LMV262181 LWR262164:LWR262181 MGN262164:MGN262181 MQJ262164:MQJ262181 NAF262164:NAF262181 NKB262164:NKB262181 NTX262164:NTX262181 ODT262164:ODT262181 ONP262164:ONP262181 OXL262164:OXL262181 PHH262164:PHH262181 PRD262164:PRD262181 QAZ262164:QAZ262181 QKV262164:QKV262181 QUR262164:QUR262181 REN262164:REN262181 ROJ262164:ROJ262181 RYF262164:RYF262181 SIB262164:SIB262181 SRX262164:SRX262181 TBT262164:TBT262181 TLP262164:TLP262181 TVL262164:TVL262181 UFH262164:UFH262181 UPD262164:UPD262181 UYZ262164:UYZ262181 VIV262164:VIV262181 VSR262164:VSR262181 WCN262164:WCN262181 WMJ262164:WMJ262181 WWF262164:WWF262181 X327700:X327717 JT327700:JT327717 TP327700:TP327717 ADL327700:ADL327717 ANH327700:ANH327717 AXD327700:AXD327717 BGZ327700:BGZ327717 BQV327700:BQV327717 CAR327700:CAR327717 CKN327700:CKN327717 CUJ327700:CUJ327717 DEF327700:DEF327717 DOB327700:DOB327717 DXX327700:DXX327717 EHT327700:EHT327717 ERP327700:ERP327717 FBL327700:FBL327717 FLH327700:FLH327717 FVD327700:FVD327717 GEZ327700:GEZ327717 GOV327700:GOV327717 GYR327700:GYR327717 HIN327700:HIN327717 HSJ327700:HSJ327717 ICF327700:ICF327717 IMB327700:IMB327717 IVX327700:IVX327717 JFT327700:JFT327717 JPP327700:JPP327717 JZL327700:JZL327717 KJH327700:KJH327717 KTD327700:KTD327717 LCZ327700:LCZ327717 LMV327700:LMV327717 LWR327700:LWR327717 MGN327700:MGN327717 MQJ327700:MQJ327717 NAF327700:NAF327717 NKB327700:NKB327717 NTX327700:NTX327717 ODT327700:ODT327717 ONP327700:ONP327717 OXL327700:OXL327717 PHH327700:PHH327717 PRD327700:PRD327717 QAZ327700:QAZ327717 QKV327700:QKV327717 QUR327700:QUR327717 REN327700:REN327717 ROJ327700:ROJ327717 RYF327700:RYF327717 SIB327700:SIB327717 SRX327700:SRX327717 TBT327700:TBT327717 TLP327700:TLP327717 TVL327700:TVL327717 UFH327700:UFH327717 UPD327700:UPD327717 UYZ327700:UYZ327717 VIV327700:VIV327717 VSR327700:VSR327717 WCN327700:WCN327717 WMJ327700:WMJ327717 WWF327700:WWF327717 X393236:X393253 JT393236:JT393253 TP393236:TP393253 ADL393236:ADL393253 ANH393236:ANH393253 AXD393236:AXD393253 BGZ393236:BGZ393253 BQV393236:BQV393253 CAR393236:CAR393253 CKN393236:CKN393253 CUJ393236:CUJ393253 DEF393236:DEF393253 DOB393236:DOB393253 DXX393236:DXX393253 EHT393236:EHT393253 ERP393236:ERP393253 FBL393236:FBL393253 FLH393236:FLH393253 FVD393236:FVD393253 GEZ393236:GEZ393253 GOV393236:GOV393253 GYR393236:GYR393253 HIN393236:HIN393253 HSJ393236:HSJ393253 ICF393236:ICF393253 IMB393236:IMB393253 IVX393236:IVX393253 JFT393236:JFT393253 JPP393236:JPP393253 JZL393236:JZL393253 KJH393236:KJH393253 KTD393236:KTD393253 LCZ393236:LCZ393253 LMV393236:LMV393253 LWR393236:LWR393253 MGN393236:MGN393253 MQJ393236:MQJ393253 NAF393236:NAF393253 NKB393236:NKB393253 NTX393236:NTX393253 ODT393236:ODT393253 ONP393236:ONP393253 OXL393236:OXL393253 PHH393236:PHH393253 PRD393236:PRD393253 QAZ393236:QAZ393253 QKV393236:QKV393253 QUR393236:QUR393253 REN393236:REN393253 ROJ393236:ROJ393253 RYF393236:RYF393253 SIB393236:SIB393253 SRX393236:SRX393253 TBT393236:TBT393253 TLP393236:TLP393253 TVL393236:TVL393253 UFH393236:UFH393253 UPD393236:UPD393253 UYZ393236:UYZ393253 VIV393236:VIV393253 VSR393236:VSR393253 WCN393236:WCN393253 WMJ393236:WMJ393253 WWF393236:WWF393253 X458772:X458789 JT458772:JT458789 TP458772:TP458789 ADL458772:ADL458789 ANH458772:ANH458789 AXD458772:AXD458789 BGZ458772:BGZ458789 BQV458772:BQV458789 CAR458772:CAR458789 CKN458772:CKN458789 CUJ458772:CUJ458789 DEF458772:DEF458789 DOB458772:DOB458789 DXX458772:DXX458789 EHT458772:EHT458789 ERP458772:ERP458789 FBL458772:FBL458789 FLH458772:FLH458789 FVD458772:FVD458789 GEZ458772:GEZ458789 GOV458772:GOV458789 GYR458772:GYR458789 HIN458772:HIN458789 HSJ458772:HSJ458789 ICF458772:ICF458789 IMB458772:IMB458789 IVX458772:IVX458789 JFT458772:JFT458789 JPP458772:JPP458789 JZL458772:JZL458789 KJH458772:KJH458789 KTD458772:KTD458789 LCZ458772:LCZ458789 LMV458772:LMV458789 LWR458772:LWR458789 MGN458772:MGN458789 MQJ458772:MQJ458789 NAF458772:NAF458789 NKB458772:NKB458789 NTX458772:NTX458789 ODT458772:ODT458789 ONP458772:ONP458789 OXL458772:OXL458789 PHH458772:PHH458789 PRD458772:PRD458789 QAZ458772:QAZ458789 QKV458772:QKV458789 QUR458772:QUR458789 REN458772:REN458789 ROJ458772:ROJ458789 RYF458772:RYF458789 SIB458772:SIB458789 SRX458772:SRX458789 TBT458772:TBT458789 TLP458772:TLP458789 TVL458772:TVL458789 UFH458772:UFH458789 UPD458772:UPD458789 UYZ458772:UYZ458789 VIV458772:VIV458789 VSR458772:VSR458789 WCN458772:WCN458789 WMJ458772:WMJ458789 WWF458772:WWF458789 X524308:X524325 JT524308:JT524325 TP524308:TP524325 ADL524308:ADL524325 ANH524308:ANH524325 AXD524308:AXD524325 BGZ524308:BGZ524325 BQV524308:BQV524325 CAR524308:CAR524325 CKN524308:CKN524325 CUJ524308:CUJ524325 DEF524308:DEF524325 DOB524308:DOB524325 DXX524308:DXX524325 EHT524308:EHT524325 ERP524308:ERP524325 FBL524308:FBL524325 FLH524308:FLH524325 FVD524308:FVD524325 GEZ524308:GEZ524325 GOV524308:GOV524325 GYR524308:GYR524325 HIN524308:HIN524325 HSJ524308:HSJ524325 ICF524308:ICF524325 IMB524308:IMB524325 IVX524308:IVX524325 JFT524308:JFT524325 JPP524308:JPP524325 JZL524308:JZL524325 KJH524308:KJH524325 KTD524308:KTD524325 LCZ524308:LCZ524325 LMV524308:LMV524325 LWR524308:LWR524325 MGN524308:MGN524325 MQJ524308:MQJ524325 NAF524308:NAF524325 NKB524308:NKB524325 NTX524308:NTX524325 ODT524308:ODT524325 ONP524308:ONP524325 OXL524308:OXL524325 PHH524308:PHH524325 PRD524308:PRD524325 QAZ524308:QAZ524325 QKV524308:QKV524325 QUR524308:QUR524325 REN524308:REN524325 ROJ524308:ROJ524325 RYF524308:RYF524325 SIB524308:SIB524325 SRX524308:SRX524325 TBT524308:TBT524325 TLP524308:TLP524325 TVL524308:TVL524325 UFH524308:UFH524325 UPD524308:UPD524325 UYZ524308:UYZ524325 VIV524308:VIV524325 VSR524308:VSR524325 WCN524308:WCN524325 WMJ524308:WMJ524325 WWF524308:WWF524325 X589844:X589861 JT589844:JT589861 TP589844:TP589861 ADL589844:ADL589861 ANH589844:ANH589861 AXD589844:AXD589861 BGZ589844:BGZ589861 BQV589844:BQV589861 CAR589844:CAR589861 CKN589844:CKN589861 CUJ589844:CUJ589861 DEF589844:DEF589861 DOB589844:DOB589861 DXX589844:DXX589861 EHT589844:EHT589861 ERP589844:ERP589861 FBL589844:FBL589861 FLH589844:FLH589861 FVD589844:FVD589861 GEZ589844:GEZ589861 GOV589844:GOV589861 GYR589844:GYR589861 HIN589844:HIN589861 HSJ589844:HSJ589861 ICF589844:ICF589861 IMB589844:IMB589861 IVX589844:IVX589861 JFT589844:JFT589861 JPP589844:JPP589861 JZL589844:JZL589861 KJH589844:KJH589861 KTD589844:KTD589861 LCZ589844:LCZ589861 LMV589844:LMV589861 LWR589844:LWR589861 MGN589844:MGN589861 MQJ589844:MQJ589861 NAF589844:NAF589861 NKB589844:NKB589861 NTX589844:NTX589861 ODT589844:ODT589861 ONP589844:ONP589861 OXL589844:OXL589861 PHH589844:PHH589861 PRD589844:PRD589861 QAZ589844:QAZ589861 QKV589844:QKV589861 QUR589844:QUR589861 REN589844:REN589861 ROJ589844:ROJ589861 RYF589844:RYF589861 SIB589844:SIB589861 SRX589844:SRX589861 TBT589844:TBT589861 TLP589844:TLP589861 TVL589844:TVL589861 UFH589844:UFH589861 UPD589844:UPD589861 UYZ589844:UYZ589861 VIV589844:VIV589861 VSR589844:VSR589861 WCN589844:WCN589861 WMJ589844:WMJ589861 WWF589844:WWF589861 X655380:X655397 JT655380:JT655397 TP655380:TP655397 ADL655380:ADL655397 ANH655380:ANH655397 AXD655380:AXD655397 BGZ655380:BGZ655397 BQV655380:BQV655397 CAR655380:CAR655397 CKN655380:CKN655397 CUJ655380:CUJ655397 DEF655380:DEF655397 DOB655380:DOB655397 DXX655380:DXX655397 EHT655380:EHT655397 ERP655380:ERP655397 FBL655380:FBL655397 FLH655380:FLH655397 FVD655380:FVD655397 GEZ655380:GEZ655397 GOV655380:GOV655397 GYR655380:GYR655397 HIN655380:HIN655397 HSJ655380:HSJ655397 ICF655380:ICF655397 IMB655380:IMB655397 IVX655380:IVX655397 JFT655380:JFT655397 JPP655380:JPP655397 JZL655380:JZL655397 KJH655380:KJH655397 KTD655380:KTD655397 LCZ655380:LCZ655397 LMV655380:LMV655397 LWR655380:LWR655397 MGN655380:MGN655397 MQJ655380:MQJ655397 NAF655380:NAF655397 NKB655380:NKB655397 NTX655380:NTX655397 ODT655380:ODT655397 ONP655380:ONP655397 OXL655380:OXL655397 PHH655380:PHH655397 PRD655380:PRD655397 QAZ655380:QAZ655397 QKV655380:QKV655397 QUR655380:QUR655397 REN655380:REN655397 ROJ655380:ROJ655397 RYF655380:RYF655397 SIB655380:SIB655397 SRX655380:SRX655397 TBT655380:TBT655397 TLP655380:TLP655397 TVL655380:TVL655397 UFH655380:UFH655397 UPD655380:UPD655397 UYZ655380:UYZ655397 VIV655380:VIV655397 VSR655380:VSR655397 WCN655380:WCN655397 WMJ655380:WMJ655397 WWF655380:WWF655397 X720916:X720933 JT720916:JT720933 TP720916:TP720933 ADL720916:ADL720933 ANH720916:ANH720933 AXD720916:AXD720933 BGZ720916:BGZ720933 BQV720916:BQV720933 CAR720916:CAR720933 CKN720916:CKN720933 CUJ720916:CUJ720933 DEF720916:DEF720933 DOB720916:DOB720933 DXX720916:DXX720933 EHT720916:EHT720933 ERP720916:ERP720933 FBL720916:FBL720933 FLH720916:FLH720933 FVD720916:FVD720933 GEZ720916:GEZ720933 GOV720916:GOV720933 GYR720916:GYR720933 HIN720916:HIN720933 HSJ720916:HSJ720933 ICF720916:ICF720933 IMB720916:IMB720933 IVX720916:IVX720933 JFT720916:JFT720933 JPP720916:JPP720933 JZL720916:JZL720933 KJH720916:KJH720933 KTD720916:KTD720933 LCZ720916:LCZ720933 LMV720916:LMV720933 LWR720916:LWR720933 MGN720916:MGN720933 MQJ720916:MQJ720933 NAF720916:NAF720933 NKB720916:NKB720933 NTX720916:NTX720933 ODT720916:ODT720933 ONP720916:ONP720933 OXL720916:OXL720933 PHH720916:PHH720933 PRD720916:PRD720933 QAZ720916:QAZ720933 QKV720916:QKV720933 QUR720916:QUR720933 REN720916:REN720933 ROJ720916:ROJ720933 RYF720916:RYF720933 SIB720916:SIB720933 SRX720916:SRX720933 TBT720916:TBT720933 TLP720916:TLP720933 TVL720916:TVL720933 UFH720916:UFH720933 UPD720916:UPD720933 UYZ720916:UYZ720933 VIV720916:VIV720933 VSR720916:VSR720933 WCN720916:WCN720933 WMJ720916:WMJ720933 WWF720916:WWF720933 X786452:X786469 JT786452:JT786469 TP786452:TP786469 ADL786452:ADL786469 ANH786452:ANH786469 AXD786452:AXD786469 BGZ786452:BGZ786469 BQV786452:BQV786469 CAR786452:CAR786469 CKN786452:CKN786469 CUJ786452:CUJ786469 DEF786452:DEF786469 DOB786452:DOB786469 DXX786452:DXX786469 EHT786452:EHT786469 ERP786452:ERP786469 FBL786452:FBL786469 FLH786452:FLH786469 FVD786452:FVD786469 GEZ786452:GEZ786469 GOV786452:GOV786469 GYR786452:GYR786469 HIN786452:HIN786469 HSJ786452:HSJ786469 ICF786452:ICF786469 IMB786452:IMB786469 IVX786452:IVX786469 JFT786452:JFT786469 JPP786452:JPP786469 JZL786452:JZL786469 KJH786452:KJH786469 KTD786452:KTD786469 LCZ786452:LCZ786469 LMV786452:LMV786469 LWR786452:LWR786469 MGN786452:MGN786469 MQJ786452:MQJ786469 NAF786452:NAF786469 NKB786452:NKB786469 NTX786452:NTX786469 ODT786452:ODT786469 ONP786452:ONP786469 OXL786452:OXL786469 PHH786452:PHH786469 PRD786452:PRD786469 QAZ786452:QAZ786469 QKV786452:QKV786469 QUR786452:QUR786469 REN786452:REN786469 ROJ786452:ROJ786469 RYF786452:RYF786469 SIB786452:SIB786469 SRX786452:SRX786469 TBT786452:TBT786469 TLP786452:TLP786469 TVL786452:TVL786469 UFH786452:UFH786469 UPD786452:UPD786469 UYZ786452:UYZ786469 VIV786452:VIV786469 VSR786452:VSR786469 WCN786452:WCN786469 WMJ786452:WMJ786469 WWF786452:WWF786469 X851988:X852005 JT851988:JT852005 TP851988:TP852005 ADL851988:ADL852005 ANH851988:ANH852005 AXD851988:AXD852005 BGZ851988:BGZ852005 BQV851988:BQV852005 CAR851988:CAR852005 CKN851988:CKN852005 CUJ851988:CUJ852005 DEF851988:DEF852005 DOB851988:DOB852005 DXX851988:DXX852005 EHT851988:EHT852005 ERP851988:ERP852005 FBL851988:FBL852005 FLH851988:FLH852005 FVD851988:FVD852005 GEZ851988:GEZ852005 GOV851988:GOV852005 GYR851988:GYR852005 HIN851988:HIN852005 HSJ851988:HSJ852005 ICF851988:ICF852005 IMB851988:IMB852005 IVX851988:IVX852005 JFT851988:JFT852005 JPP851988:JPP852005 JZL851988:JZL852005 KJH851988:KJH852005 KTD851988:KTD852005 LCZ851988:LCZ852005 LMV851988:LMV852005 LWR851988:LWR852005 MGN851988:MGN852005 MQJ851988:MQJ852005 NAF851988:NAF852005 NKB851988:NKB852005 NTX851988:NTX852005 ODT851988:ODT852005 ONP851988:ONP852005 OXL851988:OXL852005 PHH851988:PHH852005 PRD851988:PRD852005 QAZ851988:QAZ852005 QKV851988:QKV852005 QUR851988:QUR852005 REN851988:REN852005 ROJ851988:ROJ852005 RYF851988:RYF852005 SIB851988:SIB852005 SRX851988:SRX852005 TBT851988:TBT852005 TLP851988:TLP852005 TVL851988:TVL852005 UFH851988:UFH852005 UPD851988:UPD852005 UYZ851988:UYZ852005 VIV851988:VIV852005 VSR851988:VSR852005 WCN851988:WCN852005 WMJ851988:WMJ852005 WWF851988:WWF852005 X917524:X917541 JT917524:JT917541 TP917524:TP917541 ADL917524:ADL917541 ANH917524:ANH917541 AXD917524:AXD917541 BGZ917524:BGZ917541 BQV917524:BQV917541 CAR917524:CAR917541 CKN917524:CKN917541 CUJ917524:CUJ917541 DEF917524:DEF917541 DOB917524:DOB917541 DXX917524:DXX917541 EHT917524:EHT917541 ERP917524:ERP917541 FBL917524:FBL917541 FLH917524:FLH917541 FVD917524:FVD917541 GEZ917524:GEZ917541 GOV917524:GOV917541 GYR917524:GYR917541 HIN917524:HIN917541 HSJ917524:HSJ917541 ICF917524:ICF917541 IMB917524:IMB917541 IVX917524:IVX917541 JFT917524:JFT917541 JPP917524:JPP917541 JZL917524:JZL917541 KJH917524:KJH917541 KTD917524:KTD917541 LCZ917524:LCZ917541 LMV917524:LMV917541 LWR917524:LWR917541 MGN917524:MGN917541 MQJ917524:MQJ917541 NAF917524:NAF917541 NKB917524:NKB917541 NTX917524:NTX917541 ODT917524:ODT917541 ONP917524:ONP917541 OXL917524:OXL917541 PHH917524:PHH917541 PRD917524:PRD917541 QAZ917524:QAZ917541 QKV917524:QKV917541 QUR917524:QUR917541 REN917524:REN917541 ROJ917524:ROJ917541 RYF917524:RYF917541 SIB917524:SIB917541 SRX917524:SRX917541 TBT917524:TBT917541 TLP917524:TLP917541 TVL917524:TVL917541 UFH917524:UFH917541 UPD917524:UPD917541 UYZ917524:UYZ917541 VIV917524:VIV917541 VSR917524:VSR917541 WCN917524:WCN917541 WMJ917524:WMJ917541 WWF917524:WWF917541 X983060:X983077 JT983060:JT983077 TP983060:TP983077 ADL983060:ADL983077 ANH983060:ANH983077 AXD983060:AXD983077 BGZ983060:BGZ983077 BQV983060:BQV983077 CAR983060:CAR983077 CKN983060:CKN983077 CUJ983060:CUJ983077 DEF983060:DEF983077 DOB983060:DOB983077 DXX983060:DXX983077 EHT983060:EHT983077 ERP983060:ERP983077 FBL983060:FBL983077 FLH983060:FLH983077 FVD983060:FVD983077 GEZ983060:GEZ983077 GOV983060:GOV983077 GYR983060:GYR983077 HIN983060:HIN983077 HSJ983060:HSJ983077 ICF983060:ICF983077 IMB983060:IMB983077 IVX983060:IVX983077 JFT983060:JFT983077 JPP983060:JPP983077 JZL983060:JZL983077 KJH983060:KJH983077 KTD983060:KTD983077 LCZ983060:LCZ983077 LMV983060:LMV983077 LWR983060:LWR983077 MGN983060:MGN983077 MQJ983060:MQJ983077 NAF983060:NAF983077 NKB983060:NKB983077 NTX983060:NTX983077 ODT983060:ODT983077 ONP983060:ONP983077 OXL983060:OXL983077 PHH983060:PHH983077 PRD983060:PRD983077 QAZ983060:QAZ983077 QKV983060:QKV983077 QUR983060:QUR983077 REN983060:REN983077 ROJ983060:ROJ983077 RYF983060:RYF983077 SIB983060:SIB983077 SRX983060:SRX983077 TBT983060:TBT983077 TLP983060:TLP983077 TVL983060:TVL983077 UFH983060:UFH983077 UPD983060:UPD983077 UYZ983060:UYZ983077 VIV983060:VIV983077 VSR983060:VSR983077 WCN983060:WCN983077 WMJ983060:WMJ983077 WWF983060:WWF983077 X18:X35 JM18:JM35 AB65580:AB65597 JX65580:JX65597 TT65580:TT65597 ADP65580:ADP65597 ANL65580:ANL65597 AXH65580:AXH65597 BHD65580:BHD65597 BQZ65580:BQZ65597 CAV65580:CAV65597 CKR65580:CKR65597 CUN65580:CUN65597 DEJ65580:DEJ65597 DOF65580:DOF65597 DYB65580:DYB65597 EHX65580:EHX65597 ERT65580:ERT65597 FBP65580:FBP65597 FLL65580:FLL65597 FVH65580:FVH65597 GFD65580:GFD65597 GOZ65580:GOZ65597 GYV65580:GYV65597 HIR65580:HIR65597 HSN65580:HSN65597 ICJ65580:ICJ65597 IMF65580:IMF65597 IWB65580:IWB65597 JFX65580:JFX65597 JPT65580:JPT65597 JZP65580:JZP65597 KJL65580:KJL65597 KTH65580:KTH65597 LDD65580:LDD65597 LMZ65580:LMZ65597 LWV65580:LWV65597 MGR65580:MGR65597 MQN65580:MQN65597 NAJ65580:NAJ65597 NKF65580:NKF65597 NUB65580:NUB65597 ODX65580:ODX65597 ONT65580:ONT65597 OXP65580:OXP65597 PHL65580:PHL65597 PRH65580:PRH65597 QBD65580:QBD65597 QKZ65580:QKZ65597 QUV65580:QUV65597 RER65580:RER65597 RON65580:RON65597 RYJ65580:RYJ65597 SIF65580:SIF65597 SSB65580:SSB65597 TBX65580:TBX65597 TLT65580:TLT65597 TVP65580:TVP65597 UFL65580:UFL65597 UPH65580:UPH65597 UZD65580:UZD65597 VIZ65580:VIZ65597 VSV65580:VSV65597 WCR65580:WCR65597 WMN65580:WMN65597 WWJ65580:WWJ65597 AB131116:AB131133 JX131116:JX131133 TT131116:TT131133 ADP131116:ADP131133 ANL131116:ANL131133 AXH131116:AXH131133 BHD131116:BHD131133 BQZ131116:BQZ131133 CAV131116:CAV131133 CKR131116:CKR131133 CUN131116:CUN131133 DEJ131116:DEJ131133 DOF131116:DOF131133 DYB131116:DYB131133 EHX131116:EHX131133 ERT131116:ERT131133 FBP131116:FBP131133 FLL131116:FLL131133 FVH131116:FVH131133 GFD131116:GFD131133 GOZ131116:GOZ131133 GYV131116:GYV131133 HIR131116:HIR131133 HSN131116:HSN131133 ICJ131116:ICJ131133 IMF131116:IMF131133 IWB131116:IWB131133 JFX131116:JFX131133 JPT131116:JPT131133 JZP131116:JZP131133 KJL131116:KJL131133 KTH131116:KTH131133 LDD131116:LDD131133 LMZ131116:LMZ131133 LWV131116:LWV131133 MGR131116:MGR131133 MQN131116:MQN131133 NAJ131116:NAJ131133 NKF131116:NKF131133 NUB131116:NUB131133 ODX131116:ODX131133 ONT131116:ONT131133 OXP131116:OXP131133 PHL131116:PHL131133 PRH131116:PRH131133 QBD131116:QBD131133 QKZ131116:QKZ131133 QUV131116:QUV131133 RER131116:RER131133 RON131116:RON131133 RYJ131116:RYJ131133 SIF131116:SIF131133 SSB131116:SSB131133 TBX131116:TBX131133 TLT131116:TLT131133 TVP131116:TVP131133 UFL131116:UFL131133 UPH131116:UPH131133 UZD131116:UZD131133 VIZ131116:VIZ131133 VSV131116:VSV131133 WCR131116:WCR131133 WMN131116:WMN131133 WWJ131116:WWJ131133 AB196652:AB196669 JX196652:JX196669 TT196652:TT196669 ADP196652:ADP196669 ANL196652:ANL196669 AXH196652:AXH196669 BHD196652:BHD196669 BQZ196652:BQZ196669 CAV196652:CAV196669 CKR196652:CKR196669 CUN196652:CUN196669 DEJ196652:DEJ196669 DOF196652:DOF196669 DYB196652:DYB196669 EHX196652:EHX196669 ERT196652:ERT196669 FBP196652:FBP196669 FLL196652:FLL196669 FVH196652:FVH196669 GFD196652:GFD196669 GOZ196652:GOZ196669 GYV196652:GYV196669 HIR196652:HIR196669 HSN196652:HSN196669 ICJ196652:ICJ196669 IMF196652:IMF196669 IWB196652:IWB196669 JFX196652:JFX196669 JPT196652:JPT196669 JZP196652:JZP196669 KJL196652:KJL196669 KTH196652:KTH196669 LDD196652:LDD196669 LMZ196652:LMZ196669 LWV196652:LWV196669 MGR196652:MGR196669 MQN196652:MQN196669 NAJ196652:NAJ196669 NKF196652:NKF196669 NUB196652:NUB196669 ODX196652:ODX196669 ONT196652:ONT196669 OXP196652:OXP196669 PHL196652:PHL196669 PRH196652:PRH196669 QBD196652:QBD196669 QKZ196652:QKZ196669 QUV196652:QUV196669 RER196652:RER196669 RON196652:RON196669 RYJ196652:RYJ196669 SIF196652:SIF196669 SSB196652:SSB196669 TBX196652:TBX196669 TLT196652:TLT196669 TVP196652:TVP196669 UFL196652:UFL196669 UPH196652:UPH196669 UZD196652:UZD196669 VIZ196652:VIZ196669 VSV196652:VSV196669 WCR196652:WCR196669 WMN196652:WMN196669 WWJ196652:WWJ196669 AB262188:AB262205 JX262188:JX262205 TT262188:TT262205 ADP262188:ADP262205 ANL262188:ANL262205 AXH262188:AXH262205 BHD262188:BHD262205 BQZ262188:BQZ262205 CAV262188:CAV262205 CKR262188:CKR262205 CUN262188:CUN262205 DEJ262188:DEJ262205 DOF262188:DOF262205 DYB262188:DYB262205 EHX262188:EHX262205 ERT262188:ERT262205 FBP262188:FBP262205 FLL262188:FLL262205 FVH262188:FVH262205 GFD262188:GFD262205 GOZ262188:GOZ262205 GYV262188:GYV262205 HIR262188:HIR262205 HSN262188:HSN262205 ICJ262188:ICJ262205 IMF262188:IMF262205 IWB262188:IWB262205 JFX262188:JFX262205 JPT262188:JPT262205 JZP262188:JZP262205 KJL262188:KJL262205 KTH262188:KTH262205 LDD262188:LDD262205 LMZ262188:LMZ262205 LWV262188:LWV262205 MGR262188:MGR262205 MQN262188:MQN262205 NAJ262188:NAJ262205 NKF262188:NKF262205 NUB262188:NUB262205 ODX262188:ODX262205 ONT262188:ONT262205 OXP262188:OXP262205 PHL262188:PHL262205 PRH262188:PRH262205 QBD262188:QBD262205 QKZ262188:QKZ262205 QUV262188:QUV262205 RER262188:RER262205 RON262188:RON262205 RYJ262188:RYJ262205 SIF262188:SIF262205 SSB262188:SSB262205 TBX262188:TBX262205 TLT262188:TLT262205 TVP262188:TVP262205 UFL262188:UFL262205 UPH262188:UPH262205 UZD262188:UZD262205 VIZ262188:VIZ262205 VSV262188:VSV262205 WCR262188:WCR262205 WMN262188:WMN262205 WWJ262188:WWJ262205 AB327724:AB327741 JX327724:JX327741 TT327724:TT327741 ADP327724:ADP327741 ANL327724:ANL327741 AXH327724:AXH327741 BHD327724:BHD327741 BQZ327724:BQZ327741 CAV327724:CAV327741 CKR327724:CKR327741 CUN327724:CUN327741 DEJ327724:DEJ327741 DOF327724:DOF327741 DYB327724:DYB327741 EHX327724:EHX327741 ERT327724:ERT327741 FBP327724:FBP327741 FLL327724:FLL327741 FVH327724:FVH327741 GFD327724:GFD327741 GOZ327724:GOZ327741 GYV327724:GYV327741 HIR327724:HIR327741 HSN327724:HSN327741 ICJ327724:ICJ327741 IMF327724:IMF327741 IWB327724:IWB327741 JFX327724:JFX327741 JPT327724:JPT327741 JZP327724:JZP327741 KJL327724:KJL327741 KTH327724:KTH327741 LDD327724:LDD327741 LMZ327724:LMZ327741 LWV327724:LWV327741 MGR327724:MGR327741 MQN327724:MQN327741 NAJ327724:NAJ327741 NKF327724:NKF327741 NUB327724:NUB327741 ODX327724:ODX327741 ONT327724:ONT327741 OXP327724:OXP327741 PHL327724:PHL327741 PRH327724:PRH327741 QBD327724:QBD327741 QKZ327724:QKZ327741 QUV327724:QUV327741 RER327724:RER327741 RON327724:RON327741 RYJ327724:RYJ327741 SIF327724:SIF327741 SSB327724:SSB327741 TBX327724:TBX327741 TLT327724:TLT327741 TVP327724:TVP327741 UFL327724:UFL327741 UPH327724:UPH327741 UZD327724:UZD327741 VIZ327724:VIZ327741 VSV327724:VSV327741 WCR327724:WCR327741 WMN327724:WMN327741 WWJ327724:WWJ327741 AB393260:AB393277 JX393260:JX393277 TT393260:TT393277 ADP393260:ADP393277 ANL393260:ANL393277 AXH393260:AXH393277 BHD393260:BHD393277 BQZ393260:BQZ393277 CAV393260:CAV393277 CKR393260:CKR393277 CUN393260:CUN393277 DEJ393260:DEJ393277 DOF393260:DOF393277 DYB393260:DYB393277 EHX393260:EHX393277 ERT393260:ERT393277 FBP393260:FBP393277 FLL393260:FLL393277 FVH393260:FVH393277 GFD393260:GFD393277 GOZ393260:GOZ393277 GYV393260:GYV393277 HIR393260:HIR393277 HSN393260:HSN393277 ICJ393260:ICJ393277 IMF393260:IMF393277 IWB393260:IWB393277 JFX393260:JFX393277 JPT393260:JPT393277 JZP393260:JZP393277 KJL393260:KJL393277 KTH393260:KTH393277 LDD393260:LDD393277 LMZ393260:LMZ393277 LWV393260:LWV393277 MGR393260:MGR393277 MQN393260:MQN393277 NAJ393260:NAJ393277 NKF393260:NKF393277 NUB393260:NUB393277 ODX393260:ODX393277 ONT393260:ONT393277 OXP393260:OXP393277 PHL393260:PHL393277 PRH393260:PRH393277 QBD393260:QBD393277 QKZ393260:QKZ393277 QUV393260:QUV393277 RER393260:RER393277 RON393260:RON393277 RYJ393260:RYJ393277 SIF393260:SIF393277 SSB393260:SSB393277 TBX393260:TBX393277 TLT393260:TLT393277 TVP393260:TVP393277 UFL393260:UFL393277 UPH393260:UPH393277 UZD393260:UZD393277 VIZ393260:VIZ393277 VSV393260:VSV393277 WCR393260:WCR393277 WMN393260:WMN393277 WWJ393260:WWJ393277 AB458796:AB458813 JX458796:JX458813 TT458796:TT458813 ADP458796:ADP458813 ANL458796:ANL458813 AXH458796:AXH458813 BHD458796:BHD458813 BQZ458796:BQZ458813 CAV458796:CAV458813 CKR458796:CKR458813 CUN458796:CUN458813 DEJ458796:DEJ458813 DOF458796:DOF458813 DYB458796:DYB458813 EHX458796:EHX458813 ERT458796:ERT458813 FBP458796:FBP458813 FLL458796:FLL458813 FVH458796:FVH458813 GFD458796:GFD458813 GOZ458796:GOZ458813 GYV458796:GYV458813 HIR458796:HIR458813 HSN458796:HSN458813 ICJ458796:ICJ458813 IMF458796:IMF458813 IWB458796:IWB458813 JFX458796:JFX458813 JPT458796:JPT458813 JZP458796:JZP458813 KJL458796:KJL458813 KTH458796:KTH458813 LDD458796:LDD458813 LMZ458796:LMZ458813 LWV458796:LWV458813 MGR458796:MGR458813 MQN458796:MQN458813 NAJ458796:NAJ458813 NKF458796:NKF458813 NUB458796:NUB458813 ODX458796:ODX458813 ONT458796:ONT458813 OXP458796:OXP458813 PHL458796:PHL458813 PRH458796:PRH458813 QBD458796:QBD458813 QKZ458796:QKZ458813 QUV458796:QUV458813 RER458796:RER458813 RON458796:RON458813 RYJ458796:RYJ458813 SIF458796:SIF458813 SSB458796:SSB458813 TBX458796:TBX458813 TLT458796:TLT458813 TVP458796:TVP458813 UFL458796:UFL458813 UPH458796:UPH458813 UZD458796:UZD458813 VIZ458796:VIZ458813 VSV458796:VSV458813 WCR458796:WCR458813 WMN458796:WMN458813 WWJ458796:WWJ458813 AB524332:AB524349 JX524332:JX524349 TT524332:TT524349 ADP524332:ADP524349 ANL524332:ANL524349 AXH524332:AXH524349 BHD524332:BHD524349 BQZ524332:BQZ524349 CAV524332:CAV524349 CKR524332:CKR524349 CUN524332:CUN524349 DEJ524332:DEJ524349 DOF524332:DOF524349 DYB524332:DYB524349 EHX524332:EHX524349 ERT524332:ERT524349 FBP524332:FBP524349 FLL524332:FLL524349 FVH524332:FVH524349 GFD524332:GFD524349 GOZ524332:GOZ524349 GYV524332:GYV524349 HIR524332:HIR524349 HSN524332:HSN524349 ICJ524332:ICJ524349 IMF524332:IMF524349 IWB524332:IWB524349 JFX524332:JFX524349 JPT524332:JPT524349 JZP524332:JZP524349 KJL524332:KJL524349 KTH524332:KTH524349 LDD524332:LDD524349 LMZ524332:LMZ524349 LWV524332:LWV524349 MGR524332:MGR524349 MQN524332:MQN524349 NAJ524332:NAJ524349 NKF524332:NKF524349 NUB524332:NUB524349 ODX524332:ODX524349 ONT524332:ONT524349 OXP524332:OXP524349 PHL524332:PHL524349 PRH524332:PRH524349 QBD524332:QBD524349 QKZ524332:QKZ524349 QUV524332:QUV524349 RER524332:RER524349 RON524332:RON524349 RYJ524332:RYJ524349 SIF524332:SIF524349 SSB524332:SSB524349 TBX524332:TBX524349 TLT524332:TLT524349 TVP524332:TVP524349 UFL524332:UFL524349 UPH524332:UPH524349 UZD524332:UZD524349 VIZ524332:VIZ524349 VSV524332:VSV524349 WCR524332:WCR524349 WMN524332:WMN524349 WWJ524332:WWJ524349 AB589868:AB589885 JX589868:JX589885 TT589868:TT589885 ADP589868:ADP589885 ANL589868:ANL589885 AXH589868:AXH589885 BHD589868:BHD589885 BQZ589868:BQZ589885 CAV589868:CAV589885 CKR589868:CKR589885 CUN589868:CUN589885 DEJ589868:DEJ589885 DOF589868:DOF589885 DYB589868:DYB589885 EHX589868:EHX589885 ERT589868:ERT589885 FBP589868:FBP589885 FLL589868:FLL589885 FVH589868:FVH589885 GFD589868:GFD589885 GOZ589868:GOZ589885 GYV589868:GYV589885 HIR589868:HIR589885 HSN589868:HSN589885 ICJ589868:ICJ589885 IMF589868:IMF589885 IWB589868:IWB589885 JFX589868:JFX589885 JPT589868:JPT589885 JZP589868:JZP589885 KJL589868:KJL589885 KTH589868:KTH589885 LDD589868:LDD589885 LMZ589868:LMZ589885 LWV589868:LWV589885 MGR589868:MGR589885 MQN589868:MQN589885 NAJ589868:NAJ589885 NKF589868:NKF589885 NUB589868:NUB589885 ODX589868:ODX589885 ONT589868:ONT589885 OXP589868:OXP589885 PHL589868:PHL589885 PRH589868:PRH589885 QBD589868:QBD589885 QKZ589868:QKZ589885 QUV589868:QUV589885 RER589868:RER589885 RON589868:RON589885 RYJ589868:RYJ589885 SIF589868:SIF589885 SSB589868:SSB589885 TBX589868:TBX589885 TLT589868:TLT589885 TVP589868:TVP589885 UFL589868:UFL589885 UPH589868:UPH589885 UZD589868:UZD589885 VIZ589868:VIZ589885 VSV589868:VSV589885 WCR589868:WCR589885 WMN589868:WMN589885 WWJ589868:WWJ589885 AB655404:AB655421 JX655404:JX655421 TT655404:TT655421 ADP655404:ADP655421 ANL655404:ANL655421 AXH655404:AXH655421 BHD655404:BHD655421 BQZ655404:BQZ655421 CAV655404:CAV655421 CKR655404:CKR655421 CUN655404:CUN655421 DEJ655404:DEJ655421 DOF655404:DOF655421 DYB655404:DYB655421 EHX655404:EHX655421 ERT655404:ERT655421 FBP655404:FBP655421 FLL655404:FLL655421 FVH655404:FVH655421 GFD655404:GFD655421 GOZ655404:GOZ655421 GYV655404:GYV655421 HIR655404:HIR655421 HSN655404:HSN655421 ICJ655404:ICJ655421 IMF655404:IMF655421 IWB655404:IWB655421 JFX655404:JFX655421 JPT655404:JPT655421 JZP655404:JZP655421 KJL655404:KJL655421 KTH655404:KTH655421 LDD655404:LDD655421 LMZ655404:LMZ655421 LWV655404:LWV655421 MGR655404:MGR655421 MQN655404:MQN655421 NAJ655404:NAJ655421 NKF655404:NKF655421 NUB655404:NUB655421 ODX655404:ODX655421 ONT655404:ONT655421 OXP655404:OXP655421 PHL655404:PHL655421 PRH655404:PRH655421 QBD655404:QBD655421 QKZ655404:QKZ655421 QUV655404:QUV655421 RER655404:RER655421 RON655404:RON655421 RYJ655404:RYJ655421 SIF655404:SIF655421 SSB655404:SSB655421 TBX655404:TBX655421 TLT655404:TLT655421 TVP655404:TVP655421 UFL655404:UFL655421 UPH655404:UPH655421 UZD655404:UZD655421 VIZ655404:VIZ655421 VSV655404:VSV655421 WCR655404:WCR655421 WMN655404:WMN655421 WWJ655404:WWJ655421 AB720940:AB720957 JX720940:JX720957 TT720940:TT720957 ADP720940:ADP720957 ANL720940:ANL720957 AXH720940:AXH720957 BHD720940:BHD720957 BQZ720940:BQZ720957 CAV720940:CAV720957 CKR720940:CKR720957 CUN720940:CUN720957 DEJ720940:DEJ720957 DOF720940:DOF720957 DYB720940:DYB720957 EHX720940:EHX720957 ERT720940:ERT720957 FBP720940:FBP720957 FLL720940:FLL720957 FVH720940:FVH720957 GFD720940:GFD720957 GOZ720940:GOZ720957 GYV720940:GYV720957 HIR720940:HIR720957 HSN720940:HSN720957 ICJ720940:ICJ720957 IMF720940:IMF720957 IWB720940:IWB720957 JFX720940:JFX720957 JPT720940:JPT720957 JZP720940:JZP720957 KJL720940:KJL720957 KTH720940:KTH720957 LDD720940:LDD720957 LMZ720940:LMZ720957 LWV720940:LWV720957 MGR720940:MGR720957 MQN720940:MQN720957 NAJ720940:NAJ720957 NKF720940:NKF720957 NUB720940:NUB720957 ODX720940:ODX720957 ONT720940:ONT720957 OXP720940:OXP720957 PHL720940:PHL720957 PRH720940:PRH720957 QBD720940:QBD720957 QKZ720940:QKZ720957 QUV720940:QUV720957 RER720940:RER720957 RON720940:RON720957 RYJ720940:RYJ720957 SIF720940:SIF720957 SSB720940:SSB720957 TBX720940:TBX720957 TLT720940:TLT720957 TVP720940:TVP720957 UFL720940:UFL720957 UPH720940:UPH720957 UZD720940:UZD720957 VIZ720940:VIZ720957 VSV720940:VSV720957 WCR720940:WCR720957 WMN720940:WMN720957 WWJ720940:WWJ720957 AB786476:AB786493 JX786476:JX786493 TT786476:TT786493 ADP786476:ADP786493 ANL786476:ANL786493 AXH786476:AXH786493 BHD786476:BHD786493 BQZ786476:BQZ786493 CAV786476:CAV786493 CKR786476:CKR786493 CUN786476:CUN786493 DEJ786476:DEJ786493 DOF786476:DOF786493 DYB786476:DYB786493 EHX786476:EHX786493 ERT786476:ERT786493 FBP786476:FBP786493 FLL786476:FLL786493 FVH786476:FVH786493 GFD786476:GFD786493 GOZ786476:GOZ786493 GYV786476:GYV786493 HIR786476:HIR786493 HSN786476:HSN786493 ICJ786476:ICJ786493 IMF786476:IMF786493 IWB786476:IWB786493 JFX786476:JFX786493 JPT786476:JPT786493 JZP786476:JZP786493 KJL786476:KJL786493 KTH786476:KTH786493 LDD786476:LDD786493 LMZ786476:LMZ786493 LWV786476:LWV786493 MGR786476:MGR786493 MQN786476:MQN786493 NAJ786476:NAJ786493 NKF786476:NKF786493 NUB786476:NUB786493 ODX786476:ODX786493 ONT786476:ONT786493 OXP786476:OXP786493 PHL786476:PHL786493 PRH786476:PRH786493 QBD786476:QBD786493 QKZ786476:QKZ786493 QUV786476:QUV786493 RER786476:RER786493 RON786476:RON786493 RYJ786476:RYJ786493 SIF786476:SIF786493 SSB786476:SSB786493 TBX786476:TBX786493 TLT786476:TLT786493 TVP786476:TVP786493 UFL786476:UFL786493 UPH786476:UPH786493 UZD786476:UZD786493 VIZ786476:VIZ786493 VSV786476:VSV786493 WCR786476:WCR786493 WMN786476:WMN786493 WWJ786476:WWJ786493 AB852012:AB852029 JX852012:JX852029 TT852012:TT852029 ADP852012:ADP852029 ANL852012:ANL852029 AXH852012:AXH852029 BHD852012:BHD852029 BQZ852012:BQZ852029 CAV852012:CAV852029 CKR852012:CKR852029 CUN852012:CUN852029 DEJ852012:DEJ852029 DOF852012:DOF852029 DYB852012:DYB852029 EHX852012:EHX852029 ERT852012:ERT852029 FBP852012:FBP852029 FLL852012:FLL852029 FVH852012:FVH852029 GFD852012:GFD852029 GOZ852012:GOZ852029 GYV852012:GYV852029 HIR852012:HIR852029 HSN852012:HSN852029 ICJ852012:ICJ852029 IMF852012:IMF852029 IWB852012:IWB852029 JFX852012:JFX852029 JPT852012:JPT852029 JZP852012:JZP852029 KJL852012:KJL852029 KTH852012:KTH852029 LDD852012:LDD852029 LMZ852012:LMZ852029 LWV852012:LWV852029 MGR852012:MGR852029 MQN852012:MQN852029 NAJ852012:NAJ852029 NKF852012:NKF852029 NUB852012:NUB852029 ODX852012:ODX852029 ONT852012:ONT852029 OXP852012:OXP852029 PHL852012:PHL852029 PRH852012:PRH852029 QBD852012:QBD852029 QKZ852012:QKZ852029 QUV852012:QUV852029 RER852012:RER852029 RON852012:RON852029 RYJ852012:RYJ852029 SIF852012:SIF852029 SSB852012:SSB852029 TBX852012:TBX852029 TLT852012:TLT852029 TVP852012:TVP852029 UFL852012:UFL852029 UPH852012:UPH852029 UZD852012:UZD852029 VIZ852012:VIZ852029 VSV852012:VSV852029 WCR852012:WCR852029 WMN852012:WMN852029 WWJ852012:WWJ852029 AB917548:AB917565 JX917548:JX917565 TT917548:TT917565 ADP917548:ADP917565 ANL917548:ANL917565 AXH917548:AXH917565 BHD917548:BHD917565 BQZ917548:BQZ917565 CAV917548:CAV917565 CKR917548:CKR917565 CUN917548:CUN917565 DEJ917548:DEJ917565 DOF917548:DOF917565 DYB917548:DYB917565 EHX917548:EHX917565 ERT917548:ERT917565 FBP917548:FBP917565 FLL917548:FLL917565 FVH917548:FVH917565 GFD917548:GFD917565 GOZ917548:GOZ917565 GYV917548:GYV917565 HIR917548:HIR917565 HSN917548:HSN917565 ICJ917548:ICJ917565 IMF917548:IMF917565 IWB917548:IWB917565 JFX917548:JFX917565 JPT917548:JPT917565 JZP917548:JZP917565 KJL917548:KJL917565 KTH917548:KTH917565 LDD917548:LDD917565 LMZ917548:LMZ917565 LWV917548:LWV917565 MGR917548:MGR917565 MQN917548:MQN917565 NAJ917548:NAJ917565 NKF917548:NKF917565 NUB917548:NUB917565 ODX917548:ODX917565 ONT917548:ONT917565 OXP917548:OXP917565 PHL917548:PHL917565 PRH917548:PRH917565 QBD917548:QBD917565 QKZ917548:QKZ917565 QUV917548:QUV917565 RER917548:RER917565 RON917548:RON917565 RYJ917548:RYJ917565 SIF917548:SIF917565 SSB917548:SSB917565 TBX917548:TBX917565 TLT917548:TLT917565 TVP917548:TVP917565 UFL917548:UFL917565 UPH917548:UPH917565 UZD917548:UZD917565 VIZ917548:VIZ917565 VSV917548:VSV917565 WCR917548:WCR917565 WMN917548:WMN917565 WWJ917548:WWJ917565 AB983084:AB983101 JX983084:JX983101 TT983084:TT983101 ADP983084:ADP983101 ANL983084:ANL983101 AXH983084:AXH983101 BHD983084:BHD983101 BQZ983084:BQZ983101 CAV983084:CAV983101 CKR983084:CKR983101 CUN983084:CUN983101 DEJ983084:DEJ983101 DOF983084:DOF983101 DYB983084:DYB983101 EHX983084:EHX983101 ERT983084:ERT983101 FBP983084:FBP983101 FLL983084:FLL983101 FVH983084:FVH983101 GFD983084:GFD983101 GOZ983084:GOZ983101 GYV983084:GYV983101 HIR983084:HIR983101 HSN983084:HSN983101 ICJ983084:ICJ983101 IMF983084:IMF983101 IWB983084:IWB983101 JFX983084:JFX983101 JPT983084:JPT983101 JZP983084:JZP983101 KJL983084:KJL983101 KTH983084:KTH983101 LDD983084:LDD983101 LMZ983084:LMZ983101 LWV983084:LWV983101 MGR983084:MGR983101 MQN983084:MQN983101 NAJ983084:NAJ983101 NKF983084:NKF983101 NUB983084:NUB983101 ODX983084:ODX983101 ONT983084:ONT983101 OXP983084:OXP983101 PHL983084:PHL983101 PRH983084:PRH983101 QBD983084:QBD983101 QKZ983084:QKZ983101 QUV983084:QUV983101 RER983084:RER983101 RON983084:RON983101 RYJ983084:RYJ983101 SIF983084:SIF983101 SSB983084:SSB983101 TBX983084:TBX983101 TLT983084:TLT983101 TVP983084:TVP983101 UFL983084:UFL983101 UPH983084:UPH983101 UZD983084:UZD983101 VIZ983084:VIZ983101 VSV983084:VSV983101 WCR983084:WCR983101 WMN983084:WMN983101 G14 S13:S14 AF13:AF14 Z13:Z14 M14 JQ43:JQ60 TM43:TM60 ADI43:ADI60 ANE43:ANE60 AXA43:AXA60 BGW43:BGW60 BQS43:BQS60 CAO43:CAO60 CKK43:CKK60 CUG43:CUG60 DEC43:DEC60 DNY43:DNY60 DXU43:DXU60 EHQ43:EHQ60 ERM43:ERM60 FBI43:FBI60 FLE43:FLE60 FVA43:FVA60 GEW43:GEW60 GOS43:GOS60 GYO43:GYO60 HIK43:HIK60 HSG43:HSG60 ICC43:ICC60 ILY43:ILY60 IVU43:IVU60 JFQ43:JFQ60 JPM43:JPM60 JZI43:JZI60 KJE43:KJE60 KTA43:KTA60 LCW43:LCW60 LMS43:LMS60 LWO43:LWO60 MGK43:MGK60 MQG43:MQG60 NAC43:NAC60 NJY43:NJY60 NTU43:NTU60 ODQ43:ODQ60 ONM43:ONM60 OXI43:OXI60 PHE43:PHE60 PRA43:PRA60 QAW43:QAW60 QKS43:QKS60 QUO43:QUO60 REK43:REK60 ROG43:ROG60 RYC43:RYC60 SHY43:SHY60 SRU43:SRU60 TBQ43:TBQ60 TLM43:TLM60 TVI43:TVI60 UFE43:UFE60 UPA43:UPA60 UYW43:UYW60 VIS43:VIS60 VSO43:VSO60 WCK43:WCK60 WMG43:WMG60 WWC43:WWC60 AB43:AB60" xr:uid="{920D4B0F-19D5-4A2E-909C-A68B04040508}">
      <formula1>$AN$70:$AN$81</formula1>
    </dataValidation>
    <dataValidation type="list" allowBlank="1" showInputMessage="1" showErrorMessage="1" sqref="AH14 AD65580:AD65597 JZ65580:JZ65597 TV65580:TV65597 ADR65580:ADR65597 ANN65580:ANN65597 AXJ65580:AXJ65597 BHF65580:BHF65597 BRB65580:BRB65597 CAX65580:CAX65597 CKT65580:CKT65597 CUP65580:CUP65597 DEL65580:DEL65597 DOH65580:DOH65597 DYD65580:DYD65597 EHZ65580:EHZ65597 ERV65580:ERV65597 FBR65580:FBR65597 FLN65580:FLN65597 FVJ65580:FVJ65597 GFF65580:GFF65597 GPB65580:GPB65597 GYX65580:GYX65597 HIT65580:HIT65597 HSP65580:HSP65597 ICL65580:ICL65597 IMH65580:IMH65597 IWD65580:IWD65597 JFZ65580:JFZ65597 JPV65580:JPV65597 JZR65580:JZR65597 KJN65580:KJN65597 KTJ65580:KTJ65597 LDF65580:LDF65597 LNB65580:LNB65597 LWX65580:LWX65597 MGT65580:MGT65597 MQP65580:MQP65597 NAL65580:NAL65597 NKH65580:NKH65597 NUD65580:NUD65597 ODZ65580:ODZ65597 ONV65580:ONV65597 OXR65580:OXR65597 PHN65580:PHN65597 PRJ65580:PRJ65597 QBF65580:QBF65597 QLB65580:QLB65597 QUX65580:QUX65597 RET65580:RET65597 ROP65580:ROP65597 RYL65580:RYL65597 SIH65580:SIH65597 SSD65580:SSD65597 TBZ65580:TBZ65597 TLV65580:TLV65597 TVR65580:TVR65597 UFN65580:UFN65597 UPJ65580:UPJ65597 UZF65580:UZF65597 VJB65580:VJB65597 VSX65580:VSX65597 WCT65580:WCT65597 WMP65580:WMP65597 WWL65580:WWL65597 AD131116:AD131133 JZ131116:JZ131133 TV131116:TV131133 ADR131116:ADR131133 ANN131116:ANN131133 AXJ131116:AXJ131133 BHF131116:BHF131133 BRB131116:BRB131133 CAX131116:CAX131133 CKT131116:CKT131133 CUP131116:CUP131133 DEL131116:DEL131133 DOH131116:DOH131133 DYD131116:DYD131133 EHZ131116:EHZ131133 ERV131116:ERV131133 FBR131116:FBR131133 FLN131116:FLN131133 FVJ131116:FVJ131133 GFF131116:GFF131133 GPB131116:GPB131133 GYX131116:GYX131133 HIT131116:HIT131133 HSP131116:HSP131133 ICL131116:ICL131133 IMH131116:IMH131133 IWD131116:IWD131133 JFZ131116:JFZ131133 JPV131116:JPV131133 JZR131116:JZR131133 KJN131116:KJN131133 KTJ131116:KTJ131133 LDF131116:LDF131133 LNB131116:LNB131133 LWX131116:LWX131133 MGT131116:MGT131133 MQP131116:MQP131133 NAL131116:NAL131133 NKH131116:NKH131133 NUD131116:NUD131133 ODZ131116:ODZ131133 ONV131116:ONV131133 OXR131116:OXR131133 PHN131116:PHN131133 PRJ131116:PRJ131133 QBF131116:QBF131133 QLB131116:QLB131133 QUX131116:QUX131133 RET131116:RET131133 ROP131116:ROP131133 RYL131116:RYL131133 SIH131116:SIH131133 SSD131116:SSD131133 TBZ131116:TBZ131133 TLV131116:TLV131133 TVR131116:TVR131133 UFN131116:UFN131133 UPJ131116:UPJ131133 UZF131116:UZF131133 VJB131116:VJB131133 VSX131116:VSX131133 WCT131116:WCT131133 WMP131116:WMP131133 WWL131116:WWL131133 AD196652:AD196669 JZ196652:JZ196669 TV196652:TV196669 ADR196652:ADR196669 ANN196652:ANN196669 AXJ196652:AXJ196669 BHF196652:BHF196669 BRB196652:BRB196669 CAX196652:CAX196669 CKT196652:CKT196669 CUP196652:CUP196669 DEL196652:DEL196669 DOH196652:DOH196669 DYD196652:DYD196669 EHZ196652:EHZ196669 ERV196652:ERV196669 FBR196652:FBR196669 FLN196652:FLN196669 FVJ196652:FVJ196669 GFF196652:GFF196669 GPB196652:GPB196669 GYX196652:GYX196669 HIT196652:HIT196669 HSP196652:HSP196669 ICL196652:ICL196669 IMH196652:IMH196669 IWD196652:IWD196669 JFZ196652:JFZ196669 JPV196652:JPV196669 JZR196652:JZR196669 KJN196652:KJN196669 KTJ196652:KTJ196669 LDF196652:LDF196669 LNB196652:LNB196669 LWX196652:LWX196669 MGT196652:MGT196669 MQP196652:MQP196669 NAL196652:NAL196669 NKH196652:NKH196669 NUD196652:NUD196669 ODZ196652:ODZ196669 ONV196652:ONV196669 OXR196652:OXR196669 PHN196652:PHN196669 PRJ196652:PRJ196669 QBF196652:QBF196669 QLB196652:QLB196669 QUX196652:QUX196669 RET196652:RET196669 ROP196652:ROP196669 RYL196652:RYL196669 SIH196652:SIH196669 SSD196652:SSD196669 TBZ196652:TBZ196669 TLV196652:TLV196669 TVR196652:TVR196669 UFN196652:UFN196669 UPJ196652:UPJ196669 UZF196652:UZF196669 VJB196652:VJB196669 VSX196652:VSX196669 WCT196652:WCT196669 WMP196652:WMP196669 WWL196652:WWL196669 AD262188:AD262205 JZ262188:JZ262205 TV262188:TV262205 ADR262188:ADR262205 ANN262188:ANN262205 AXJ262188:AXJ262205 BHF262188:BHF262205 BRB262188:BRB262205 CAX262188:CAX262205 CKT262188:CKT262205 CUP262188:CUP262205 DEL262188:DEL262205 DOH262188:DOH262205 DYD262188:DYD262205 EHZ262188:EHZ262205 ERV262188:ERV262205 FBR262188:FBR262205 FLN262188:FLN262205 FVJ262188:FVJ262205 GFF262188:GFF262205 GPB262188:GPB262205 GYX262188:GYX262205 HIT262188:HIT262205 HSP262188:HSP262205 ICL262188:ICL262205 IMH262188:IMH262205 IWD262188:IWD262205 JFZ262188:JFZ262205 JPV262188:JPV262205 JZR262188:JZR262205 KJN262188:KJN262205 KTJ262188:KTJ262205 LDF262188:LDF262205 LNB262188:LNB262205 LWX262188:LWX262205 MGT262188:MGT262205 MQP262188:MQP262205 NAL262188:NAL262205 NKH262188:NKH262205 NUD262188:NUD262205 ODZ262188:ODZ262205 ONV262188:ONV262205 OXR262188:OXR262205 PHN262188:PHN262205 PRJ262188:PRJ262205 QBF262188:QBF262205 QLB262188:QLB262205 QUX262188:QUX262205 RET262188:RET262205 ROP262188:ROP262205 RYL262188:RYL262205 SIH262188:SIH262205 SSD262188:SSD262205 TBZ262188:TBZ262205 TLV262188:TLV262205 TVR262188:TVR262205 UFN262188:UFN262205 UPJ262188:UPJ262205 UZF262188:UZF262205 VJB262188:VJB262205 VSX262188:VSX262205 WCT262188:WCT262205 WMP262188:WMP262205 WWL262188:WWL262205 AD327724:AD327741 JZ327724:JZ327741 TV327724:TV327741 ADR327724:ADR327741 ANN327724:ANN327741 AXJ327724:AXJ327741 BHF327724:BHF327741 BRB327724:BRB327741 CAX327724:CAX327741 CKT327724:CKT327741 CUP327724:CUP327741 DEL327724:DEL327741 DOH327724:DOH327741 DYD327724:DYD327741 EHZ327724:EHZ327741 ERV327724:ERV327741 FBR327724:FBR327741 FLN327724:FLN327741 FVJ327724:FVJ327741 GFF327724:GFF327741 GPB327724:GPB327741 GYX327724:GYX327741 HIT327724:HIT327741 HSP327724:HSP327741 ICL327724:ICL327741 IMH327724:IMH327741 IWD327724:IWD327741 JFZ327724:JFZ327741 JPV327724:JPV327741 JZR327724:JZR327741 KJN327724:KJN327741 KTJ327724:KTJ327741 LDF327724:LDF327741 LNB327724:LNB327741 LWX327724:LWX327741 MGT327724:MGT327741 MQP327724:MQP327741 NAL327724:NAL327741 NKH327724:NKH327741 NUD327724:NUD327741 ODZ327724:ODZ327741 ONV327724:ONV327741 OXR327724:OXR327741 PHN327724:PHN327741 PRJ327724:PRJ327741 QBF327724:QBF327741 QLB327724:QLB327741 QUX327724:QUX327741 RET327724:RET327741 ROP327724:ROP327741 RYL327724:RYL327741 SIH327724:SIH327741 SSD327724:SSD327741 TBZ327724:TBZ327741 TLV327724:TLV327741 TVR327724:TVR327741 UFN327724:UFN327741 UPJ327724:UPJ327741 UZF327724:UZF327741 VJB327724:VJB327741 VSX327724:VSX327741 WCT327724:WCT327741 WMP327724:WMP327741 WWL327724:WWL327741 AD393260:AD393277 JZ393260:JZ393277 TV393260:TV393277 ADR393260:ADR393277 ANN393260:ANN393277 AXJ393260:AXJ393277 BHF393260:BHF393277 BRB393260:BRB393277 CAX393260:CAX393277 CKT393260:CKT393277 CUP393260:CUP393277 DEL393260:DEL393277 DOH393260:DOH393277 DYD393260:DYD393277 EHZ393260:EHZ393277 ERV393260:ERV393277 FBR393260:FBR393277 FLN393260:FLN393277 FVJ393260:FVJ393277 GFF393260:GFF393277 GPB393260:GPB393277 GYX393260:GYX393277 HIT393260:HIT393277 HSP393260:HSP393277 ICL393260:ICL393277 IMH393260:IMH393277 IWD393260:IWD393277 JFZ393260:JFZ393277 JPV393260:JPV393277 JZR393260:JZR393277 KJN393260:KJN393277 KTJ393260:KTJ393277 LDF393260:LDF393277 LNB393260:LNB393277 LWX393260:LWX393277 MGT393260:MGT393277 MQP393260:MQP393277 NAL393260:NAL393277 NKH393260:NKH393277 NUD393260:NUD393277 ODZ393260:ODZ393277 ONV393260:ONV393277 OXR393260:OXR393277 PHN393260:PHN393277 PRJ393260:PRJ393277 QBF393260:QBF393277 QLB393260:QLB393277 QUX393260:QUX393277 RET393260:RET393277 ROP393260:ROP393277 RYL393260:RYL393277 SIH393260:SIH393277 SSD393260:SSD393277 TBZ393260:TBZ393277 TLV393260:TLV393277 TVR393260:TVR393277 UFN393260:UFN393277 UPJ393260:UPJ393277 UZF393260:UZF393277 VJB393260:VJB393277 VSX393260:VSX393277 WCT393260:WCT393277 WMP393260:WMP393277 WWL393260:WWL393277 AD458796:AD458813 JZ458796:JZ458813 TV458796:TV458813 ADR458796:ADR458813 ANN458796:ANN458813 AXJ458796:AXJ458813 BHF458796:BHF458813 BRB458796:BRB458813 CAX458796:CAX458813 CKT458796:CKT458813 CUP458796:CUP458813 DEL458796:DEL458813 DOH458796:DOH458813 DYD458796:DYD458813 EHZ458796:EHZ458813 ERV458796:ERV458813 FBR458796:FBR458813 FLN458796:FLN458813 FVJ458796:FVJ458813 GFF458796:GFF458813 GPB458796:GPB458813 GYX458796:GYX458813 HIT458796:HIT458813 HSP458796:HSP458813 ICL458796:ICL458813 IMH458796:IMH458813 IWD458796:IWD458813 JFZ458796:JFZ458813 JPV458796:JPV458813 JZR458796:JZR458813 KJN458796:KJN458813 KTJ458796:KTJ458813 LDF458796:LDF458813 LNB458796:LNB458813 LWX458796:LWX458813 MGT458796:MGT458813 MQP458796:MQP458813 NAL458796:NAL458813 NKH458796:NKH458813 NUD458796:NUD458813 ODZ458796:ODZ458813 ONV458796:ONV458813 OXR458796:OXR458813 PHN458796:PHN458813 PRJ458796:PRJ458813 QBF458796:QBF458813 QLB458796:QLB458813 QUX458796:QUX458813 RET458796:RET458813 ROP458796:ROP458813 RYL458796:RYL458813 SIH458796:SIH458813 SSD458796:SSD458813 TBZ458796:TBZ458813 TLV458796:TLV458813 TVR458796:TVR458813 UFN458796:UFN458813 UPJ458796:UPJ458813 UZF458796:UZF458813 VJB458796:VJB458813 VSX458796:VSX458813 WCT458796:WCT458813 WMP458796:WMP458813 WWL458796:WWL458813 AD524332:AD524349 JZ524332:JZ524349 TV524332:TV524349 ADR524332:ADR524349 ANN524332:ANN524349 AXJ524332:AXJ524349 BHF524332:BHF524349 BRB524332:BRB524349 CAX524332:CAX524349 CKT524332:CKT524349 CUP524332:CUP524349 DEL524332:DEL524349 DOH524332:DOH524349 DYD524332:DYD524349 EHZ524332:EHZ524349 ERV524332:ERV524349 FBR524332:FBR524349 FLN524332:FLN524349 FVJ524332:FVJ524349 GFF524332:GFF524349 GPB524332:GPB524349 GYX524332:GYX524349 HIT524332:HIT524349 HSP524332:HSP524349 ICL524332:ICL524349 IMH524332:IMH524349 IWD524332:IWD524349 JFZ524332:JFZ524349 JPV524332:JPV524349 JZR524332:JZR524349 KJN524332:KJN524349 KTJ524332:KTJ524349 LDF524332:LDF524349 LNB524332:LNB524349 LWX524332:LWX524349 MGT524332:MGT524349 MQP524332:MQP524349 NAL524332:NAL524349 NKH524332:NKH524349 NUD524332:NUD524349 ODZ524332:ODZ524349 ONV524332:ONV524349 OXR524332:OXR524349 PHN524332:PHN524349 PRJ524332:PRJ524349 QBF524332:QBF524349 QLB524332:QLB524349 QUX524332:QUX524349 RET524332:RET524349 ROP524332:ROP524349 RYL524332:RYL524349 SIH524332:SIH524349 SSD524332:SSD524349 TBZ524332:TBZ524349 TLV524332:TLV524349 TVR524332:TVR524349 UFN524332:UFN524349 UPJ524332:UPJ524349 UZF524332:UZF524349 VJB524332:VJB524349 VSX524332:VSX524349 WCT524332:WCT524349 WMP524332:WMP524349 WWL524332:WWL524349 AD589868:AD589885 JZ589868:JZ589885 TV589868:TV589885 ADR589868:ADR589885 ANN589868:ANN589885 AXJ589868:AXJ589885 BHF589868:BHF589885 BRB589868:BRB589885 CAX589868:CAX589885 CKT589868:CKT589885 CUP589868:CUP589885 DEL589868:DEL589885 DOH589868:DOH589885 DYD589868:DYD589885 EHZ589868:EHZ589885 ERV589868:ERV589885 FBR589868:FBR589885 FLN589868:FLN589885 FVJ589868:FVJ589885 GFF589868:GFF589885 GPB589868:GPB589885 GYX589868:GYX589885 HIT589868:HIT589885 HSP589868:HSP589885 ICL589868:ICL589885 IMH589868:IMH589885 IWD589868:IWD589885 JFZ589868:JFZ589885 JPV589868:JPV589885 JZR589868:JZR589885 KJN589868:KJN589885 KTJ589868:KTJ589885 LDF589868:LDF589885 LNB589868:LNB589885 LWX589868:LWX589885 MGT589868:MGT589885 MQP589868:MQP589885 NAL589868:NAL589885 NKH589868:NKH589885 NUD589868:NUD589885 ODZ589868:ODZ589885 ONV589868:ONV589885 OXR589868:OXR589885 PHN589868:PHN589885 PRJ589868:PRJ589885 QBF589868:QBF589885 QLB589868:QLB589885 QUX589868:QUX589885 RET589868:RET589885 ROP589868:ROP589885 RYL589868:RYL589885 SIH589868:SIH589885 SSD589868:SSD589885 TBZ589868:TBZ589885 TLV589868:TLV589885 TVR589868:TVR589885 UFN589868:UFN589885 UPJ589868:UPJ589885 UZF589868:UZF589885 VJB589868:VJB589885 VSX589868:VSX589885 WCT589868:WCT589885 WMP589868:WMP589885 WWL589868:WWL589885 AD655404:AD655421 JZ655404:JZ655421 TV655404:TV655421 ADR655404:ADR655421 ANN655404:ANN655421 AXJ655404:AXJ655421 BHF655404:BHF655421 BRB655404:BRB655421 CAX655404:CAX655421 CKT655404:CKT655421 CUP655404:CUP655421 DEL655404:DEL655421 DOH655404:DOH655421 DYD655404:DYD655421 EHZ655404:EHZ655421 ERV655404:ERV655421 FBR655404:FBR655421 FLN655404:FLN655421 FVJ655404:FVJ655421 GFF655404:GFF655421 GPB655404:GPB655421 GYX655404:GYX655421 HIT655404:HIT655421 HSP655404:HSP655421 ICL655404:ICL655421 IMH655404:IMH655421 IWD655404:IWD655421 JFZ655404:JFZ655421 JPV655404:JPV655421 JZR655404:JZR655421 KJN655404:KJN655421 KTJ655404:KTJ655421 LDF655404:LDF655421 LNB655404:LNB655421 LWX655404:LWX655421 MGT655404:MGT655421 MQP655404:MQP655421 NAL655404:NAL655421 NKH655404:NKH655421 NUD655404:NUD655421 ODZ655404:ODZ655421 ONV655404:ONV655421 OXR655404:OXR655421 PHN655404:PHN655421 PRJ655404:PRJ655421 QBF655404:QBF655421 QLB655404:QLB655421 QUX655404:QUX655421 RET655404:RET655421 ROP655404:ROP655421 RYL655404:RYL655421 SIH655404:SIH655421 SSD655404:SSD655421 TBZ655404:TBZ655421 TLV655404:TLV655421 TVR655404:TVR655421 UFN655404:UFN655421 UPJ655404:UPJ655421 UZF655404:UZF655421 VJB655404:VJB655421 VSX655404:VSX655421 WCT655404:WCT655421 WMP655404:WMP655421 WWL655404:WWL655421 AD720940:AD720957 JZ720940:JZ720957 TV720940:TV720957 ADR720940:ADR720957 ANN720940:ANN720957 AXJ720940:AXJ720957 BHF720940:BHF720957 BRB720940:BRB720957 CAX720940:CAX720957 CKT720940:CKT720957 CUP720940:CUP720957 DEL720940:DEL720957 DOH720940:DOH720957 DYD720940:DYD720957 EHZ720940:EHZ720957 ERV720940:ERV720957 FBR720940:FBR720957 FLN720940:FLN720957 FVJ720940:FVJ720957 GFF720940:GFF720957 GPB720940:GPB720957 GYX720940:GYX720957 HIT720940:HIT720957 HSP720940:HSP720957 ICL720940:ICL720957 IMH720940:IMH720957 IWD720940:IWD720957 JFZ720940:JFZ720957 JPV720940:JPV720957 JZR720940:JZR720957 KJN720940:KJN720957 KTJ720940:KTJ720957 LDF720940:LDF720957 LNB720940:LNB720957 LWX720940:LWX720957 MGT720940:MGT720957 MQP720940:MQP720957 NAL720940:NAL720957 NKH720940:NKH720957 NUD720940:NUD720957 ODZ720940:ODZ720957 ONV720940:ONV720957 OXR720940:OXR720957 PHN720940:PHN720957 PRJ720940:PRJ720957 QBF720940:QBF720957 QLB720940:QLB720957 QUX720940:QUX720957 RET720940:RET720957 ROP720940:ROP720957 RYL720940:RYL720957 SIH720940:SIH720957 SSD720940:SSD720957 TBZ720940:TBZ720957 TLV720940:TLV720957 TVR720940:TVR720957 UFN720940:UFN720957 UPJ720940:UPJ720957 UZF720940:UZF720957 VJB720940:VJB720957 VSX720940:VSX720957 WCT720940:WCT720957 WMP720940:WMP720957 WWL720940:WWL720957 AD786476:AD786493 JZ786476:JZ786493 TV786476:TV786493 ADR786476:ADR786493 ANN786476:ANN786493 AXJ786476:AXJ786493 BHF786476:BHF786493 BRB786476:BRB786493 CAX786476:CAX786493 CKT786476:CKT786493 CUP786476:CUP786493 DEL786476:DEL786493 DOH786476:DOH786493 DYD786476:DYD786493 EHZ786476:EHZ786493 ERV786476:ERV786493 FBR786476:FBR786493 FLN786476:FLN786493 FVJ786476:FVJ786493 GFF786476:GFF786493 GPB786476:GPB786493 GYX786476:GYX786493 HIT786476:HIT786493 HSP786476:HSP786493 ICL786476:ICL786493 IMH786476:IMH786493 IWD786476:IWD786493 JFZ786476:JFZ786493 JPV786476:JPV786493 JZR786476:JZR786493 KJN786476:KJN786493 KTJ786476:KTJ786493 LDF786476:LDF786493 LNB786476:LNB786493 LWX786476:LWX786493 MGT786476:MGT786493 MQP786476:MQP786493 NAL786476:NAL786493 NKH786476:NKH786493 NUD786476:NUD786493 ODZ786476:ODZ786493 ONV786476:ONV786493 OXR786476:OXR786493 PHN786476:PHN786493 PRJ786476:PRJ786493 QBF786476:QBF786493 QLB786476:QLB786493 QUX786476:QUX786493 RET786476:RET786493 ROP786476:ROP786493 RYL786476:RYL786493 SIH786476:SIH786493 SSD786476:SSD786493 TBZ786476:TBZ786493 TLV786476:TLV786493 TVR786476:TVR786493 UFN786476:UFN786493 UPJ786476:UPJ786493 UZF786476:UZF786493 VJB786476:VJB786493 VSX786476:VSX786493 WCT786476:WCT786493 WMP786476:WMP786493 WWL786476:WWL786493 AD852012:AD852029 JZ852012:JZ852029 TV852012:TV852029 ADR852012:ADR852029 ANN852012:ANN852029 AXJ852012:AXJ852029 BHF852012:BHF852029 BRB852012:BRB852029 CAX852012:CAX852029 CKT852012:CKT852029 CUP852012:CUP852029 DEL852012:DEL852029 DOH852012:DOH852029 DYD852012:DYD852029 EHZ852012:EHZ852029 ERV852012:ERV852029 FBR852012:FBR852029 FLN852012:FLN852029 FVJ852012:FVJ852029 GFF852012:GFF852029 GPB852012:GPB852029 GYX852012:GYX852029 HIT852012:HIT852029 HSP852012:HSP852029 ICL852012:ICL852029 IMH852012:IMH852029 IWD852012:IWD852029 JFZ852012:JFZ852029 JPV852012:JPV852029 JZR852012:JZR852029 KJN852012:KJN852029 KTJ852012:KTJ852029 LDF852012:LDF852029 LNB852012:LNB852029 LWX852012:LWX852029 MGT852012:MGT852029 MQP852012:MQP852029 NAL852012:NAL852029 NKH852012:NKH852029 NUD852012:NUD852029 ODZ852012:ODZ852029 ONV852012:ONV852029 OXR852012:OXR852029 PHN852012:PHN852029 PRJ852012:PRJ852029 QBF852012:QBF852029 QLB852012:QLB852029 QUX852012:QUX852029 RET852012:RET852029 ROP852012:ROP852029 RYL852012:RYL852029 SIH852012:SIH852029 SSD852012:SSD852029 TBZ852012:TBZ852029 TLV852012:TLV852029 TVR852012:TVR852029 UFN852012:UFN852029 UPJ852012:UPJ852029 UZF852012:UZF852029 VJB852012:VJB852029 VSX852012:VSX852029 WCT852012:WCT852029 WMP852012:WMP852029 WWL852012:WWL852029 AD917548:AD917565 JZ917548:JZ917565 TV917548:TV917565 ADR917548:ADR917565 ANN917548:ANN917565 AXJ917548:AXJ917565 BHF917548:BHF917565 BRB917548:BRB917565 CAX917548:CAX917565 CKT917548:CKT917565 CUP917548:CUP917565 DEL917548:DEL917565 DOH917548:DOH917565 DYD917548:DYD917565 EHZ917548:EHZ917565 ERV917548:ERV917565 FBR917548:FBR917565 FLN917548:FLN917565 FVJ917548:FVJ917565 GFF917548:GFF917565 GPB917548:GPB917565 GYX917548:GYX917565 HIT917548:HIT917565 HSP917548:HSP917565 ICL917548:ICL917565 IMH917548:IMH917565 IWD917548:IWD917565 JFZ917548:JFZ917565 JPV917548:JPV917565 JZR917548:JZR917565 KJN917548:KJN917565 KTJ917548:KTJ917565 LDF917548:LDF917565 LNB917548:LNB917565 LWX917548:LWX917565 MGT917548:MGT917565 MQP917548:MQP917565 NAL917548:NAL917565 NKH917548:NKH917565 NUD917548:NUD917565 ODZ917548:ODZ917565 ONV917548:ONV917565 OXR917548:OXR917565 PHN917548:PHN917565 PRJ917548:PRJ917565 QBF917548:QBF917565 QLB917548:QLB917565 QUX917548:QUX917565 RET917548:RET917565 ROP917548:ROP917565 RYL917548:RYL917565 SIH917548:SIH917565 SSD917548:SSD917565 TBZ917548:TBZ917565 TLV917548:TLV917565 TVR917548:TVR917565 UFN917548:UFN917565 UPJ917548:UPJ917565 UZF917548:UZF917565 VJB917548:VJB917565 VSX917548:VSX917565 WCT917548:WCT917565 WMP917548:WMP917565 WWL917548:WWL917565 AD983084:AD983101 JZ983084:JZ983101 TV983084:TV983101 ADR983084:ADR983101 ANN983084:ANN983101 AXJ983084:AXJ983101 BHF983084:BHF983101 BRB983084:BRB983101 CAX983084:CAX983101 CKT983084:CKT983101 CUP983084:CUP983101 DEL983084:DEL983101 DOH983084:DOH983101 DYD983084:DYD983101 EHZ983084:EHZ983101 ERV983084:ERV983101 FBR983084:FBR983101 FLN983084:FLN983101 FVJ983084:FVJ983101 GFF983084:GFF983101 GPB983084:GPB983101 GYX983084:GYX983101 HIT983084:HIT983101 HSP983084:HSP983101 ICL983084:ICL983101 IMH983084:IMH983101 IWD983084:IWD983101 JFZ983084:JFZ983101 JPV983084:JPV983101 JZR983084:JZR983101 KJN983084:KJN983101 KTJ983084:KTJ983101 LDF983084:LDF983101 LNB983084:LNB983101 LWX983084:LWX983101 MGT983084:MGT983101 MQP983084:MQP983101 NAL983084:NAL983101 NKH983084:NKH983101 NUD983084:NUD983101 ODZ983084:ODZ983101 ONV983084:ONV983101 OXR983084:OXR983101 PHN983084:PHN983101 PRJ983084:PRJ983101 QBF983084:QBF983101 QLB983084:QLB983101 QUX983084:QUX983101 RET983084:RET983101 ROP983084:ROP983101 RYL983084:RYL983101 SIH983084:SIH983101 SSD983084:SSD983101 TBZ983084:TBZ983101 TLV983084:TLV983101 TVR983084:TVR983101 UFN983084:UFN983101 UPJ983084:UPJ983101 UZF983084:UZF983101 VJB983084:VJB983101 VSX983084:VSX983101 WCT983084:WCT983101 WMP983084:WMP983101 WWL983084:WWL983101 WWH983060:WWH983077 JO18:JO35 TK18:TK35 ADG18:ADG35 ANC18:ANC35 AWY18:AWY35 BGU18:BGU35 BQQ18:BQQ35 CAM18:CAM35 CKI18:CKI35 CUE18:CUE35 DEA18:DEA35 DNW18:DNW35 DXS18:DXS35 EHO18:EHO35 ERK18:ERK35 FBG18:FBG35 FLC18:FLC35 FUY18:FUY35 GEU18:GEU35 GOQ18:GOQ35 GYM18:GYM35 HII18:HII35 HSE18:HSE35 ICA18:ICA35 ILW18:ILW35 IVS18:IVS35 JFO18:JFO35 JPK18:JPK35 JZG18:JZG35 KJC18:KJC35 KSY18:KSY35 LCU18:LCU35 LMQ18:LMQ35 LWM18:LWM35 MGI18:MGI35 MQE18:MQE35 NAA18:NAA35 NJW18:NJW35 NTS18:NTS35 ODO18:ODO35 ONK18:ONK35 OXG18:OXG35 PHC18:PHC35 PQY18:PQY35 QAU18:QAU35 QKQ18:QKQ35 QUM18:QUM35 REI18:REI35 ROE18:ROE35 RYA18:RYA35 SHW18:SHW35 SRS18:SRS35 TBO18:TBO35 TLK18:TLK35 TVG18:TVG35 UFC18:UFC35 UOY18:UOY35 UYU18:UYU35 VIQ18:VIQ35 VSM18:VSM35 WCI18:WCI35 WME18:WME35 WWA18:WWA35 Z65556:Z65573 JV65556:JV65573 TR65556:TR65573 ADN65556:ADN65573 ANJ65556:ANJ65573 AXF65556:AXF65573 BHB65556:BHB65573 BQX65556:BQX65573 CAT65556:CAT65573 CKP65556:CKP65573 CUL65556:CUL65573 DEH65556:DEH65573 DOD65556:DOD65573 DXZ65556:DXZ65573 EHV65556:EHV65573 ERR65556:ERR65573 FBN65556:FBN65573 FLJ65556:FLJ65573 FVF65556:FVF65573 GFB65556:GFB65573 GOX65556:GOX65573 GYT65556:GYT65573 HIP65556:HIP65573 HSL65556:HSL65573 ICH65556:ICH65573 IMD65556:IMD65573 IVZ65556:IVZ65573 JFV65556:JFV65573 JPR65556:JPR65573 JZN65556:JZN65573 KJJ65556:KJJ65573 KTF65556:KTF65573 LDB65556:LDB65573 LMX65556:LMX65573 LWT65556:LWT65573 MGP65556:MGP65573 MQL65556:MQL65573 NAH65556:NAH65573 NKD65556:NKD65573 NTZ65556:NTZ65573 ODV65556:ODV65573 ONR65556:ONR65573 OXN65556:OXN65573 PHJ65556:PHJ65573 PRF65556:PRF65573 QBB65556:QBB65573 QKX65556:QKX65573 QUT65556:QUT65573 REP65556:REP65573 ROL65556:ROL65573 RYH65556:RYH65573 SID65556:SID65573 SRZ65556:SRZ65573 TBV65556:TBV65573 TLR65556:TLR65573 TVN65556:TVN65573 UFJ65556:UFJ65573 UPF65556:UPF65573 UZB65556:UZB65573 VIX65556:VIX65573 VST65556:VST65573 WCP65556:WCP65573 WML65556:WML65573 WWH65556:WWH65573 Z131092:Z131109 JV131092:JV131109 TR131092:TR131109 ADN131092:ADN131109 ANJ131092:ANJ131109 AXF131092:AXF131109 BHB131092:BHB131109 BQX131092:BQX131109 CAT131092:CAT131109 CKP131092:CKP131109 CUL131092:CUL131109 DEH131092:DEH131109 DOD131092:DOD131109 DXZ131092:DXZ131109 EHV131092:EHV131109 ERR131092:ERR131109 FBN131092:FBN131109 FLJ131092:FLJ131109 FVF131092:FVF131109 GFB131092:GFB131109 GOX131092:GOX131109 GYT131092:GYT131109 HIP131092:HIP131109 HSL131092:HSL131109 ICH131092:ICH131109 IMD131092:IMD131109 IVZ131092:IVZ131109 JFV131092:JFV131109 JPR131092:JPR131109 JZN131092:JZN131109 KJJ131092:KJJ131109 KTF131092:KTF131109 LDB131092:LDB131109 LMX131092:LMX131109 LWT131092:LWT131109 MGP131092:MGP131109 MQL131092:MQL131109 NAH131092:NAH131109 NKD131092:NKD131109 NTZ131092:NTZ131109 ODV131092:ODV131109 ONR131092:ONR131109 OXN131092:OXN131109 PHJ131092:PHJ131109 PRF131092:PRF131109 QBB131092:QBB131109 QKX131092:QKX131109 QUT131092:QUT131109 REP131092:REP131109 ROL131092:ROL131109 RYH131092:RYH131109 SID131092:SID131109 SRZ131092:SRZ131109 TBV131092:TBV131109 TLR131092:TLR131109 TVN131092:TVN131109 UFJ131092:UFJ131109 UPF131092:UPF131109 UZB131092:UZB131109 VIX131092:VIX131109 VST131092:VST131109 WCP131092:WCP131109 WML131092:WML131109 WWH131092:WWH131109 Z196628:Z196645 JV196628:JV196645 TR196628:TR196645 ADN196628:ADN196645 ANJ196628:ANJ196645 AXF196628:AXF196645 BHB196628:BHB196645 BQX196628:BQX196645 CAT196628:CAT196645 CKP196628:CKP196645 CUL196628:CUL196645 DEH196628:DEH196645 DOD196628:DOD196645 DXZ196628:DXZ196645 EHV196628:EHV196645 ERR196628:ERR196645 FBN196628:FBN196645 FLJ196628:FLJ196645 FVF196628:FVF196645 GFB196628:GFB196645 GOX196628:GOX196645 GYT196628:GYT196645 HIP196628:HIP196645 HSL196628:HSL196645 ICH196628:ICH196645 IMD196628:IMD196645 IVZ196628:IVZ196645 JFV196628:JFV196645 JPR196628:JPR196645 JZN196628:JZN196645 KJJ196628:KJJ196645 KTF196628:KTF196645 LDB196628:LDB196645 LMX196628:LMX196645 LWT196628:LWT196645 MGP196628:MGP196645 MQL196628:MQL196645 NAH196628:NAH196645 NKD196628:NKD196645 NTZ196628:NTZ196645 ODV196628:ODV196645 ONR196628:ONR196645 OXN196628:OXN196645 PHJ196628:PHJ196645 PRF196628:PRF196645 QBB196628:QBB196645 QKX196628:QKX196645 QUT196628:QUT196645 REP196628:REP196645 ROL196628:ROL196645 RYH196628:RYH196645 SID196628:SID196645 SRZ196628:SRZ196645 TBV196628:TBV196645 TLR196628:TLR196645 TVN196628:TVN196645 UFJ196628:UFJ196645 UPF196628:UPF196645 UZB196628:UZB196645 VIX196628:VIX196645 VST196628:VST196645 WCP196628:WCP196645 WML196628:WML196645 WWH196628:WWH196645 Z262164:Z262181 JV262164:JV262181 TR262164:TR262181 ADN262164:ADN262181 ANJ262164:ANJ262181 AXF262164:AXF262181 BHB262164:BHB262181 BQX262164:BQX262181 CAT262164:CAT262181 CKP262164:CKP262181 CUL262164:CUL262181 DEH262164:DEH262181 DOD262164:DOD262181 DXZ262164:DXZ262181 EHV262164:EHV262181 ERR262164:ERR262181 FBN262164:FBN262181 FLJ262164:FLJ262181 FVF262164:FVF262181 GFB262164:GFB262181 GOX262164:GOX262181 GYT262164:GYT262181 HIP262164:HIP262181 HSL262164:HSL262181 ICH262164:ICH262181 IMD262164:IMD262181 IVZ262164:IVZ262181 JFV262164:JFV262181 JPR262164:JPR262181 JZN262164:JZN262181 KJJ262164:KJJ262181 KTF262164:KTF262181 LDB262164:LDB262181 LMX262164:LMX262181 LWT262164:LWT262181 MGP262164:MGP262181 MQL262164:MQL262181 NAH262164:NAH262181 NKD262164:NKD262181 NTZ262164:NTZ262181 ODV262164:ODV262181 ONR262164:ONR262181 OXN262164:OXN262181 PHJ262164:PHJ262181 PRF262164:PRF262181 QBB262164:QBB262181 QKX262164:QKX262181 QUT262164:QUT262181 REP262164:REP262181 ROL262164:ROL262181 RYH262164:RYH262181 SID262164:SID262181 SRZ262164:SRZ262181 TBV262164:TBV262181 TLR262164:TLR262181 TVN262164:TVN262181 UFJ262164:UFJ262181 UPF262164:UPF262181 UZB262164:UZB262181 VIX262164:VIX262181 VST262164:VST262181 WCP262164:WCP262181 WML262164:WML262181 WWH262164:WWH262181 Z327700:Z327717 JV327700:JV327717 TR327700:TR327717 ADN327700:ADN327717 ANJ327700:ANJ327717 AXF327700:AXF327717 BHB327700:BHB327717 BQX327700:BQX327717 CAT327700:CAT327717 CKP327700:CKP327717 CUL327700:CUL327717 DEH327700:DEH327717 DOD327700:DOD327717 DXZ327700:DXZ327717 EHV327700:EHV327717 ERR327700:ERR327717 FBN327700:FBN327717 FLJ327700:FLJ327717 FVF327700:FVF327717 GFB327700:GFB327717 GOX327700:GOX327717 GYT327700:GYT327717 HIP327700:HIP327717 HSL327700:HSL327717 ICH327700:ICH327717 IMD327700:IMD327717 IVZ327700:IVZ327717 JFV327700:JFV327717 JPR327700:JPR327717 JZN327700:JZN327717 KJJ327700:KJJ327717 KTF327700:KTF327717 LDB327700:LDB327717 LMX327700:LMX327717 LWT327700:LWT327717 MGP327700:MGP327717 MQL327700:MQL327717 NAH327700:NAH327717 NKD327700:NKD327717 NTZ327700:NTZ327717 ODV327700:ODV327717 ONR327700:ONR327717 OXN327700:OXN327717 PHJ327700:PHJ327717 PRF327700:PRF327717 QBB327700:QBB327717 QKX327700:QKX327717 QUT327700:QUT327717 REP327700:REP327717 ROL327700:ROL327717 RYH327700:RYH327717 SID327700:SID327717 SRZ327700:SRZ327717 TBV327700:TBV327717 TLR327700:TLR327717 TVN327700:TVN327717 UFJ327700:UFJ327717 UPF327700:UPF327717 UZB327700:UZB327717 VIX327700:VIX327717 VST327700:VST327717 WCP327700:WCP327717 WML327700:WML327717 WWH327700:WWH327717 Z393236:Z393253 JV393236:JV393253 TR393236:TR393253 ADN393236:ADN393253 ANJ393236:ANJ393253 AXF393236:AXF393253 BHB393236:BHB393253 BQX393236:BQX393253 CAT393236:CAT393253 CKP393236:CKP393253 CUL393236:CUL393253 DEH393236:DEH393253 DOD393236:DOD393253 DXZ393236:DXZ393253 EHV393236:EHV393253 ERR393236:ERR393253 FBN393236:FBN393253 FLJ393236:FLJ393253 FVF393236:FVF393253 GFB393236:GFB393253 GOX393236:GOX393253 GYT393236:GYT393253 HIP393236:HIP393253 HSL393236:HSL393253 ICH393236:ICH393253 IMD393236:IMD393253 IVZ393236:IVZ393253 JFV393236:JFV393253 JPR393236:JPR393253 JZN393236:JZN393253 KJJ393236:KJJ393253 KTF393236:KTF393253 LDB393236:LDB393253 LMX393236:LMX393253 LWT393236:LWT393253 MGP393236:MGP393253 MQL393236:MQL393253 NAH393236:NAH393253 NKD393236:NKD393253 NTZ393236:NTZ393253 ODV393236:ODV393253 ONR393236:ONR393253 OXN393236:OXN393253 PHJ393236:PHJ393253 PRF393236:PRF393253 QBB393236:QBB393253 QKX393236:QKX393253 QUT393236:QUT393253 REP393236:REP393253 ROL393236:ROL393253 RYH393236:RYH393253 SID393236:SID393253 SRZ393236:SRZ393253 TBV393236:TBV393253 TLR393236:TLR393253 TVN393236:TVN393253 UFJ393236:UFJ393253 UPF393236:UPF393253 UZB393236:UZB393253 VIX393236:VIX393253 VST393236:VST393253 WCP393236:WCP393253 WML393236:WML393253 WWH393236:WWH393253 Z458772:Z458789 JV458772:JV458789 TR458772:TR458789 ADN458772:ADN458789 ANJ458772:ANJ458789 AXF458772:AXF458789 BHB458772:BHB458789 BQX458772:BQX458789 CAT458772:CAT458789 CKP458772:CKP458789 CUL458772:CUL458789 DEH458772:DEH458789 DOD458772:DOD458789 DXZ458772:DXZ458789 EHV458772:EHV458789 ERR458772:ERR458789 FBN458772:FBN458789 FLJ458772:FLJ458789 FVF458772:FVF458789 GFB458772:GFB458789 GOX458772:GOX458789 GYT458772:GYT458789 HIP458772:HIP458789 HSL458772:HSL458789 ICH458772:ICH458789 IMD458772:IMD458789 IVZ458772:IVZ458789 JFV458772:JFV458789 JPR458772:JPR458789 JZN458772:JZN458789 KJJ458772:KJJ458789 KTF458772:KTF458789 LDB458772:LDB458789 LMX458772:LMX458789 LWT458772:LWT458789 MGP458772:MGP458789 MQL458772:MQL458789 NAH458772:NAH458789 NKD458772:NKD458789 NTZ458772:NTZ458789 ODV458772:ODV458789 ONR458772:ONR458789 OXN458772:OXN458789 PHJ458772:PHJ458789 PRF458772:PRF458789 QBB458772:QBB458789 QKX458772:QKX458789 QUT458772:QUT458789 REP458772:REP458789 ROL458772:ROL458789 RYH458772:RYH458789 SID458772:SID458789 SRZ458772:SRZ458789 TBV458772:TBV458789 TLR458772:TLR458789 TVN458772:TVN458789 UFJ458772:UFJ458789 UPF458772:UPF458789 UZB458772:UZB458789 VIX458772:VIX458789 VST458772:VST458789 WCP458772:WCP458789 WML458772:WML458789 WWH458772:WWH458789 Z524308:Z524325 JV524308:JV524325 TR524308:TR524325 ADN524308:ADN524325 ANJ524308:ANJ524325 AXF524308:AXF524325 BHB524308:BHB524325 BQX524308:BQX524325 CAT524308:CAT524325 CKP524308:CKP524325 CUL524308:CUL524325 DEH524308:DEH524325 DOD524308:DOD524325 DXZ524308:DXZ524325 EHV524308:EHV524325 ERR524308:ERR524325 FBN524308:FBN524325 FLJ524308:FLJ524325 FVF524308:FVF524325 GFB524308:GFB524325 GOX524308:GOX524325 GYT524308:GYT524325 HIP524308:HIP524325 HSL524308:HSL524325 ICH524308:ICH524325 IMD524308:IMD524325 IVZ524308:IVZ524325 JFV524308:JFV524325 JPR524308:JPR524325 JZN524308:JZN524325 KJJ524308:KJJ524325 KTF524308:KTF524325 LDB524308:LDB524325 LMX524308:LMX524325 LWT524308:LWT524325 MGP524308:MGP524325 MQL524308:MQL524325 NAH524308:NAH524325 NKD524308:NKD524325 NTZ524308:NTZ524325 ODV524308:ODV524325 ONR524308:ONR524325 OXN524308:OXN524325 PHJ524308:PHJ524325 PRF524308:PRF524325 QBB524308:QBB524325 QKX524308:QKX524325 QUT524308:QUT524325 REP524308:REP524325 ROL524308:ROL524325 RYH524308:RYH524325 SID524308:SID524325 SRZ524308:SRZ524325 TBV524308:TBV524325 TLR524308:TLR524325 TVN524308:TVN524325 UFJ524308:UFJ524325 UPF524308:UPF524325 UZB524308:UZB524325 VIX524308:VIX524325 VST524308:VST524325 WCP524308:WCP524325 WML524308:WML524325 WWH524308:WWH524325 Z589844:Z589861 JV589844:JV589861 TR589844:TR589861 ADN589844:ADN589861 ANJ589844:ANJ589861 AXF589844:AXF589861 BHB589844:BHB589861 BQX589844:BQX589861 CAT589844:CAT589861 CKP589844:CKP589861 CUL589844:CUL589861 DEH589844:DEH589861 DOD589844:DOD589861 DXZ589844:DXZ589861 EHV589844:EHV589861 ERR589844:ERR589861 FBN589844:FBN589861 FLJ589844:FLJ589861 FVF589844:FVF589861 GFB589844:GFB589861 GOX589844:GOX589861 GYT589844:GYT589861 HIP589844:HIP589861 HSL589844:HSL589861 ICH589844:ICH589861 IMD589844:IMD589861 IVZ589844:IVZ589861 JFV589844:JFV589861 JPR589844:JPR589861 JZN589844:JZN589861 KJJ589844:KJJ589861 KTF589844:KTF589861 LDB589844:LDB589861 LMX589844:LMX589861 LWT589844:LWT589861 MGP589844:MGP589861 MQL589844:MQL589861 NAH589844:NAH589861 NKD589844:NKD589861 NTZ589844:NTZ589861 ODV589844:ODV589861 ONR589844:ONR589861 OXN589844:OXN589861 PHJ589844:PHJ589861 PRF589844:PRF589861 QBB589844:QBB589861 QKX589844:QKX589861 QUT589844:QUT589861 REP589844:REP589861 ROL589844:ROL589861 RYH589844:RYH589861 SID589844:SID589861 SRZ589844:SRZ589861 TBV589844:TBV589861 TLR589844:TLR589861 TVN589844:TVN589861 UFJ589844:UFJ589861 UPF589844:UPF589861 UZB589844:UZB589861 VIX589844:VIX589861 VST589844:VST589861 WCP589844:WCP589861 WML589844:WML589861 WWH589844:WWH589861 Z655380:Z655397 JV655380:JV655397 TR655380:TR655397 ADN655380:ADN655397 ANJ655380:ANJ655397 AXF655380:AXF655397 BHB655380:BHB655397 BQX655380:BQX655397 CAT655380:CAT655397 CKP655380:CKP655397 CUL655380:CUL655397 DEH655380:DEH655397 DOD655380:DOD655397 DXZ655380:DXZ655397 EHV655380:EHV655397 ERR655380:ERR655397 FBN655380:FBN655397 FLJ655380:FLJ655397 FVF655380:FVF655397 GFB655380:GFB655397 GOX655380:GOX655397 GYT655380:GYT655397 HIP655380:HIP655397 HSL655380:HSL655397 ICH655380:ICH655397 IMD655380:IMD655397 IVZ655380:IVZ655397 JFV655380:JFV655397 JPR655380:JPR655397 JZN655380:JZN655397 KJJ655380:KJJ655397 KTF655380:KTF655397 LDB655380:LDB655397 LMX655380:LMX655397 LWT655380:LWT655397 MGP655380:MGP655397 MQL655380:MQL655397 NAH655380:NAH655397 NKD655380:NKD655397 NTZ655380:NTZ655397 ODV655380:ODV655397 ONR655380:ONR655397 OXN655380:OXN655397 PHJ655380:PHJ655397 PRF655380:PRF655397 QBB655380:QBB655397 QKX655380:QKX655397 QUT655380:QUT655397 REP655380:REP655397 ROL655380:ROL655397 RYH655380:RYH655397 SID655380:SID655397 SRZ655380:SRZ655397 TBV655380:TBV655397 TLR655380:TLR655397 TVN655380:TVN655397 UFJ655380:UFJ655397 UPF655380:UPF655397 UZB655380:UZB655397 VIX655380:VIX655397 VST655380:VST655397 WCP655380:WCP655397 WML655380:WML655397 WWH655380:WWH655397 Z720916:Z720933 JV720916:JV720933 TR720916:TR720933 ADN720916:ADN720933 ANJ720916:ANJ720933 AXF720916:AXF720933 BHB720916:BHB720933 BQX720916:BQX720933 CAT720916:CAT720933 CKP720916:CKP720933 CUL720916:CUL720933 DEH720916:DEH720933 DOD720916:DOD720933 DXZ720916:DXZ720933 EHV720916:EHV720933 ERR720916:ERR720933 FBN720916:FBN720933 FLJ720916:FLJ720933 FVF720916:FVF720933 GFB720916:GFB720933 GOX720916:GOX720933 GYT720916:GYT720933 HIP720916:HIP720933 HSL720916:HSL720933 ICH720916:ICH720933 IMD720916:IMD720933 IVZ720916:IVZ720933 JFV720916:JFV720933 JPR720916:JPR720933 JZN720916:JZN720933 KJJ720916:KJJ720933 KTF720916:KTF720933 LDB720916:LDB720933 LMX720916:LMX720933 LWT720916:LWT720933 MGP720916:MGP720933 MQL720916:MQL720933 NAH720916:NAH720933 NKD720916:NKD720933 NTZ720916:NTZ720933 ODV720916:ODV720933 ONR720916:ONR720933 OXN720916:OXN720933 PHJ720916:PHJ720933 PRF720916:PRF720933 QBB720916:QBB720933 QKX720916:QKX720933 QUT720916:QUT720933 REP720916:REP720933 ROL720916:ROL720933 RYH720916:RYH720933 SID720916:SID720933 SRZ720916:SRZ720933 TBV720916:TBV720933 TLR720916:TLR720933 TVN720916:TVN720933 UFJ720916:UFJ720933 UPF720916:UPF720933 UZB720916:UZB720933 VIX720916:VIX720933 VST720916:VST720933 WCP720916:WCP720933 WML720916:WML720933 WWH720916:WWH720933 Z786452:Z786469 JV786452:JV786469 TR786452:TR786469 ADN786452:ADN786469 ANJ786452:ANJ786469 AXF786452:AXF786469 BHB786452:BHB786469 BQX786452:BQX786469 CAT786452:CAT786469 CKP786452:CKP786469 CUL786452:CUL786469 DEH786452:DEH786469 DOD786452:DOD786469 DXZ786452:DXZ786469 EHV786452:EHV786469 ERR786452:ERR786469 FBN786452:FBN786469 FLJ786452:FLJ786469 FVF786452:FVF786469 GFB786452:GFB786469 GOX786452:GOX786469 GYT786452:GYT786469 HIP786452:HIP786469 HSL786452:HSL786469 ICH786452:ICH786469 IMD786452:IMD786469 IVZ786452:IVZ786469 JFV786452:JFV786469 JPR786452:JPR786469 JZN786452:JZN786469 KJJ786452:KJJ786469 KTF786452:KTF786469 LDB786452:LDB786469 LMX786452:LMX786469 LWT786452:LWT786469 MGP786452:MGP786469 MQL786452:MQL786469 NAH786452:NAH786469 NKD786452:NKD786469 NTZ786452:NTZ786469 ODV786452:ODV786469 ONR786452:ONR786469 OXN786452:OXN786469 PHJ786452:PHJ786469 PRF786452:PRF786469 QBB786452:QBB786469 QKX786452:QKX786469 QUT786452:QUT786469 REP786452:REP786469 ROL786452:ROL786469 RYH786452:RYH786469 SID786452:SID786469 SRZ786452:SRZ786469 TBV786452:TBV786469 TLR786452:TLR786469 TVN786452:TVN786469 UFJ786452:UFJ786469 UPF786452:UPF786469 UZB786452:UZB786469 VIX786452:VIX786469 VST786452:VST786469 WCP786452:WCP786469 WML786452:WML786469 WWH786452:WWH786469 Z851988:Z852005 JV851988:JV852005 TR851988:TR852005 ADN851988:ADN852005 ANJ851988:ANJ852005 AXF851988:AXF852005 BHB851988:BHB852005 BQX851988:BQX852005 CAT851988:CAT852005 CKP851988:CKP852005 CUL851988:CUL852005 DEH851988:DEH852005 DOD851988:DOD852005 DXZ851988:DXZ852005 EHV851988:EHV852005 ERR851988:ERR852005 FBN851988:FBN852005 FLJ851988:FLJ852005 FVF851988:FVF852005 GFB851988:GFB852005 GOX851988:GOX852005 GYT851988:GYT852005 HIP851988:HIP852005 HSL851988:HSL852005 ICH851988:ICH852005 IMD851988:IMD852005 IVZ851988:IVZ852005 JFV851988:JFV852005 JPR851988:JPR852005 JZN851988:JZN852005 KJJ851988:KJJ852005 KTF851988:KTF852005 LDB851988:LDB852005 LMX851988:LMX852005 LWT851988:LWT852005 MGP851988:MGP852005 MQL851988:MQL852005 NAH851988:NAH852005 NKD851988:NKD852005 NTZ851988:NTZ852005 ODV851988:ODV852005 ONR851988:ONR852005 OXN851988:OXN852005 PHJ851988:PHJ852005 PRF851988:PRF852005 QBB851988:QBB852005 QKX851988:QKX852005 QUT851988:QUT852005 REP851988:REP852005 ROL851988:ROL852005 RYH851988:RYH852005 SID851988:SID852005 SRZ851988:SRZ852005 TBV851988:TBV852005 TLR851988:TLR852005 TVN851988:TVN852005 UFJ851988:UFJ852005 UPF851988:UPF852005 UZB851988:UZB852005 VIX851988:VIX852005 VST851988:VST852005 WCP851988:WCP852005 WML851988:WML852005 WWH851988:WWH852005 Z917524:Z917541 JV917524:JV917541 TR917524:TR917541 ADN917524:ADN917541 ANJ917524:ANJ917541 AXF917524:AXF917541 BHB917524:BHB917541 BQX917524:BQX917541 CAT917524:CAT917541 CKP917524:CKP917541 CUL917524:CUL917541 DEH917524:DEH917541 DOD917524:DOD917541 DXZ917524:DXZ917541 EHV917524:EHV917541 ERR917524:ERR917541 FBN917524:FBN917541 FLJ917524:FLJ917541 FVF917524:FVF917541 GFB917524:GFB917541 GOX917524:GOX917541 GYT917524:GYT917541 HIP917524:HIP917541 HSL917524:HSL917541 ICH917524:ICH917541 IMD917524:IMD917541 IVZ917524:IVZ917541 JFV917524:JFV917541 JPR917524:JPR917541 JZN917524:JZN917541 KJJ917524:KJJ917541 KTF917524:KTF917541 LDB917524:LDB917541 LMX917524:LMX917541 LWT917524:LWT917541 MGP917524:MGP917541 MQL917524:MQL917541 NAH917524:NAH917541 NKD917524:NKD917541 NTZ917524:NTZ917541 ODV917524:ODV917541 ONR917524:ONR917541 OXN917524:OXN917541 PHJ917524:PHJ917541 PRF917524:PRF917541 QBB917524:QBB917541 QKX917524:QKX917541 QUT917524:QUT917541 REP917524:REP917541 ROL917524:ROL917541 RYH917524:RYH917541 SID917524:SID917541 SRZ917524:SRZ917541 TBV917524:TBV917541 TLR917524:TLR917541 TVN917524:TVN917541 UFJ917524:UFJ917541 UPF917524:UPF917541 UZB917524:UZB917541 VIX917524:VIX917541 VST917524:VST917541 WCP917524:WCP917541 WML917524:WML917541 WWH917524:WWH917541 Z983060:Z983077 JV983060:JV983077 TR983060:TR983077 ADN983060:ADN983077 ANJ983060:ANJ983077 AXF983060:AXF983077 BHB983060:BHB983077 BQX983060:BQX983077 CAT983060:CAT983077 CKP983060:CKP983077 CUL983060:CUL983077 DEH983060:DEH983077 DOD983060:DOD983077 DXZ983060:DXZ983077 EHV983060:EHV983077 ERR983060:ERR983077 FBN983060:FBN983077 FLJ983060:FLJ983077 FVF983060:FVF983077 GFB983060:GFB983077 GOX983060:GOX983077 GYT983060:GYT983077 HIP983060:HIP983077 HSL983060:HSL983077 ICH983060:ICH983077 IMD983060:IMD983077 IVZ983060:IVZ983077 JFV983060:JFV983077 JPR983060:JPR983077 JZN983060:JZN983077 KJJ983060:KJJ983077 KTF983060:KTF983077 LDB983060:LDB983077 LMX983060:LMX983077 LWT983060:LWT983077 MGP983060:MGP983077 MQL983060:MQL983077 NAH983060:NAH983077 NKD983060:NKD983077 NTZ983060:NTZ983077 ODV983060:ODV983077 ONR983060:ONR983077 OXN983060:OXN983077 PHJ983060:PHJ983077 PRF983060:PRF983077 QBB983060:QBB983077 QKX983060:QKX983077 QUT983060:QUT983077 REP983060:REP983077 ROL983060:ROL983077 RYH983060:RYH983077 SID983060:SID983077 SRZ983060:SRZ983077 TBV983060:TBV983077 TLR983060:TLR983077 TVN983060:TVN983077 UFJ983060:UFJ983077 UPF983060:UPF983077 UZB983060:UZB983077 VIX983060:VIX983077 VST983060:VST983077 WCP983060:WCP983077 WML983060:WML983077 Z35 I14 O14 AB14 U14 Z19 Z21 Z23 Z25 Z27 Z29 Z31 Z33 AD44 AD46 AD48 AD50 AD52 AD54 AD56 AD58 JS43:JS60 TO43:TO60 ADK43:ADK60 ANG43:ANG60 AXC43:AXC60 BGY43:BGY60 BQU43:BQU60 CAQ43:CAQ60 CKM43:CKM60 CUI43:CUI60 DEE43:DEE60 DOA43:DOA60 DXW43:DXW60 EHS43:EHS60 ERO43:ERO60 FBK43:FBK60 FLG43:FLG60 FVC43:FVC60 GEY43:GEY60 GOU43:GOU60 GYQ43:GYQ60 HIM43:HIM60 HSI43:HSI60 ICE43:ICE60 IMA43:IMA60 IVW43:IVW60 JFS43:JFS60 JPO43:JPO60 JZK43:JZK60 KJG43:KJG60 KTC43:KTC60 LCY43:LCY60 LMU43:LMU60 LWQ43:LWQ60 MGM43:MGM60 MQI43:MQI60 NAE43:NAE60 NKA43:NKA60 NTW43:NTW60 ODS43:ODS60 ONO43:ONO60 OXK43:OXK60 PHG43:PHG60 PRC43:PRC60 QAY43:QAY60 QKU43:QKU60 QUQ43:QUQ60 REM43:REM60 ROI43:ROI60 RYE43:RYE60 SIA43:SIA60 SRW43:SRW60 TBS43:TBS60 TLO43:TLO60 TVK43:TVK60 UFG43:UFG60 UPC43:UPC60 UYY43:UYY60 VIU43:VIU60 VSQ43:VSQ60 WCM43:WCM60 WMI43:WMI60 WWE43:WWE60 AD60" xr:uid="{B1DC1B03-287D-4DD8-AE15-019689296C5F}">
      <formula1>$AO$70:$AO$72</formula1>
    </dataValidation>
    <dataValidation type="list" allowBlank="1" showInputMessage="1" showErrorMessage="1" sqref="C37 C62" xr:uid="{76A99F69-24FD-4DAB-A352-D1A237B23AA3}">
      <formula1>$AP$70:$AP$71</formula1>
    </dataValidation>
    <dataValidation type="list" allowBlank="1" showInputMessage="1" showErrorMessage="1" promptTitle="終期" prompt="下段の終期も記載してください。_x000a_例）_x000a_３月31日のみ作業した場合は_x000a_　３月下旬_x000a_～３月下旬" sqref="O13 U13 AB13 AH13 Z18 Z20 Z22 Z24 Z26 Z28 Z30 Z32 Z34 AD43 AD45 AD47 AD49 AD51 AD53 AD55 AD57 AD59" xr:uid="{2B69D141-BFFB-401D-A953-D0A4785AB977}">
      <formula1>$AO$70:$AO$72</formula1>
    </dataValidation>
    <dataValidation type="custom" showInputMessage="1" showErrorMessage="1" errorTitle="前作" error="左欄の前作の収穫が終了した、年月旬を入力してください" sqref="M13" xr:uid="{A3E28C63-2064-453F-BA23-0A303DF31694}">
      <formula1>I14&lt;&gt;""</formula1>
    </dataValidation>
    <dataValidation type="list" allowBlank="1" showInputMessage="1" showErrorMessage="1" promptTitle="使用基準" prompt="北魚沼地域　3.7kg/10a_x000a_南魚沼地域  4kg/10a_x000a_十日町市（旧中里町を除く）  3.7kg/10a_x000a_十日町市（旧中里町）  5kg/10a_x000a_津案町  5.5kg/10a" sqref="U38:X38" xr:uid="{2AF680A9-DB02-444F-97FF-21963F55B389}">
      <formula1>$AL$38:$AO$38</formula1>
    </dataValidation>
    <dataValidation operator="greaterThanOrEqual" allowBlank="1" showInputMessage="1" showErrorMessage="1" promptTitle="記載例" prompt="例１_x000a_　56kg(2.8kg×20箱)_x000a__x000a_例２_x000a_　0.4kg_x000a__x000a_例３_x000a_　20L" sqref="AB18:AE35" xr:uid="{9F913292-7A82-4CA0-A146-53113DEEFBE1}"/>
    <dataValidation type="decimal" allowBlank="1" showInputMessage="1" showErrorMessage="1" sqref="AF18:AI35" xr:uid="{E983B660-E809-47A2-8AC9-1450D4A2D75E}">
      <formula1>0</formula1>
      <formula2>5.5</formula2>
    </dataValidation>
    <dataValidation allowBlank="1" showInputMessage="1" showErrorMessage="1" promptTitle="生産ほ場確認日" prompt="全ての生産ほ場で確認が終わった日を記載してください。" sqref="X67" xr:uid="{FD647135-44F6-4912-8914-05ADA49C6673}"/>
    <dataValidation allowBlank="1" showInputMessage="1" showErrorMessage="1" promptTitle="肥料等の商品名" prompt="カタログやパンフレット等、化学合成由来の窒素成分を確認できる資料（添付必須）と名称を一致させてください。" sqref="G18:V35" xr:uid="{8A8227FB-7F5D-4AA3-9D72-3E6769056E78}"/>
    <dataValidation allowBlank="1" showInputMessage="1" showErrorMessage="1" promptTitle="ほ場番号" prompt="対応する別紙３のほ場番号を記載してください。" sqref="S9:Z10" xr:uid="{655FCDDE-E1AA-42F7-9D85-A764F9ADB509}"/>
  </dataValidations>
  <pageMargins left="0.78740157480314965" right="0.59055118110236215" top="0.59055118110236215" bottom="0.59055118110236215" header="0" footer="0"/>
  <pageSetup paperSize="9" scale="82" orientation="portrait" r:id="rId1"/>
  <legacyDrawing r:id="rId2"/>
  <extLst>
    <ext xmlns:x14="http://schemas.microsoft.com/office/spreadsheetml/2009/9/main" uri="{CCE6A557-97BC-4b89-ADB6-D9C93CAAB3DF}">
      <x14:dataValidations xmlns:xm="http://schemas.microsoft.com/office/excel/2006/main" count="4">
        <x14:dataValidation operator="greaterThanOrEqual" allowBlank="1" showInputMessage="1" showErrorMessage="1" xr:uid="{2271D83F-ADDA-4630-9B93-85544BA21BF3}">
          <xm:sqref>TVP983074:TVS983074 JQ20:JT20 TM20:TP20 ADI20:ADL20 ANE20:ANH20 AXA20:AXD20 BGW20:BGZ20 BQS20:BQV20 CAO20:CAR20 CKK20:CKN20 CUG20:CUJ20 DEC20:DEF20 DNY20:DOB20 DXU20:DXX20 EHQ20:EHT20 ERM20:ERP20 FBI20:FBL20 FLE20:FLH20 FVA20:FVD20 GEW20:GEZ20 GOS20:GOV20 GYO20:GYR20 HIK20:HIN20 HSG20:HSJ20 ICC20:ICF20 ILY20:IMB20 IVU20:IVX20 JFQ20:JFT20 JPM20:JPP20 JZI20:JZL20 KJE20:KJH20 KTA20:KTD20 LCW20:LCZ20 LMS20:LMV20 LWO20:LWR20 MGK20:MGN20 MQG20:MQJ20 NAC20:NAF20 NJY20:NKB20 NTU20:NTX20 ODQ20:ODT20 ONM20:ONP20 OXI20:OXL20 PHE20:PHH20 PRA20:PRD20 QAW20:QAZ20 QKS20:QKV20 QUO20:QUR20 REK20:REN20 ROG20:ROJ20 RYC20:RYF20 SHY20:SIB20 SRU20:SRX20 TBQ20:TBT20 TLM20:TLP20 TVI20:TVL20 UFE20:UFH20 UPA20:UPD20 UYW20:UYZ20 VIS20:VIV20 VSO20:VSR20 WCK20:WCN20 WMG20:WMJ20 WWC20:WWF20 AB65558:AE65558 JX65558:KA65558 TT65558:TW65558 ADP65558:ADS65558 ANL65558:ANO65558 AXH65558:AXK65558 BHD65558:BHG65558 BQZ65558:BRC65558 CAV65558:CAY65558 CKR65558:CKU65558 CUN65558:CUQ65558 DEJ65558:DEM65558 DOF65558:DOI65558 DYB65558:DYE65558 EHX65558:EIA65558 ERT65558:ERW65558 FBP65558:FBS65558 FLL65558:FLO65558 FVH65558:FVK65558 GFD65558:GFG65558 GOZ65558:GPC65558 GYV65558:GYY65558 HIR65558:HIU65558 HSN65558:HSQ65558 ICJ65558:ICM65558 IMF65558:IMI65558 IWB65558:IWE65558 JFX65558:JGA65558 JPT65558:JPW65558 JZP65558:JZS65558 KJL65558:KJO65558 KTH65558:KTK65558 LDD65558:LDG65558 LMZ65558:LNC65558 LWV65558:LWY65558 MGR65558:MGU65558 MQN65558:MQQ65558 NAJ65558:NAM65558 NKF65558:NKI65558 NUB65558:NUE65558 ODX65558:OEA65558 ONT65558:ONW65558 OXP65558:OXS65558 PHL65558:PHO65558 PRH65558:PRK65558 QBD65558:QBG65558 QKZ65558:QLC65558 QUV65558:QUY65558 RER65558:REU65558 RON65558:ROQ65558 RYJ65558:RYM65558 SIF65558:SII65558 SSB65558:SSE65558 TBX65558:TCA65558 TLT65558:TLW65558 TVP65558:TVS65558 UFL65558:UFO65558 UPH65558:UPK65558 UZD65558:UZG65558 VIZ65558:VJC65558 VSV65558:VSY65558 WCR65558:WCU65558 WMN65558:WMQ65558 WWJ65558:WWM65558 AB131094:AE131094 JX131094:KA131094 TT131094:TW131094 ADP131094:ADS131094 ANL131094:ANO131094 AXH131094:AXK131094 BHD131094:BHG131094 BQZ131094:BRC131094 CAV131094:CAY131094 CKR131094:CKU131094 CUN131094:CUQ131094 DEJ131094:DEM131094 DOF131094:DOI131094 DYB131094:DYE131094 EHX131094:EIA131094 ERT131094:ERW131094 FBP131094:FBS131094 FLL131094:FLO131094 FVH131094:FVK131094 GFD131094:GFG131094 GOZ131094:GPC131094 GYV131094:GYY131094 HIR131094:HIU131094 HSN131094:HSQ131094 ICJ131094:ICM131094 IMF131094:IMI131094 IWB131094:IWE131094 JFX131094:JGA131094 JPT131094:JPW131094 JZP131094:JZS131094 KJL131094:KJO131094 KTH131094:KTK131094 LDD131094:LDG131094 LMZ131094:LNC131094 LWV131094:LWY131094 MGR131094:MGU131094 MQN131094:MQQ131094 NAJ131094:NAM131094 NKF131094:NKI131094 NUB131094:NUE131094 ODX131094:OEA131094 ONT131094:ONW131094 OXP131094:OXS131094 PHL131094:PHO131094 PRH131094:PRK131094 QBD131094:QBG131094 QKZ131094:QLC131094 QUV131094:QUY131094 RER131094:REU131094 RON131094:ROQ131094 RYJ131094:RYM131094 SIF131094:SII131094 SSB131094:SSE131094 TBX131094:TCA131094 TLT131094:TLW131094 TVP131094:TVS131094 UFL131094:UFO131094 UPH131094:UPK131094 UZD131094:UZG131094 VIZ131094:VJC131094 VSV131094:VSY131094 WCR131094:WCU131094 WMN131094:WMQ131094 WWJ131094:WWM131094 AB196630:AE196630 JX196630:KA196630 TT196630:TW196630 ADP196630:ADS196630 ANL196630:ANO196630 AXH196630:AXK196630 BHD196630:BHG196630 BQZ196630:BRC196630 CAV196630:CAY196630 CKR196630:CKU196630 CUN196630:CUQ196630 DEJ196630:DEM196630 DOF196630:DOI196630 DYB196630:DYE196630 EHX196630:EIA196630 ERT196630:ERW196630 FBP196630:FBS196630 FLL196630:FLO196630 FVH196630:FVK196630 GFD196630:GFG196630 GOZ196630:GPC196630 GYV196630:GYY196630 HIR196630:HIU196630 HSN196630:HSQ196630 ICJ196630:ICM196630 IMF196630:IMI196630 IWB196630:IWE196630 JFX196630:JGA196630 JPT196630:JPW196630 JZP196630:JZS196630 KJL196630:KJO196630 KTH196630:KTK196630 LDD196630:LDG196630 LMZ196630:LNC196630 LWV196630:LWY196630 MGR196630:MGU196630 MQN196630:MQQ196630 NAJ196630:NAM196630 NKF196630:NKI196630 NUB196630:NUE196630 ODX196630:OEA196630 ONT196630:ONW196630 OXP196630:OXS196630 PHL196630:PHO196630 PRH196630:PRK196630 QBD196630:QBG196630 QKZ196630:QLC196630 QUV196630:QUY196630 RER196630:REU196630 RON196630:ROQ196630 RYJ196630:RYM196630 SIF196630:SII196630 SSB196630:SSE196630 TBX196630:TCA196630 TLT196630:TLW196630 TVP196630:TVS196630 UFL196630:UFO196630 UPH196630:UPK196630 UZD196630:UZG196630 VIZ196630:VJC196630 VSV196630:VSY196630 WCR196630:WCU196630 WMN196630:WMQ196630 WWJ196630:WWM196630 AB262166:AE262166 JX262166:KA262166 TT262166:TW262166 ADP262166:ADS262166 ANL262166:ANO262166 AXH262166:AXK262166 BHD262166:BHG262166 BQZ262166:BRC262166 CAV262166:CAY262166 CKR262166:CKU262166 CUN262166:CUQ262166 DEJ262166:DEM262166 DOF262166:DOI262166 DYB262166:DYE262166 EHX262166:EIA262166 ERT262166:ERW262166 FBP262166:FBS262166 FLL262166:FLO262166 FVH262166:FVK262166 GFD262166:GFG262166 GOZ262166:GPC262166 GYV262166:GYY262166 HIR262166:HIU262166 HSN262166:HSQ262166 ICJ262166:ICM262166 IMF262166:IMI262166 IWB262166:IWE262166 JFX262166:JGA262166 JPT262166:JPW262166 JZP262166:JZS262166 KJL262166:KJO262166 KTH262166:KTK262166 LDD262166:LDG262166 LMZ262166:LNC262166 LWV262166:LWY262166 MGR262166:MGU262166 MQN262166:MQQ262166 NAJ262166:NAM262166 NKF262166:NKI262166 NUB262166:NUE262166 ODX262166:OEA262166 ONT262166:ONW262166 OXP262166:OXS262166 PHL262166:PHO262166 PRH262166:PRK262166 QBD262166:QBG262166 QKZ262166:QLC262166 QUV262166:QUY262166 RER262166:REU262166 RON262166:ROQ262166 RYJ262166:RYM262166 SIF262166:SII262166 SSB262166:SSE262166 TBX262166:TCA262166 TLT262166:TLW262166 TVP262166:TVS262166 UFL262166:UFO262166 UPH262166:UPK262166 UZD262166:UZG262166 VIZ262166:VJC262166 VSV262166:VSY262166 WCR262166:WCU262166 WMN262166:WMQ262166 WWJ262166:WWM262166 AB327702:AE327702 JX327702:KA327702 TT327702:TW327702 ADP327702:ADS327702 ANL327702:ANO327702 AXH327702:AXK327702 BHD327702:BHG327702 BQZ327702:BRC327702 CAV327702:CAY327702 CKR327702:CKU327702 CUN327702:CUQ327702 DEJ327702:DEM327702 DOF327702:DOI327702 DYB327702:DYE327702 EHX327702:EIA327702 ERT327702:ERW327702 FBP327702:FBS327702 FLL327702:FLO327702 FVH327702:FVK327702 GFD327702:GFG327702 GOZ327702:GPC327702 GYV327702:GYY327702 HIR327702:HIU327702 HSN327702:HSQ327702 ICJ327702:ICM327702 IMF327702:IMI327702 IWB327702:IWE327702 JFX327702:JGA327702 JPT327702:JPW327702 JZP327702:JZS327702 KJL327702:KJO327702 KTH327702:KTK327702 LDD327702:LDG327702 LMZ327702:LNC327702 LWV327702:LWY327702 MGR327702:MGU327702 MQN327702:MQQ327702 NAJ327702:NAM327702 NKF327702:NKI327702 NUB327702:NUE327702 ODX327702:OEA327702 ONT327702:ONW327702 OXP327702:OXS327702 PHL327702:PHO327702 PRH327702:PRK327702 QBD327702:QBG327702 QKZ327702:QLC327702 QUV327702:QUY327702 RER327702:REU327702 RON327702:ROQ327702 RYJ327702:RYM327702 SIF327702:SII327702 SSB327702:SSE327702 TBX327702:TCA327702 TLT327702:TLW327702 TVP327702:TVS327702 UFL327702:UFO327702 UPH327702:UPK327702 UZD327702:UZG327702 VIZ327702:VJC327702 VSV327702:VSY327702 WCR327702:WCU327702 WMN327702:WMQ327702 WWJ327702:WWM327702 AB393238:AE393238 JX393238:KA393238 TT393238:TW393238 ADP393238:ADS393238 ANL393238:ANO393238 AXH393238:AXK393238 BHD393238:BHG393238 BQZ393238:BRC393238 CAV393238:CAY393238 CKR393238:CKU393238 CUN393238:CUQ393238 DEJ393238:DEM393238 DOF393238:DOI393238 DYB393238:DYE393238 EHX393238:EIA393238 ERT393238:ERW393238 FBP393238:FBS393238 FLL393238:FLO393238 FVH393238:FVK393238 GFD393238:GFG393238 GOZ393238:GPC393238 GYV393238:GYY393238 HIR393238:HIU393238 HSN393238:HSQ393238 ICJ393238:ICM393238 IMF393238:IMI393238 IWB393238:IWE393238 JFX393238:JGA393238 JPT393238:JPW393238 JZP393238:JZS393238 KJL393238:KJO393238 KTH393238:KTK393238 LDD393238:LDG393238 LMZ393238:LNC393238 LWV393238:LWY393238 MGR393238:MGU393238 MQN393238:MQQ393238 NAJ393238:NAM393238 NKF393238:NKI393238 NUB393238:NUE393238 ODX393238:OEA393238 ONT393238:ONW393238 OXP393238:OXS393238 PHL393238:PHO393238 PRH393238:PRK393238 QBD393238:QBG393238 QKZ393238:QLC393238 QUV393238:QUY393238 RER393238:REU393238 RON393238:ROQ393238 RYJ393238:RYM393238 SIF393238:SII393238 SSB393238:SSE393238 TBX393238:TCA393238 TLT393238:TLW393238 TVP393238:TVS393238 UFL393238:UFO393238 UPH393238:UPK393238 UZD393238:UZG393238 VIZ393238:VJC393238 VSV393238:VSY393238 WCR393238:WCU393238 WMN393238:WMQ393238 WWJ393238:WWM393238 AB458774:AE458774 JX458774:KA458774 TT458774:TW458774 ADP458774:ADS458774 ANL458774:ANO458774 AXH458774:AXK458774 BHD458774:BHG458774 BQZ458774:BRC458774 CAV458774:CAY458774 CKR458774:CKU458774 CUN458774:CUQ458774 DEJ458774:DEM458774 DOF458774:DOI458774 DYB458774:DYE458774 EHX458774:EIA458774 ERT458774:ERW458774 FBP458774:FBS458774 FLL458774:FLO458774 FVH458774:FVK458774 GFD458774:GFG458774 GOZ458774:GPC458774 GYV458774:GYY458774 HIR458774:HIU458774 HSN458774:HSQ458774 ICJ458774:ICM458774 IMF458774:IMI458774 IWB458774:IWE458774 JFX458774:JGA458774 JPT458774:JPW458774 JZP458774:JZS458774 KJL458774:KJO458774 KTH458774:KTK458774 LDD458774:LDG458774 LMZ458774:LNC458774 LWV458774:LWY458774 MGR458774:MGU458774 MQN458774:MQQ458774 NAJ458774:NAM458774 NKF458774:NKI458774 NUB458774:NUE458774 ODX458774:OEA458774 ONT458774:ONW458774 OXP458774:OXS458774 PHL458774:PHO458774 PRH458774:PRK458774 QBD458774:QBG458774 QKZ458774:QLC458774 QUV458774:QUY458774 RER458774:REU458774 RON458774:ROQ458774 RYJ458774:RYM458774 SIF458774:SII458774 SSB458774:SSE458774 TBX458774:TCA458774 TLT458774:TLW458774 TVP458774:TVS458774 UFL458774:UFO458774 UPH458774:UPK458774 UZD458774:UZG458774 VIZ458774:VJC458774 VSV458774:VSY458774 WCR458774:WCU458774 WMN458774:WMQ458774 WWJ458774:WWM458774 AB524310:AE524310 JX524310:KA524310 TT524310:TW524310 ADP524310:ADS524310 ANL524310:ANO524310 AXH524310:AXK524310 BHD524310:BHG524310 BQZ524310:BRC524310 CAV524310:CAY524310 CKR524310:CKU524310 CUN524310:CUQ524310 DEJ524310:DEM524310 DOF524310:DOI524310 DYB524310:DYE524310 EHX524310:EIA524310 ERT524310:ERW524310 FBP524310:FBS524310 FLL524310:FLO524310 FVH524310:FVK524310 GFD524310:GFG524310 GOZ524310:GPC524310 GYV524310:GYY524310 HIR524310:HIU524310 HSN524310:HSQ524310 ICJ524310:ICM524310 IMF524310:IMI524310 IWB524310:IWE524310 JFX524310:JGA524310 JPT524310:JPW524310 JZP524310:JZS524310 KJL524310:KJO524310 KTH524310:KTK524310 LDD524310:LDG524310 LMZ524310:LNC524310 LWV524310:LWY524310 MGR524310:MGU524310 MQN524310:MQQ524310 NAJ524310:NAM524310 NKF524310:NKI524310 NUB524310:NUE524310 ODX524310:OEA524310 ONT524310:ONW524310 OXP524310:OXS524310 PHL524310:PHO524310 PRH524310:PRK524310 QBD524310:QBG524310 QKZ524310:QLC524310 QUV524310:QUY524310 RER524310:REU524310 RON524310:ROQ524310 RYJ524310:RYM524310 SIF524310:SII524310 SSB524310:SSE524310 TBX524310:TCA524310 TLT524310:TLW524310 TVP524310:TVS524310 UFL524310:UFO524310 UPH524310:UPK524310 UZD524310:UZG524310 VIZ524310:VJC524310 VSV524310:VSY524310 WCR524310:WCU524310 WMN524310:WMQ524310 WWJ524310:WWM524310 AB589846:AE589846 JX589846:KA589846 TT589846:TW589846 ADP589846:ADS589846 ANL589846:ANO589846 AXH589846:AXK589846 BHD589846:BHG589846 BQZ589846:BRC589846 CAV589846:CAY589846 CKR589846:CKU589846 CUN589846:CUQ589846 DEJ589846:DEM589846 DOF589846:DOI589846 DYB589846:DYE589846 EHX589846:EIA589846 ERT589846:ERW589846 FBP589846:FBS589846 FLL589846:FLO589846 FVH589846:FVK589846 GFD589846:GFG589846 GOZ589846:GPC589846 GYV589846:GYY589846 HIR589846:HIU589846 HSN589846:HSQ589846 ICJ589846:ICM589846 IMF589846:IMI589846 IWB589846:IWE589846 JFX589846:JGA589846 JPT589846:JPW589846 JZP589846:JZS589846 KJL589846:KJO589846 KTH589846:KTK589846 LDD589846:LDG589846 LMZ589846:LNC589846 LWV589846:LWY589846 MGR589846:MGU589846 MQN589846:MQQ589846 NAJ589846:NAM589846 NKF589846:NKI589846 NUB589846:NUE589846 ODX589846:OEA589846 ONT589846:ONW589846 OXP589846:OXS589846 PHL589846:PHO589846 PRH589846:PRK589846 QBD589846:QBG589846 QKZ589846:QLC589846 QUV589846:QUY589846 RER589846:REU589846 RON589846:ROQ589846 RYJ589846:RYM589846 SIF589846:SII589846 SSB589846:SSE589846 TBX589846:TCA589846 TLT589846:TLW589846 TVP589846:TVS589846 UFL589846:UFO589846 UPH589846:UPK589846 UZD589846:UZG589846 VIZ589846:VJC589846 VSV589846:VSY589846 WCR589846:WCU589846 WMN589846:WMQ589846 WWJ589846:WWM589846 AB655382:AE655382 JX655382:KA655382 TT655382:TW655382 ADP655382:ADS655382 ANL655382:ANO655382 AXH655382:AXK655382 BHD655382:BHG655382 BQZ655382:BRC655382 CAV655382:CAY655382 CKR655382:CKU655382 CUN655382:CUQ655382 DEJ655382:DEM655382 DOF655382:DOI655382 DYB655382:DYE655382 EHX655382:EIA655382 ERT655382:ERW655382 FBP655382:FBS655382 FLL655382:FLO655382 FVH655382:FVK655382 GFD655382:GFG655382 GOZ655382:GPC655382 GYV655382:GYY655382 HIR655382:HIU655382 HSN655382:HSQ655382 ICJ655382:ICM655382 IMF655382:IMI655382 IWB655382:IWE655382 JFX655382:JGA655382 JPT655382:JPW655382 JZP655382:JZS655382 KJL655382:KJO655382 KTH655382:KTK655382 LDD655382:LDG655382 LMZ655382:LNC655382 LWV655382:LWY655382 MGR655382:MGU655382 MQN655382:MQQ655382 NAJ655382:NAM655382 NKF655382:NKI655382 NUB655382:NUE655382 ODX655382:OEA655382 ONT655382:ONW655382 OXP655382:OXS655382 PHL655382:PHO655382 PRH655382:PRK655382 QBD655382:QBG655382 QKZ655382:QLC655382 QUV655382:QUY655382 RER655382:REU655382 RON655382:ROQ655382 RYJ655382:RYM655382 SIF655382:SII655382 SSB655382:SSE655382 TBX655382:TCA655382 TLT655382:TLW655382 TVP655382:TVS655382 UFL655382:UFO655382 UPH655382:UPK655382 UZD655382:UZG655382 VIZ655382:VJC655382 VSV655382:VSY655382 WCR655382:WCU655382 WMN655382:WMQ655382 WWJ655382:WWM655382 AB720918:AE720918 JX720918:KA720918 TT720918:TW720918 ADP720918:ADS720918 ANL720918:ANO720918 AXH720918:AXK720918 BHD720918:BHG720918 BQZ720918:BRC720918 CAV720918:CAY720918 CKR720918:CKU720918 CUN720918:CUQ720918 DEJ720918:DEM720918 DOF720918:DOI720918 DYB720918:DYE720918 EHX720918:EIA720918 ERT720918:ERW720918 FBP720918:FBS720918 FLL720918:FLO720918 FVH720918:FVK720918 GFD720918:GFG720918 GOZ720918:GPC720918 GYV720918:GYY720918 HIR720918:HIU720918 HSN720918:HSQ720918 ICJ720918:ICM720918 IMF720918:IMI720918 IWB720918:IWE720918 JFX720918:JGA720918 JPT720918:JPW720918 JZP720918:JZS720918 KJL720918:KJO720918 KTH720918:KTK720918 LDD720918:LDG720918 LMZ720918:LNC720918 LWV720918:LWY720918 MGR720918:MGU720918 MQN720918:MQQ720918 NAJ720918:NAM720918 NKF720918:NKI720918 NUB720918:NUE720918 ODX720918:OEA720918 ONT720918:ONW720918 OXP720918:OXS720918 PHL720918:PHO720918 PRH720918:PRK720918 QBD720918:QBG720918 QKZ720918:QLC720918 QUV720918:QUY720918 RER720918:REU720918 RON720918:ROQ720918 RYJ720918:RYM720918 SIF720918:SII720918 SSB720918:SSE720918 TBX720918:TCA720918 TLT720918:TLW720918 TVP720918:TVS720918 UFL720918:UFO720918 UPH720918:UPK720918 UZD720918:UZG720918 VIZ720918:VJC720918 VSV720918:VSY720918 WCR720918:WCU720918 WMN720918:WMQ720918 WWJ720918:WWM720918 AB786454:AE786454 JX786454:KA786454 TT786454:TW786454 ADP786454:ADS786454 ANL786454:ANO786454 AXH786454:AXK786454 BHD786454:BHG786454 BQZ786454:BRC786454 CAV786454:CAY786454 CKR786454:CKU786454 CUN786454:CUQ786454 DEJ786454:DEM786454 DOF786454:DOI786454 DYB786454:DYE786454 EHX786454:EIA786454 ERT786454:ERW786454 FBP786454:FBS786454 FLL786454:FLO786454 FVH786454:FVK786454 GFD786454:GFG786454 GOZ786454:GPC786454 GYV786454:GYY786454 HIR786454:HIU786454 HSN786454:HSQ786454 ICJ786454:ICM786454 IMF786454:IMI786454 IWB786454:IWE786454 JFX786454:JGA786454 JPT786454:JPW786454 JZP786454:JZS786454 KJL786454:KJO786454 KTH786454:KTK786454 LDD786454:LDG786454 LMZ786454:LNC786454 LWV786454:LWY786454 MGR786454:MGU786454 MQN786454:MQQ786454 NAJ786454:NAM786454 NKF786454:NKI786454 NUB786454:NUE786454 ODX786454:OEA786454 ONT786454:ONW786454 OXP786454:OXS786454 PHL786454:PHO786454 PRH786454:PRK786454 QBD786454:QBG786454 QKZ786454:QLC786454 QUV786454:QUY786454 RER786454:REU786454 RON786454:ROQ786454 RYJ786454:RYM786454 SIF786454:SII786454 SSB786454:SSE786454 TBX786454:TCA786454 TLT786454:TLW786454 TVP786454:TVS786454 UFL786454:UFO786454 UPH786454:UPK786454 UZD786454:UZG786454 VIZ786454:VJC786454 VSV786454:VSY786454 WCR786454:WCU786454 WMN786454:WMQ786454 WWJ786454:WWM786454 AB851990:AE851990 JX851990:KA851990 TT851990:TW851990 ADP851990:ADS851990 ANL851990:ANO851990 AXH851990:AXK851990 BHD851990:BHG851990 BQZ851990:BRC851990 CAV851990:CAY851990 CKR851990:CKU851990 CUN851990:CUQ851990 DEJ851990:DEM851990 DOF851990:DOI851990 DYB851990:DYE851990 EHX851990:EIA851990 ERT851990:ERW851990 FBP851990:FBS851990 FLL851990:FLO851990 FVH851990:FVK851990 GFD851990:GFG851990 GOZ851990:GPC851990 GYV851990:GYY851990 HIR851990:HIU851990 HSN851990:HSQ851990 ICJ851990:ICM851990 IMF851990:IMI851990 IWB851990:IWE851990 JFX851990:JGA851990 JPT851990:JPW851990 JZP851990:JZS851990 KJL851990:KJO851990 KTH851990:KTK851990 LDD851990:LDG851990 LMZ851990:LNC851990 LWV851990:LWY851990 MGR851990:MGU851990 MQN851990:MQQ851990 NAJ851990:NAM851990 NKF851990:NKI851990 NUB851990:NUE851990 ODX851990:OEA851990 ONT851990:ONW851990 OXP851990:OXS851990 PHL851990:PHO851990 PRH851990:PRK851990 QBD851990:QBG851990 QKZ851990:QLC851990 QUV851990:QUY851990 RER851990:REU851990 RON851990:ROQ851990 RYJ851990:RYM851990 SIF851990:SII851990 SSB851990:SSE851990 TBX851990:TCA851990 TLT851990:TLW851990 TVP851990:TVS851990 UFL851990:UFO851990 UPH851990:UPK851990 UZD851990:UZG851990 VIZ851990:VJC851990 VSV851990:VSY851990 WCR851990:WCU851990 WMN851990:WMQ851990 WWJ851990:WWM851990 AB917526:AE917526 JX917526:KA917526 TT917526:TW917526 ADP917526:ADS917526 ANL917526:ANO917526 AXH917526:AXK917526 BHD917526:BHG917526 BQZ917526:BRC917526 CAV917526:CAY917526 CKR917526:CKU917526 CUN917526:CUQ917526 DEJ917526:DEM917526 DOF917526:DOI917526 DYB917526:DYE917526 EHX917526:EIA917526 ERT917526:ERW917526 FBP917526:FBS917526 FLL917526:FLO917526 FVH917526:FVK917526 GFD917526:GFG917526 GOZ917526:GPC917526 GYV917526:GYY917526 HIR917526:HIU917526 HSN917526:HSQ917526 ICJ917526:ICM917526 IMF917526:IMI917526 IWB917526:IWE917526 JFX917526:JGA917526 JPT917526:JPW917526 JZP917526:JZS917526 KJL917526:KJO917526 KTH917526:KTK917526 LDD917526:LDG917526 LMZ917526:LNC917526 LWV917526:LWY917526 MGR917526:MGU917526 MQN917526:MQQ917526 NAJ917526:NAM917526 NKF917526:NKI917526 NUB917526:NUE917526 ODX917526:OEA917526 ONT917526:ONW917526 OXP917526:OXS917526 PHL917526:PHO917526 PRH917526:PRK917526 QBD917526:QBG917526 QKZ917526:QLC917526 QUV917526:QUY917526 RER917526:REU917526 RON917526:ROQ917526 RYJ917526:RYM917526 SIF917526:SII917526 SSB917526:SSE917526 TBX917526:TCA917526 TLT917526:TLW917526 TVP917526:TVS917526 UFL917526:UFO917526 UPH917526:UPK917526 UZD917526:UZG917526 VIZ917526:VJC917526 VSV917526:VSY917526 WCR917526:WCU917526 WMN917526:WMQ917526 WWJ917526:WWM917526 AB983062:AE983062 JX983062:KA983062 TT983062:TW983062 ADP983062:ADS983062 ANL983062:ANO983062 AXH983062:AXK983062 BHD983062:BHG983062 BQZ983062:BRC983062 CAV983062:CAY983062 CKR983062:CKU983062 CUN983062:CUQ983062 DEJ983062:DEM983062 DOF983062:DOI983062 DYB983062:DYE983062 EHX983062:EIA983062 ERT983062:ERW983062 FBP983062:FBS983062 FLL983062:FLO983062 FVH983062:FVK983062 GFD983062:GFG983062 GOZ983062:GPC983062 GYV983062:GYY983062 HIR983062:HIU983062 HSN983062:HSQ983062 ICJ983062:ICM983062 IMF983062:IMI983062 IWB983062:IWE983062 JFX983062:JGA983062 JPT983062:JPW983062 JZP983062:JZS983062 KJL983062:KJO983062 KTH983062:KTK983062 LDD983062:LDG983062 LMZ983062:LNC983062 LWV983062:LWY983062 MGR983062:MGU983062 MQN983062:MQQ983062 NAJ983062:NAM983062 NKF983062:NKI983062 NUB983062:NUE983062 ODX983062:OEA983062 ONT983062:ONW983062 OXP983062:OXS983062 PHL983062:PHO983062 PRH983062:PRK983062 QBD983062:QBG983062 QKZ983062:QLC983062 QUV983062:QUY983062 RER983062:REU983062 RON983062:ROQ983062 RYJ983062:RYM983062 SIF983062:SII983062 SSB983062:SSE983062 TBX983062:TCA983062 TLT983062:TLW983062 TVP983062:TVS983062 UFL983062:UFO983062 UPH983062:UPK983062 UZD983062:UZG983062 VIZ983062:VJC983062 VSV983062:VSY983062 WCR983062:WCU983062 WMN983062:WMQ983062 WWJ983062:WWM983062 UFL983074:UFO983074 JQ28:JT28 TM28:TP28 ADI28:ADL28 ANE28:ANH28 AXA28:AXD28 BGW28:BGZ28 BQS28:BQV28 CAO28:CAR28 CKK28:CKN28 CUG28:CUJ28 DEC28:DEF28 DNY28:DOB28 DXU28:DXX28 EHQ28:EHT28 ERM28:ERP28 FBI28:FBL28 FLE28:FLH28 FVA28:FVD28 GEW28:GEZ28 GOS28:GOV28 GYO28:GYR28 HIK28:HIN28 HSG28:HSJ28 ICC28:ICF28 ILY28:IMB28 IVU28:IVX28 JFQ28:JFT28 JPM28:JPP28 JZI28:JZL28 KJE28:KJH28 KTA28:KTD28 LCW28:LCZ28 LMS28:LMV28 LWO28:LWR28 MGK28:MGN28 MQG28:MQJ28 NAC28:NAF28 NJY28:NKB28 NTU28:NTX28 ODQ28:ODT28 ONM28:ONP28 OXI28:OXL28 PHE28:PHH28 PRA28:PRD28 QAW28:QAZ28 QKS28:QKV28 QUO28:QUR28 REK28:REN28 ROG28:ROJ28 RYC28:RYF28 SHY28:SIB28 SRU28:SRX28 TBQ28:TBT28 TLM28:TLP28 TVI28:TVL28 UFE28:UFH28 UPA28:UPD28 UYW28:UYZ28 VIS28:VIV28 VSO28:VSR28 WCK28:WCN28 WMG28:WMJ28 WWC28:WWF28 AB65566:AE65566 JX65566:KA65566 TT65566:TW65566 ADP65566:ADS65566 ANL65566:ANO65566 AXH65566:AXK65566 BHD65566:BHG65566 BQZ65566:BRC65566 CAV65566:CAY65566 CKR65566:CKU65566 CUN65566:CUQ65566 DEJ65566:DEM65566 DOF65566:DOI65566 DYB65566:DYE65566 EHX65566:EIA65566 ERT65566:ERW65566 FBP65566:FBS65566 FLL65566:FLO65566 FVH65566:FVK65566 GFD65566:GFG65566 GOZ65566:GPC65566 GYV65566:GYY65566 HIR65566:HIU65566 HSN65566:HSQ65566 ICJ65566:ICM65566 IMF65566:IMI65566 IWB65566:IWE65566 JFX65566:JGA65566 JPT65566:JPW65566 JZP65566:JZS65566 KJL65566:KJO65566 KTH65566:KTK65566 LDD65566:LDG65566 LMZ65566:LNC65566 LWV65566:LWY65566 MGR65566:MGU65566 MQN65566:MQQ65566 NAJ65566:NAM65566 NKF65566:NKI65566 NUB65566:NUE65566 ODX65566:OEA65566 ONT65566:ONW65566 OXP65566:OXS65566 PHL65566:PHO65566 PRH65566:PRK65566 QBD65566:QBG65566 QKZ65566:QLC65566 QUV65566:QUY65566 RER65566:REU65566 RON65566:ROQ65566 RYJ65566:RYM65566 SIF65566:SII65566 SSB65566:SSE65566 TBX65566:TCA65566 TLT65566:TLW65566 TVP65566:TVS65566 UFL65566:UFO65566 UPH65566:UPK65566 UZD65566:UZG65566 VIZ65566:VJC65566 VSV65566:VSY65566 WCR65566:WCU65566 WMN65566:WMQ65566 WWJ65566:WWM65566 AB131102:AE131102 JX131102:KA131102 TT131102:TW131102 ADP131102:ADS131102 ANL131102:ANO131102 AXH131102:AXK131102 BHD131102:BHG131102 BQZ131102:BRC131102 CAV131102:CAY131102 CKR131102:CKU131102 CUN131102:CUQ131102 DEJ131102:DEM131102 DOF131102:DOI131102 DYB131102:DYE131102 EHX131102:EIA131102 ERT131102:ERW131102 FBP131102:FBS131102 FLL131102:FLO131102 FVH131102:FVK131102 GFD131102:GFG131102 GOZ131102:GPC131102 GYV131102:GYY131102 HIR131102:HIU131102 HSN131102:HSQ131102 ICJ131102:ICM131102 IMF131102:IMI131102 IWB131102:IWE131102 JFX131102:JGA131102 JPT131102:JPW131102 JZP131102:JZS131102 KJL131102:KJO131102 KTH131102:KTK131102 LDD131102:LDG131102 LMZ131102:LNC131102 LWV131102:LWY131102 MGR131102:MGU131102 MQN131102:MQQ131102 NAJ131102:NAM131102 NKF131102:NKI131102 NUB131102:NUE131102 ODX131102:OEA131102 ONT131102:ONW131102 OXP131102:OXS131102 PHL131102:PHO131102 PRH131102:PRK131102 QBD131102:QBG131102 QKZ131102:QLC131102 QUV131102:QUY131102 RER131102:REU131102 RON131102:ROQ131102 RYJ131102:RYM131102 SIF131102:SII131102 SSB131102:SSE131102 TBX131102:TCA131102 TLT131102:TLW131102 TVP131102:TVS131102 UFL131102:UFO131102 UPH131102:UPK131102 UZD131102:UZG131102 VIZ131102:VJC131102 VSV131102:VSY131102 WCR131102:WCU131102 WMN131102:WMQ131102 WWJ131102:WWM131102 AB196638:AE196638 JX196638:KA196638 TT196638:TW196638 ADP196638:ADS196638 ANL196638:ANO196638 AXH196638:AXK196638 BHD196638:BHG196638 BQZ196638:BRC196638 CAV196638:CAY196638 CKR196638:CKU196638 CUN196638:CUQ196638 DEJ196638:DEM196638 DOF196638:DOI196638 DYB196638:DYE196638 EHX196638:EIA196638 ERT196638:ERW196638 FBP196638:FBS196638 FLL196638:FLO196638 FVH196638:FVK196638 GFD196638:GFG196638 GOZ196638:GPC196638 GYV196638:GYY196638 HIR196638:HIU196638 HSN196638:HSQ196638 ICJ196638:ICM196638 IMF196638:IMI196638 IWB196638:IWE196638 JFX196638:JGA196638 JPT196638:JPW196638 JZP196638:JZS196638 KJL196638:KJO196638 KTH196638:KTK196638 LDD196638:LDG196638 LMZ196638:LNC196638 LWV196638:LWY196638 MGR196638:MGU196638 MQN196638:MQQ196638 NAJ196638:NAM196638 NKF196638:NKI196638 NUB196638:NUE196638 ODX196638:OEA196638 ONT196638:ONW196638 OXP196638:OXS196638 PHL196638:PHO196638 PRH196638:PRK196638 QBD196638:QBG196638 QKZ196638:QLC196638 QUV196638:QUY196638 RER196638:REU196638 RON196638:ROQ196638 RYJ196638:RYM196638 SIF196638:SII196638 SSB196638:SSE196638 TBX196638:TCA196638 TLT196638:TLW196638 TVP196638:TVS196638 UFL196638:UFO196638 UPH196638:UPK196638 UZD196638:UZG196638 VIZ196638:VJC196638 VSV196638:VSY196638 WCR196638:WCU196638 WMN196638:WMQ196638 WWJ196638:WWM196638 AB262174:AE262174 JX262174:KA262174 TT262174:TW262174 ADP262174:ADS262174 ANL262174:ANO262174 AXH262174:AXK262174 BHD262174:BHG262174 BQZ262174:BRC262174 CAV262174:CAY262174 CKR262174:CKU262174 CUN262174:CUQ262174 DEJ262174:DEM262174 DOF262174:DOI262174 DYB262174:DYE262174 EHX262174:EIA262174 ERT262174:ERW262174 FBP262174:FBS262174 FLL262174:FLO262174 FVH262174:FVK262174 GFD262174:GFG262174 GOZ262174:GPC262174 GYV262174:GYY262174 HIR262174:HIU262174 HSN262174:HSQ262174 ICJ262174:ICM262174 IMF262174:IMI262174 IWB262174:IWE262174 JFX262174:JGA262174 JPT262174:JPW262174 JZP262174:JZS262174 KJL262174:KJO262174 KTH262174:KTK262174 LDD262174:LDG262174 LMZ262174:LNC262174 LWV262174:LWY262174 MGR262174:MGU262174 MQN262174:MQQ262174 NAJ262174:NAM262174 NKF262174:NKI262174 NUB262174:NUE262174 ODX262174:OEA262174 ONT262174:ONW262174 OXP262174:OXS262174 PHL262174:PHO262174 PRH262174:PRK262174 QBD262174:QBG262174 QKZ262174:QLC262174 QUV262174:QUY262174 RER262174:REU262174 RON262174:ROQ262174 RYJ262174:RYM262174 SIF262174:SII262174 SSB262174:SSE262174 TBX262174:TCA262174 TLT262174:TLW262174 TVP262174:TVS262174 UFL262174:UFO262174 UPH262174:UPK262174 UZD262174:UZG262174 VIZ262174:VJC262174 VSV262174:VSY262174 WCR262174:WCU262174 WMN262174:WMQ262174 WWJ262174:WWM262174 AB327710:AE327710 JX327710:KA327710 TT327710:TW327710 ADP327710:ADS327710 ANL327710:ANO327710 AXH327710:AXK327710 BHD327710:BHG327710 BQZ327710:BRC327710 CAV327710:CAY327710 CKR327710:CKU327710 CUN327710:CUQ327710 DEJ327710:DEM327710 DOF327710:DOI327710 DYB327710:DYE327710 EHX327710:EIA327710 ERT327710:ERW327710 FBP327710:FBS327710 FLL327710:FLO327710 FVH327710:FVK327710 GFD327710:GFG327710 GOZ327710:GPC327710 GYV327710:GYY327710 HIR327710:HIU327710 HSN327710:HSQ327710 ICJ327710:ICM327710 IMF327710:IMI327710 IWB327710:IWE327710 JFX327710:JGA327710 JPT327710:JPW327710 JZP327710:JZS327710 KJL327710:KJO327710 KTH327710:KTK327710 LDD327710:LDG327710 LMZ327710:LNC327710 LWV327710:LWY327710 MGR327710:MGU327710 MQN327710:MQQ327710 NAJ327710:NAM327710 NKF327710:NKI327710 NUB327710:NUE327710 ODX327710:OEA327710 ONT327710:ONW327710 OXP327710:OXS327710 PHL327710:PHO327710 PRH327710:PRK327710 QBD327710:QBG327710 QKZ327710:QLC327710 QUV327710:QUY327710 RER327710:REU327710 RON327710:ROQ327710 RYJ327710:RYM327710 SIF327710:SII327710 SSB327710:SSE327710 TBX327710:TCA327710 TLT327710:TLW327710 TVP327710:TVS327710 UFL327710:UFO327710 UPH327710:UPK327710 UZD327710:UZG327710 VIZ327710:VJC327710 VSV327710:VSY327710 WCR327710:WCU327710 WMN327710:WMQ327710 WWJ327710:WWM327710 AB393246:AE393246 JX393246:KA393246 TT393246:TW393246 ADP393246:ADS393246 ANL393246:ANO393246 AXH393246:AXK393246 BHD393246:BHG393246 BQZ393246:BRC393246 CAV393246:CAY393246 CKR393246:CKU393246 CUN393246:CUQ393246 DEJ393246:DEM393246 DOF393246:DOI393246 DYB393246:DYE393246 EHX393246:EIA393246 ERT393246:ERW393246 FBP393246:FBS393246 FLL393246:FLO393246 FVH393246:FVK393246 GFD393246:GFG393246 GOZ393246:GPC393246 GYV393246:GYY393246 HIR393246:HIU393246 HSN393246:HSQ393246 ICJ393246:ICM393246 IMF393246:IMI393246 IWB393246:IWE393246 JFX393246:JGA393246 JPT393246:JPW393246 JZP393246:JZS393246 KJL393246:KJO393246 KTH393246:KTK393246 LDD393246:LDG393246 LMZ393246:LNC393246 LWV393246:LWY393246 MGR393246:MGU393246 MQN393246:MQQ393246 NAJ393246:NAM393246 NKF393246:NKI393246 NUB393246:NUE393246 ODX393246:OEA393246 ONT393246:ONW393246 OXP393246:OXS393246 PHL393246:PHO393246 PRH393246:PRK393246 QBD393246:QBG393246 QKZ393246:QLC393246 QUV393246:QUY393246 RER393246:REU393246 RON393246:ROQ393246 RYJ393246:RYM393246 SIF393246:SII393246 SSB393246:SSE393246 TBX393246:TCA393246 TLT393246:TLW393246 TVP393246:TVS393246 UFL393246:UFO393246 UPH393246:UPK393246 UZD393246:UZG393246 VIZ393246:VJC393246 VSV393246:VSY393246 WCR393246:WCU393246 WMN393246:WMQ393246 WWJ393246:WWM393246 AB458782:AE458782 JX458782:KA458782 TT458782:TW458782 ADP458782:ADS458782 ANL458782:ANO458782 AXH458782:AXK458782 BHD458782:BHG458782 BQZ458782:BRC458782 CAV458782:CAY458782 CKR458782:CKU458782 CUN458782:CUQ458782 DEJ458782:DEM458782 DOF458782:DOI458782 DYB458782:DYE458782 EHX458782:EIA458782 ERT458782:ERW458782 FBP458782:FBS458782 FLL458782:FLO458782 FVH458782:FVK458782 GFD458782:GFG458782 GOZ458782:GPC458782 GYV458782:GYY458782 HIR458782:HIU458782 HSN458782:HSQ458782 ICJ458782:ICM458782 IMF458782:IMI458782 IWB458782:IWE458782 JFX458782:JGA458782 JPT458782:JPW458782 JZP458782:JZS458782 KJL458782:KJO458782 KTH458782:KTK458782 LDD458782:LDG458782 LMZ458782:LNC458782 LWV458782:LWY458782 MGR458782:MGU458782 MQN458782:MQQ458782 NAJ458782:NAM458782 NKF458782:NKI458782 NUB458782:NUE458782 ODX458782:OEA458782 ONT458782:ONW458782 OXP458782:OXS458782 PHL458782:PHO458782 PRH458782:PRK458782 QBD458782:QBG458782 QKZ458782:QLC458782 QUV458782:QUY458782 RER458782:REU458782 RON458782:ROQ458782 RYJ458782:RYM458782 SIF458782:SII458782 SSB458782:SSE458782 TBX458782:TCA458782 TLT458782:TLW458782 TVP458782:TVS458782 UFL458782:UFO458782 UPH458782:UPK458782 UZD458782:UZG458782 VIZ458782:VJC458782 VSV458782:VSY458782 WCR458782:WCU458782 WMN458782:WMQ458782 WWJ458782:WWM458782 AB524318:AE524318 JX524318:KA524318 TT524318:TW524318 ADP524318:ADS524318 ANL524318:ANO524318 AXH524318:AXK524318 BHD524318:BHG524318 BQZ524318:BRC524318 CAV524318:CAY524318 CKR524318:CKU524318 CUN524318:CUQ524318 DEJ524318:DEM524318 DOF524318:DOI524318 DYB524318:DYE524318 EHX524318:EIA524318 ERT524318:ERW524318 FBP524318:FBS524318 FLL524318:FLO524318 FVH524318:FVK524318 GFD524318:GFG524318 GOZ524318:GPC524318 GYV524318:GYY524318 HIR524318:HIU524318 HSN524318:HSQ524318 ICJ524318:ICM524318 IMF524318:IMI524318 IWB524318:IWE524318 JFX524318:JGA524318 JPT524318:JPW524318 JZP524318:JZS524318 KJL524318:KJO524318 KTH524318:KTK524318 LDD524318:LDG524318 LMZ524318:LNC524318 LWV524318:LWY524318 MGR524318:MGU524318 MQN524318:MQQ524318 NAJ524318:NAM524318 NKF524318:NKI524318 NUB524318:NUE524318 ODX524318:OEA524318 ONT524318:ONW524318 OXP524318:OXS524318 PHL524318:PHO524318 PRH524318:PRK524318 QBD524318:QBG524318 QKZ524318:QLC524318 QUV524318:QUY524318 RER524318:REU524318 RON524318:ROQ524318 RYJ524318:RYM524318 SIF524318:SII524318 SSB524318:SSE524318 TBX524318:TCA524318 TLT524318:TLW524318 TVP524318:TVS524318 UFL524318:UFO524318 UPH524318:UPK524318 UZD524318:UZG524318 VIZ524318:VJC524318 VSV524318:VSY524318 WCR524318:WCU524318 WMN524318:WMQ524318 WWJ524318:WWM524318 AB589854:AE589854 JX589854:KA589854 TT589854:TW589854 ADP589854:ADS589854 ANL589854:ANO589854 AXH589854:AXK589854 BHD589854:BHG589854 BQZ589854:BRC589854 CAV589854:CAY589854 CKR589854:CKU589854 CUN589854:CUQ589854 DEJ589854:DEM589854 DOF589854:DOI589854 DYB589854:DYE589854 EHX589854:EIA589854 ERT589854:ERW589854 FBP589854:FBS589854 FLL589854:FLO589854 FVH589854:FVK589854 GFD589854:GFG589854 GOZ589854:GPC589854 GYV589854:GYY589854 HIR589854:HIU589854 HSN589854:HSQ589854 ICJ589854:ICM589854 IMF589854:IMI589854 IWB589854:IWE589854 JFX589854:JGA589854 JPT589854:JPW589854 JZP589854:JZS589854 KJL589854:KJO589854 KTH589854:KTK589854 LDD589854:LDG589854 LMZ589854:LNC589854 LWV589854:LWY589854 MGR589854:MGU589854 MQN589854:MQQ589854 NAJ589854:NAM589854 NKF589854:NKI589854 NUB589854:NUE589854 ODX589854:OEA589854 ONT589854:ONW589854 OXP589854:OXS589854 PHL589854:PHO589854 PRH589854:PRK589854 QBD589854:QBG589854 QKZ589854:QLC589854 QUV589854:QUY589854 RER589854:REU589854 RON589854:ROQ589854 RYJ589854:RYM589854 SIF589854:SII589854 SSB589854:SSE589854 TBX589854:TCA589854 TLT589854:TLW589854 TVP589854:TVS589854 UFL589854:UFO589854 UPH589854:UPK589854 UZD589854:UZG589854 VIZ589854:VJC589854 VSV589854:VSY589854 WCR589854:WCU589854 WMN589854:WMQ589854 WWJ589854:WWM589854 AB655390:AE655390 JX655390:KA655390 TT655390:TW655390 ADP655390:ADS655390 ANL655390:ANO655390 AXH655390:AXK655390 BHD655390:BHG655390 BQZ655390:BRC655390 CAV655390:CAY655390 CKR655390:CKU655390 CUN655390:CUQ655390 DEJ655390:DEM655390 DOF655390:DOI655390 DYB655390:DYE655390 EHX655390:EIA655390 ERT655390:ERW655390 FBP655390:FBS655390 FLL655390:FLO655390 FVH655390:FVK655390 GFD655390:GFG655390 GOZ655390:GPC655390 GYV655390:GYY655390 HIR655390:HIU655390 HSN655390:HSQ655390 ICJ655390:ICM655390 IMF655390:IMI655390 IWB655390:IWE655390 JFX655390:JGA655390 JPT655390:JPW655390 JZP655390:JZS655390 KJL655390:KJO655390 KTH655390:KTK655390 LDD655390:LDG655390 LMZ655390:LNC655390 LWV655390:LWY655390 MGR655390:MGU655390 MQN655390:MQQ655390 NAJ655390:NAM655390 NKF655390:NKI655390 NUB655390:NUE655390 ODX655390:OEA655390 ONT655390:ONW655390 OXP655390:OXS655390 PHL655390:PHO655390 PRH655390:PRK655390 QBD655390:QBG655390 QKZ655390:QLC655390 QUV655390:QUY655390 RER655390:REU655390 RON655390:ROQ655390 RYJ655390:RYM655390 SIF655390:SII655390 SSB655390:SSE655390 TBX655390:TCA655390 TLT655390:TLW655390 TVP655390:TVS655390 UFL655390:UFO655390 UPH655390:UPK655390 UZD655390:UZG655390 VIZ655390:VJC655390 VSV655390:VSY655390 WCR655390:WCU655390 WMN655390:WMQ655390 WWJ655390:WWM655390 AB720926:AE720926 JX720926:KA720926 TT720926:TW720926 ADP720926:ADS720926 ANL720926:ANO720926 AXH720926:AXK720926 BHD720926:BHG720926 BQZ720926:BRC720926 CAV720926:CAY720926 CKR720926:CKU720926 CUN720926:CUQ720926 DEJ720926:DEM720926 DOF720926:DOI720926 DYB720926:DYE720926 EHX720926:EIA720926 ERT720926:ERW720926 FBP720926:FBS720926 FLL720926:FLO720926 FVH720926:FVK720926 GFD720926:GFG720926 GOZ720926:GPC720926 GYV720926:GYY720926 HIR720926:HIU720926 HSN720926:HSQ720926 ICJ720926:ICM720926 IMF720926:IMI720926 IWB720926:IWE720926 JFX720926:JGA720926 JPT720926:JPW720926 JZP720926:JZS720926 KJL720926:KJO720926 KTH720926:KTK720926 LDD720926:LDG720926 LMZ720926:LNC720926 LWV720926:LWY720926 MGR720926:MGU720926 MQN720926:MQQ720926 NAJ720926:NAM720926 NKF720926:NKI720926 NUB720926:NUE720926 ODX720926:OEA720926 ONT720926:ONW720926 OXP720926:OXS720926 PHL720926:PHO720926 PRH720926:PRK720926 QBD720926:QBG720926 QKZ720926:QLC720926 QUV720926:QUY720926 RER720926:REU720926 RON720926:ROQ720926 RYJ720926:RYM720926 SIF720926:SII720926 SSB720926:SSE720926 TBX720926:TCA720926 TLT720926:TLW720926 TVP720926:TVS720926 UFL720926:UFO720926 UPH720926:UPK720926 UZD720926:UZG720926 VIZ720926:VJC720926 VSV720926:VSY720926 WCR720926:WCU720926 WMN720926:WMQ720926 WWJ720926:WWM720926 AB786462:AE786462 JX786462:KA786462 TT786462:TW786462 ADP786462:ADS786462 ANL786462:ANO786462 AXH786462:AXK786462 BHD786462:BHG786462 BQZ786462:BRC786462 CAV786462:CAY786462 CKR786462:CKU786462 CUN786462:CUQ786462 DEJ786462:DEM786462 DOF786462:DOI786462 DYB786462:DYE786462 EHX786462:EIA786462 ERT786462:ERW786462 FBP786462:FBS786462 FLL786462:FLO786462 FVH786462:FVK786462 GFD786462:GFG786462 GOZ786462:GPC786462 GYV786462:GYY786462 HIR786462:HIU786462 HSN786462:HSQ786462 ICJ786462:ICM786462 IMF786462:IMI786462 IWB786462:IWE786462 JFX786462:JGA786462 JPT786462:JPW786462 JZP786462:JZS786462 KJL786462:KJO786462 KTH786462:KTK786462 LDD786462:LDG786462 LMZ786462:LNC786462 LWV786462:LWY786462 MGR786462:MGU786462 MQN786462:MQQ786462 NAJ786462:NAM786462 NKF786462:NKI786462 NUB786462:NUE786462 ODX786462:OEA786462 ONT786462:ONW786462 OXP786462:OXS786462 PHL786462:PHO786462 PRH786462:PRK786462 QBD786462:QBG786462 QKZ786462:QLC786462 QUV786462:QUY786462 RER786462:REU786462 RON786462:ROQ786462 RYJ786462:RYM786462 SIF786462:SII786462 SSB786462:SSE786462 TBX786462:TCA786462 TLT786462:TLW786462 TVP786462:TVS786462 UFL786462:UFO786462 UPH786462:UPK786462 UZD786462:UZG786462 VIZ786462:VJC786462 VSV786462:VSY786462 WCR786462:WCU786462 WMN786462:WMQ786462 WWJ786462:WWM786462 AB851998:AE851998 JX851998:KA851998 TT851998:TW851998 ADP851998:ADS851998 ANL851998:ANO851998 AXH851998:AXK851998 BHD851998:BHG851998 BQZ851998:BRC851998 CAV851998:CAY851998 CKR851998:CKU851998 CUN851998:CUQ851998 DEJ851998:DEM851998 DOF851998:DOI851998 DYB851998:DYE851998 EHX851998:EIA851998 ERT851998:ERW851998 FBP851998:FBS851998 FLL851998:FLO851998 FVH851998:FVK851998 GFD851998:GFG851998 GOZ851998:GPC851998 GYV851998:GYY851998 HIR851998:HIU851998 HSN851998:HSQ851998 ICJ851998:ICM851998 IMF851998:IMI851998 IWB851998:IWE851998 JFX851998:JGA851998 JPT851998:JPW851998 JZP851998:JZS851998 KJL851998:KJO851998 KTH851998:KTK851998 LDD851998:LDG851998 LMZ851998:LNC851998 LWV851998:LWY851998 MGR851998:MGU851998 MQN851998:MQQ851998 NAJ851998:NAM851998 NKF851998:NKI851998 NUB851998:NUE851998 ODX851998:OEA851998 ONT851998:ONW851998 OXP851998:OXS851998 PHL851998:PHO851998 PRH851998:PRK851998 QBD851998:QBG851998 QKZ851998:QLC851998 QUV851998:QUY851998 RER851998:REU851998 RON851998:ROQ851998 RYJ851998:RYM851998 SIF851998:SII851998 SSB851998:SSE851998 TBX851998:TCA851998 TLT851998:TLW851998 TVP851998:TVS851998 UFL851998:UFO851998 UPH851998:UPK851998 UZD851998:UZG851998 VIZ851998:VJC851998 VSV851998:VSY851998 WCR851998:WCU851998 WMN851998:WMQ851998 WWJ851998:WWM851998 AB917534:AE917534 JX917534:KA917534 TT917534:TW917534 ADP917534:ADS917534 ANL917534:ANO917534 AXH917534:AXK917534 BHD917534:BHG917534 BQZ917534:BRC917534 CAV917534:CAY917534 CKR917534:CKU917534 CUN917534:CUQ917534 DEJ917534:DEM917534 DOF917534:DOI917534 DYB917534:DYE917534 EHX917534:EIA917534 ERT917534:ERW917534 FBP917534:FBS917534 FLL917534:FLO917534 FVH917534:FVK917534 GFD917534:GFG917534 GOZ917534:GPC917534 GYV917534:GYY917534 HIR917534:HIU917534 HSN917534:HSQ917534 ICJ917534:ICM917534 IMF917534:IMI917534 IWB917534:IWE917534 JFX917534:JGA917534 JPT917534:JPW917534 JZP917534:JZS917534 KJL917534:KJO917534 KTH917534:KTK917534 LDD917534:LDG917534 LMZ917534:LNC917534 LWV917534:LWY917534 MGR917534:MGU917534 MQN917534:MQQ917534 NAJ917534:NAM917534 NKF917534:NKI917534 NUB917534:NUE917534 ODX917534:OEA917534 ONT917534:ONW917534 OXP917534:OXS917534 PHL917534:PHO917534 PRH917534:PRK917534 QBD917534:QBG917534 QKZ917534:QLC917534 QUV917534:QUY917534 RER917534:REU917534 RON917534:ROQ917534 RYJ917534:RYM917534 SIF917534:SII917534 SSB917534:SSE917534 TBX917534:TCA917534 TLT917534:TLW917534 TVP917534:TVS917534 UFL917534:UFO917534 UPH917534:UPK917534 UZD917534:UZG917534 VIZ917534:VJC917534 VSV917534:VSY917534 WCR917534:WCU917534 WMN917534:WMQ917534 WWJ917534:WWM917534 AB983070:AE983070 JX983070:KA983070 TT983070:TW983070 ADP983070:ADS983070 ANL983070:ANO983070 AXH983070:AXK983070 BHD983070:BHG983070 BQZ983070:BRC983070 CAV983070:CAY983070 CKR983070:CKU983070 CUN983070:CUQ983070 DEJ983070:DEM983070 DOF983070:DOI983070 DYB983070:DYE983070 EHX983070:EIA983070 ERT983070:ERW983070 FBP983070:FBS983070 FLL983070:FLO983070 FVH983070:FVK983070 GFD983070:GFG983070 GOZ983070:GPC983070 GYV983070:GYY983070 HIR983070:HIU983070 HSN983070:HSQ983070 ICJ983070:ICM983070 IMF983070:IMI983070 IWB983070:IWE983070 JFX983070:JGA983070 JPT983070:JPW983070 JZP983070:JZS983070 KJL983070:KJO983070 KTH983070:KTK983070 LDD983070:LDG983070 LMZ983070:LNC983070 LWV983070:LWY983070 MGR983070:MGU983070 MQN983070:MQQ983070 NAJ983070:NAM983070 NKF983070:NKI983070 NUB983070:NUE983070 ODX983070:OEA983070 ONT983070:ONW983070 OXP983070:OXS983070 PHL983070:PHO983070 PRH983070:PRK983070 QBD983070:QBG983070 QKZ983070:QLC983070 QUV983070:QUY983070 RER983070:REU983070 RON983070:ROQ983070 RYJ983070:RYM983070 SIF983070:SII983070 SSB983070:SSE983070 TBX983070:TCA983070 TLT983070:TLW983070 TVP983070:TVS983070 UFL983070:UFO983070 UPH983070:UPK983070 UZD983070:UZG983070 VIZ983070:VJC983070 VSV983070:VSY983070 WCR983070:WCU983070 WMN983070:WMQ983070 WWJ983070:WWM983070 UPH983074:UPK983074 JQ26:JT26 TM26:TP26 ADI26:ADL26 ANE26:ANH26 AXA26:AXD26 BGW26:BGZ26 BQS26:BQV26 CAO26:CAR26 CKK26:CKN26 CUG26:CUJ26 DEC26:DEF26 DNY26:DOB26 DXU26:DXX26 EHQ26:EHT26 ERM26:ERP26 FBI26:FBL26 FLE26:FLH26 FVA26:FVD26 GEW26:GEZ26 GOS26:GOV26 GYO26:GYR26 HIK26:HIN26 HSG26:HSJ26 ICC26:ICF26 ILY26:IMB26 IVU26:IVX26 JFQ26:JFT26 JPM26:JPP26 JZI26:JZL26 KJE26:KJH26 KTA26:KTD26 LCW26:LCZ26 LMS26:LMV26 LWO26:LWR26 MGK26:MGN26 MQG26:MQJ26 NAC26:NAF26 NJY26:NKB26 NTU26:NTX26 ODQ26:ODT26 ONM26:ONP26 OXI26:OXL26 PHE26:PHH26 PRA26:PRD26 QAW26:QAZ26 QKS26:QKV26 QUO26:QUR26 REK26:REN26 ROG26:ROJ26 RYC26:RYF26 SHY26:SIB26 SRU26:SRX26 TBQ26:TBT26 TLM26:TLP26 TVI26:TVL26 UFE26:UFH26 UPA26:UPD26 UYW26:UYZ26 VIS26:VIV26 VSO26:VSR26 WCK26:WCN26 WMG26:WMJ26 WWC26:WWF26 AB65564:AE65564 JX65564:KA65564 TT65564:TW65564 ADP65564:ADS65564 ANL65564:ANO65564 AXH65564:AXK65564 BHD65564:BHG65564 BQZ65564:BRC65564 CAV65564:CAY65564 CKR65564:CKU65564 CUN65564:CUQ65564 DEJ65564:DEM65564 DOF65564:DOI65564 DYB65564:DYE65564 EHX65564:EIA65564 ERT65564:ERW65564 FBP65564:FBS65564 FLL65564:FLO65564 FVH65564:FVK65564 GFD65564:GFG65564 GOZ65564:GPC65564 GYV65564:GYY65564 HIR65564:HIU65564 HSN65564:HSQ65564 ICJ65564:ICM65564 IMF65564:IMI65564 IWB65564:IWE65564 JFX65564:JGA65564 JPT65564:JPW65564 JZP65564:JZS65564 KJL65564:KJO65564 KTH65564:KTK65564 LDD65564:LDG65564 LMZ65564:LNC65564 LWV65564:LWY65564 MGR65564:MGU65564 MQN65564:MQQ65564 NAJ65564:NAM65564 NKF65564:NKI65564 NUB65564:NUE65564 ODX65564:OEA65564 ONT65564:ONW65564 OXP65564:OXS65564 PHL65564:PHO65564 PRH65564:PRK65564 QBD65564:QBG65564 QKZ65564:QLC65564 QUV65564:QUY65564 RER65564:REU65564 RON65564:ROQ65564 RYJ65564:RYM65564 SIF65564:SII65564 SSB65564:SSE65564 TBX65564:TCA65564 TLT65564:TLW65564 TVP65564:TVS65564 UFL65564:UFO65564 UPH65564:UPK65564 UZD65564:UZG65564 VIZ65564:VJC65564 VSV65564:VSY65564 WCR65564:WCU65564 WMN65564:WMQ65564 WWJ65564:WWM65564 AB131100:AE131100 JX131100:KA131100 TT131100:TW131100 ADP131100:ADS131100 ANL131100:ANO131100 AXH131100:AXK131100 BHD131100:BHG131100 BQZ131100:BRC131100 CAV131100:CAY131100 CKR131100:CKU131100 CUN131100:CUQ131100 DEJ131100:DEM131100 DOF131100:DOI131100 DYB131100:DYE131100 EHX131100:EIA131100 ERT131100:ERW131100 FBP131100:FBS131100 FLL131100:FLO131100 FVH131100:FVK131100 GFD131100:GFG131100 GOZ131100:GPC131100 GYV131100:GYY131100 HIR131100:HIU131100 HSN131100:HSQ131100 ICJ131100:ICM131100 IMF131100:IMI131100 IWB131100:IWE131100 JFX131100:JGA131100 JPT131100:JPW131100 JZP131100:JZS131100 KJL131100:KJO131100 KTH131100:KTK131100 LDD131100:LDG131100 LMZ131100:LNC131100 LWV131100:LWY131100 MGR131100:MGU131100 MQN131100:MQQ131100 NAJ131100:NAM131100 NKF131100:NKI131100 NUB131100:NUE131100 ODX131100:OEA131100 ONT131100:ONW131100 OXP131100:OXS131100 PHL131100:PHO131100 PRH131100:PRK131100 QBD131100:QBG131100 QKZ131100:QLC131100 QUV131100:QUY131100 RER131100:REU131100 RON131100:ROQ131100 RYJ131100:RYM131100 SIF131100:SII131100 SSB131100:SSE131100 TBX131100:TCA131100 TLT131100:TLW131100 TVP131100:TVS131100 UFL131100:UFO131100 UPH131100:UPK131100 UZD131100:UZG131100 VIZ131100:VJC131100 VSV131100:VSY131100 WCR131100:WCU131100 WMN131100:WMQ131100 WWJ131100:WWM131100 AB196636:AE196636 JX196636:KA196636 TT196636:TW196636 ADP196636:ADS196636 ANL196636:ANO196636 AXH196636:AXK196636 BHD196636:BHG196636 BQZ196636:BRC196636 CAV196636:CAY196636 CKR196636:CKU196636 CUN196636:CUQ196636 DEJ196636:DEM196636 DOF196636:DOI196636 DYB196636:DYE196636 EHX196636:EIA196636 ERT196636:ERW196636 FBP196636:FBS196636 FLL196636:FLO196636 FVH196636:FVK196636 GFD196636:GFG196636 GOZ196636:GPC196636 GYV196636:GYY196636 HIR196636:HIU196636 HSN196636:HSQ196636 ICJ196636:ICM196636 IMF196636:IMI196636 IWB196636:IWE196636 JFX196636:JGA196636 JPT196636:JPW196636 JZP196636:JZS196636 KJL196636:KJO196636 KTH196636:KTK196636 LDD196636:LDG196636 LMZ196636:LNC196636 LWV196636:LWY196636 MGR196636:MGU196636 MQN196636:MQQ196636 NAJ196636:NAM196636 NKF196636:NKI196636 NUB196636:NUE196636 ODX196636:OEA196636 ONT196636:ONW196636 OXP196636:OXS196636 PHL196636:PHO196636 PRH196636:PRK196636 QBD196636:QBG196636 QKZ196636:QLC196636 QUV196636:QUY196636 RER196636:REU196636 RON196636:ROQ196636 RYJ196636:RYM196636 SIF196636:SII196636 SSB196636:SSE196636 TBX196636:TCA196636 TLT196636:TLW196636 TVP196636:TVS196636 UFL196636:UFO196636 UPH196636:UPK196636 UZD196636:UZG196636 VIZ196636:VJC196636 VSV196636:VSY196636 WCR196636:WCU196636 WMN196636:WMQ196636 WWJ196636:WWM196636 AB262172:AE262172 JX262172:KA262172 TT262172:TW262172 ADP262172:ADS262172 ANL262172:ANO262172 AXH262172:AXK262172 BHD262172:BHG262172 BQZ262172:BRC262172 CAV262172:CAY262172 CKR262172:CKU262172 CUN262172:CUQ262172 DEJ262172:DEM262172 DOF262172:DOI262172 DYB262172:DYE262172 EHX262172:EIA262172 ERT262172:ERW262172 FBP262172:FBS262172 FLL262172:FLO262172 FVH262172:FVK262172 GFD262172:GFG262172 GOZ262172:GPC262172 GYV262172:GYY262172 HIR262172:HIU262172 HSN262172:HSQ262172 ICJ262172:ICM262172 IMF262172:IMI262172 IWB262172:IWE262172 JFX262172:JGA262172 JPT262172:JPW262172 JZP262172:JZS262172 KJL262172:KJO262172 KTH262172:KTK262172 LDD262172:LDG262172 LMZ262172:LNC262172 LWV262172:LWY262172 MGR262172:MGU262172 MQN262172:MQQ262172 NAJ262172:NAM262172 NKF262172:NKI262172 NUB262172:NUE262172 ODX262172:OEA262172 ONT262172:ONW262172 OXP262172:OXS262172 PHL262172:PHO262172 PRH262172:PRK262172 QBD262172:QBG262172 QKZ262172:QLC262172 QUV262172:QUY262172 RER262172:REU262172 RON262172:ROQ262172 RYJ262172:RYM262172 SIF262172:SII262172 SSB262172:SSE262172 TBX262172:TCA262172 TLT262172:TLW262172 TVP262172:TVS262172 UFL262172:UFO262172 UPH262172:UPK262172 UZD262172:UZG262172 VIZ262172:VJC262172 VSV262172:VSY262172 WCR262172:WCU262172 WMN262172:WMQ262172 WWJ262172:WWM262172 AB327708:AE327708 JX327708:KA327708 TT327708:TW327708 ADP327708:ADS327708 ANL327708:ANO327708 AXH327708:AXK327708 BHD327708:BHG327708 BQZ327708:BRC327708 CAV327708:CAY327708 CKR327708:CKU327708 CUN327708:CUQ327708 DEJ327708:DEM327708 DOF327708:DOI327708 DYB327708:DYE327708 EHX327708:EIA327708 ERT327708:ERW327708 FBP327708:FBS327708 FLL327708:FLO327708 FVH327708:FVK327708 GFD327708:GFG327708 GOZ327708:GPC327708 GYV327708:GYY327708 HIR327708:HIU327708 HSN327708:HSQ327708 ICJ327708:ICM327708 IMF327708:IMI327708 IWB327708:IWE327708 JFX327708:JGA327708 JPT327708:JPW327708 JZP327708:JZS327708 KJL327708:KJO327708 KTH327708:KTK327708 LDD327708:LDG327708 LMZ327708:LNC327708 LWV327708:LWY327708 MGR327708:MGU327708 MQN327708:MQQ327708 NAJ327708:NAM327708 NKF327708:NKI327708 NUB327708:NUE327708 ODX327708:OEA327708 ONT327708:ONW327708 OXP327708:OXS327708 PHL327708:PHO327708 PRH327708:PRK327708 QBD327708:QBG327708 QKZ327708:QLC327708 QUV327708:QUY327708 RER327708:REU327708 RON327708:ROQ327708 RYJ327708:RYM327708 SIF327708:SII327708 SSB327708:SSE327708 TBX327708:TCA327708 TLT327708:TLW327708 TVP327708:TVS327708 UFL327708:UFO327708 UPH327708:UPK327708 UZD327708:UZG327708 VIZ327708:VJC327708 VSV327708:VSY327708 WCR327708:WCU327708 WMN327708:WMQ327708 WWJ327708:WWM327708 AB393244:AE393244 JX393244:KA393244 TT393244:TW393244 ADP393244:ADS393244 ANL393244:ANO393244 AXH393244:AXK393244 BHD393244:BHG393244 BQZ393244:BRC393244 CAV393244:CAY393244 CKR393244:CKU393244 CUN393244:CUQ393244 DEJ393244:DEM393244 DOF393244:DOI393244 DYB393244:DYE393244 EHX393244:EIA393244 ERT393244:ERW393244 FBP393244:FBS393244 FLL393244:FLO393244 FVH393244:FVK393244 GFD393244:GFG393244 GOZ393244:GPC393244 GYV393244:GYY393244 HIR393244:HIU393244 HSN393244:HSQ393244 ICJ393244:ICM393244 IMF393244:IMI393244 IWB393244:IWE393244 JFX393244:JGA393244 JPT393244:JPW393244 JZP393244:JZS393244 KJL393244:KJO393244 KTH393244:KTK393244 LDD393244:LDG393244 LMZ393244:LNC393244 LWV393244:LWY393244 MGR393244:MGU393244 MQN393244:MQQ393244 NAJ393244:NAM393244 NKF393244:NKI393244 NUB393244:NUE393244 ODX393244:OEA393244 ONT393244:ONW393244 OXP393244:OXS393244 PHL393244:PHO393244 PRH393244:PRK393244 QBD393244:QBG393244 QKZ393244:QLC393244 QUV393244:QUY393244 RER393244:REU393244 RON393244:ROQ393244 RYJ393244:RYM393244 SIF393244:SII393244 SSB393244:SSE393244 TBX393244:TCA393244 TLT393244:TLW393244 TVP393244:TVS393244 UFL393244:UFO393244 UPH393244:UPK393244 UZD393244:UZG393244 VIZ393244:VJC393244 VSV393244:VSY393244 WCR393244:WCU393244 WMN393244:WMQ393244 WWJ393244:WWM393244 AB458780:AE458780 JX458780:KA458780 TT458780:TW458780 ADP458780:ADS458780 ANL458780:ANO458780 AXH458780:AXK458780 BHD458780:BHG458780 BQZ458780:BRC458780 CAV458780:CAY458780 CKR458780:CKU458780 CUN458780:CUQ458780 DEJ458780:DEM458780 DOF458780:DOI458780 DYB458780:DYE458780 EHX458780:EIA458780 ERT458780:ERW458780 FBP458780:FBS458780 FLL458780:FLO458780 FVH458780:FVK458780 GFD458780:GFG458780 GOZ458780:GPC458780 GYV458780:GYY458780 HIR458780:HIU458780 HSN458780:HSQ458780 ICJ458780:ICM458780 IMF458780:IMI458780 IWB458780:IWE458780 JFX458780:JGA458780 JPT458780:JPW458780 JZP458780:JZS458780 KJL458780:KJO458780 KTH458780:KTK458780 LDD458780:LDG458780 LMZ458780:LNC458780 LWV458780:LWY458780 MGR458780:MGU458780 MQN458780:MQQ458780 NAJ458780:NAM458780 NKF458780:NKI458780 NUB458780:NUE458780 ODX458780:OEA458780 ONT458780:ONW458780 OXP458780:OXS458780 PHL458780:PHO458780 PRH458780:PRK458780 QBD458780:QBG458780 QKZ458780:QLC458780 QUV458780:QUY458780 RER458780:REU458780 RON458780:ROQ458780 RYJ458780:RYM458780 SIF458780:SII458780 SSB458780:SSE458780 TBX458780:TCA458780 TLT458780:TLW458780 TVP458780:TVS458780 UFL458780:UFO458780 UPH458780:UPK458780 UZD458780:UZG458780 VIZ458780:VJC458780 VSV458780:VSY458780 WCR458780:WCU458780 WMN458780:WMQ458780 WWJ458780:WWM458780 AB524316:AE524316 JX524316:KA524316 TT524316:TW524316 ADP524316:ADS524316 ANL524316:ANO524316 AXH524316:AXK524316 BHD524316:BHG524316 BQZ524316:BRC524316 CAV524316:CAY524316 CKR524316:CKU524316 CUN524316:CUQ524316 DEJ524316:DEM524316 DOF524316:DOI524316 DYB524316:DYE524316 EHX524316:EIA524316 ERT524316:ERW524316 FBP524316:FBS524316 FLL524316:FLO524316 FVH524316:FVK524316 GFD524316:GFG524316 GOZ524316:GPC524316 GYV524316:GYY524316 HIR524316:HIU524316 HSN524316:HSQ524316 ICJ524316:ICM524316 IMF524316:IMI524316 IWB524316:IWE524316 JFX524316:JGA524316 JPT524316:JPW524316 JZP524316:JZS524316 KJL524316:KJO524316 KTH524316:KTK524316 LDD524316:LDG524316 LMZ524316:LNC524316 LWV524316:LWY524316 MGR524316:MGU524316 MQN524316:MQQ524316 NAJ524316:NAM524316 NKF524316:NKI524316 NUB524316:NUE524316 ODX524316:OEA524316 ONT524316:ONW524316 OXP524316:OXS524316 PHL524316:PHO524316 PRH524316:PRK524316 QBD524316:QBG524316 QKZ524316:QLC524316 QUV524316:QUY524316 RER524316:REU524316 RON524316:ROQ524316 RYJ524316:RYM524316 SIF524316:SII524316 SSB524316:SSE524316 TBX524316:TCA524316 TLT524316:TLW524316 TVP524316:TVS524316 UFL524316:UFO524316 UPH524316:UPK524316 UZD524316:UZG524316 VIZ524316:VJC524316 VSV524316:VSY524316 WCR524316:WCU524316 WMN524316:WMQ524316 WWJ524316:WWM524316 AB589852:AE589852 JX589852:KA589852 TT589852:TW589852 ADP589852:ADS589852 ANL589852:ANO589852 AXH589852:AXK589852 BHD589852:BHG589852 BQZ589852:BRC589852 CAV589852:CAY589852 CKR589852:CKU589852 CUN589852:CUQ589852 DEJ589852:DEM589852 DOF589852:DOI589852 DYB589852:DYE589852 EHX589852:EIA589852 ERT589852:ERW589852 FBP589852:FBS589852 FLL589852:FLO589852 FVH589852:FVK589852 GFD589852:GFG589852 GOZ589852:GPC589852 GYV589852:GYY589852 HIR589852:HIU589852 HSN589852:HSQ589852 ICJ589852:ICM589852 IMF589852:IMI589852 IWB589852:IWE589852 JFX589852:JGA589852 JPT589852:JPW589852 JZP589852:JZS589852 KJL589852:KJO589852 KTH589852:KTK589852 LDD589852:LDG589852 LMZ589852:LNC589852 LWV589852:LWY589852 MGR589852:MGU589852 MQN589852:MQQ589852 NAJ589852:NAM589852 NKF589852:NKI589852 NUB589852:NUE589852 ODX589852:OEA589852 ONT589852:ONW589852 OXP589852:OXS589852 PHL589852:PHO589852 PRH589852:PRK589852 QBD589852:QBG589852 QKZ589852:QLC589852 QUV589852:QUY589852 RER589852:REU589852 RON589852:ROQ589852 RYJ589852:RYM589852 SIF589852:SII589852 SSB589852:SSE589852 TBX589852:TCA589852 TLT589852:TLW589852 TVP589852:TVS589852 UFL589852:UFO589852 UPH589852:UPK589852 UZD589852:UZG589852 VIZ589852:VJC589852 VSV589852:VSY589852 WCR589852:WCU589852 WMN589852:WMQ589852 WWJ589852:WWM589852 AB655388:AE655388 JX655388:KA655388 TT655388:TW655388 ADP655388:ADS655388 ANL655388:ANO655388 AXH655388:AXK655388 BHD655388:BHG655388 BQZ655388:BRC655388 CAV655388:CAY655388 CKR655388:CKU655388 CUN655388:CUQ655388 DEJ655388:DEM655388 DOF655388:DOI655388 DYB655388:DYE655388 EHX655388:EIA655388 ERT655388:ERW655388 FBP655388:FBS655388 FLL655388:FLO655388 FVH655388:FVK655388 GFD655388:GFG655388 GOZ655388:GPC655388 GYV655388:GYY655388 HIR655388:HIU655388 HSN655388:HSQ655388 ICJ655388:ICM655388 IMF655388:IMI655388 IWB655388:IWE655388 JFX655388:JGA655388 JPT655388:JPW655388 JZP655388:JZS655388 KJL655388:KJO655388 KTH655388:KTK655388 LDD655388:LDG655388 LMZ655388:LNC655388 LWV655388:LWY655388 MGR655388:MGU655388 MQN655388:MQQ655388 NAJ655388:NAM655388 NKF655388:NKI655388 NUB655388:NUE655388 ODX655388:OEA655388 ONT655388:ONW655388 OXP655388:OXS655388 PHL655388:PHO655388 PRH655388:PRK655388 QBD655388:QBG655388 QKZ655388:QLC655388 QUV655388:QUY655388 RER655388:REU655388 RON655388:ROQ655388 RYJ655388:RYM655388 SIF655388:SII655388 SSB655388:SSE655388 TBX655388:TCA655388 TLT655388:TLW655388 TVP655388:TVS655388 UFL655388:UFO655388 UPH655388:UPK655388 UZD655388:UZG655388 VIZ655388:VJC655388 VSV655388:VSY655388 WCR655388:WCU655388 WMN655388:WMQ655388 WWJ655388:WWM655388 AB720924:AE720924 JX720924:KA720924 TT720924:TW720924 ADP720924:ADS720924 ANL720924:ANO720924 AXH720924:AXK720924 BHD720924:BHG720924 BQZ720924:BRC720924 CAV720924:CAY720924 CKR720924:CKU720924 CUN720924:CUQ720924 DEJ720924:DEM720924 DOF720924:DOI720924 DYB720924:DYE720924 EHX720924:EIA720924 ERT720924:ERW720924 FBP720924:FBS720924 FLL720924:FLO720924 FVH720924:FVK720924 GFD720924:GFG720924 GOZ720924:GPC720924 GYV720924:GYY720924 HIR720924:HIU720924 HSN720924:HSQ720924 ICJ720924:ICM720924 IMF720924:IMI720924 IWB720924:IWE720924 JFX720924:JGA720924 JPT720924:JPW720924 JZP720924:JZS720924 KJL720924:KJO720924 KTH720924:KTK720924 LDD720924:LDG720924 LMZ720924:LNC720924 LWV720924:LWY720924 MGR720924:MGU720924 MQN720924:MQQ720924 NAJ720924:NAM720924 NKF720924:NKI720924 NUB720924:NUE720924 ODX720924:OEA720924 ONT720924:ONW720924 OXP720924:OXS720924 PHL720924:PHO720924 PRH720924:PRK720924 QBD720924:QBG720924 QKZ720924:QLC720924 QUV720924:QUY720924 RER720924:REU720924 RON720924:ROQ720924 RYJ720924:RYM720924 SIF720924:SII720924 SSB720924:SSE720924 TBX720924:TCA720924 TLT720924:TLW720924 TVP720924:TVS720924 UFL720924:UFO720924 UPH720924:UPK720924 UZD720924:UZG720924 VIZ720924:VJC720924 VSV720924:VSY720924 WCR720924:WCU720924 WMN720924:WMQ720924 WWJ720924:WWM720924 AB786460:AE786460 JX786460:KA786460 TT786460:TW786460 ADP786460:ADS786460 ANL786460:ANO786460 AXH786460:AXK786460 BHD786460:BHG786460 BQZ786460:BRC786460 CAV786460:CAY786460 CKR786460:CKU786460 CUN786460:CUQ786460 DEJ786460:DEM786460 DOF786460:DOI786460 DYB786460:DYE786460 EHX786460:EIA786460 ERT786460:ERW786460 FBP786460:FBS786460 FLL786460:FLO786460 FVH786460:FVK786460 GFD786460:GFG786460 GOZ786460:GPC786460 GYV786460:GYY786460 HIR786460:HIU786460 HSN786460:HSQ786460 ICJ786460:ICM786460 IMF786460:IMI786460 IWB786460:IWE786460 JFX786460:JGA786460 JPT786460:JPW786460 JZP786460:JZS786460 KJL786460:KJO786460 KTH786460:KTK786460 LDD786460:LDG786460 LMZ786460:LNC786460 LWV786460:LWY786460 MGR786460:MGU786460 MQN786460:MQQ786460 NAJ786460:NAM786460 NKF786460:NKI786460 NUB786460:NUE786460 ODX786460:OEA786460 ONT786460:ONW786460 OXP786460:OXS786460 PHL786460:PHO786460 PRH786460:PRK786460 QBD786460:QBG786460 QKZ786460:QLC786460 QUV786460:QUY786460 RER786460:REU786460 RON786460:ROQ786460 RYJ786460:RYM786460 SIF786460:SII786460 SSB786460:SSE786460 TBX786460:TCA786460 TLT786460:TLW786460 TVP786460:TVS786460 UFL786460:UFO786460 UPH786460:UPK786460 UZD786460:UZG786460 VIZ786460:VJC786460 VSV786460:VSY786460 WCR786460:WCU786460 WMN786460:WMQ786460 WWJ786460:WWM786460 AB851996:AE851996 JX851996:KA851996 TT851996:TW851996 ADP851996:ADS851996 ANL851996:ANO851996 AXH851996:AXK851996 BHD851996:BHG851996 BQZ851996:BRC851996 CAV851996:CAY851996 CKR851996:CKU851996 CUN851996:CUQ851996 DEJ851996:DEM851996 DOF851996:DOI851996 DYB851996:DYE851996 EHX851996:EIA851996 ERT851996:ERW851996 FBP851996:FBS851996 FLL851996:FLO851996 FVH851996:FVK851996 GFD851996:GFG851996 GOZ851996:GPC851996 GYV851996:GYY851996 HIR851996:HIU851996 HSN851996:HSQ851996 ICJ851996:ICM851996 IMF851996:IMI851996 IWB851996:IWE851996 JFX851996:JGA851996 JPT851996:JPW851996 JZP851996:JZS851996 KJL851996:KJO851996 KTH851996:KTK851996 LDD851996:LDG851996 LMZ851996:LNC851996 LWV851996:LWY851996 MGR851996:MGU851996 MQN851996:MQQ851996 NAJ851996:NAM851996 NKF851996:NKI851996 NUB851996:NUE851996 ODX851996:OEA851996 ONT851996:ONW851996 OXP851996:OXS851996 PHL851996:PHO851996 PRH851996:PRK851996 QBD851996:QBG851996 QKZ851996:QLC851996 QUV851996:QUY851996 RER851996:REU851996 RON851996:ROQ851996 RYJ851996:RYM851996 SIF851996:SII851996 SSB851996:SSE851996 TBX851996:TCA851996 TLT851996:TLW851996 TVP851996:TVS851996 UFL851996:UFO851996 UPH851996:UPK851996 UZD851996:UZG851996 VIZ851996:VJC851996 VSV851996:VSY851996 WCR851996:WCU851996 WMN851996:WMQ851996 WWJ851996:WWM851996 AB917532:AE917532 JX917532:KA917532 TT917532:TW917532 ADP917532:ADS917532 ANL917532:ANO917532 AXH917532:AXK917532 BHD917532:BHG917532 BQZ917532:BRC917532 CAV917532:CAY917532 CKR917532:CKU917532 CUN917532:CUQ917532 DEJ917532:DEM917532 DOF917532:DOI917532 DYB917532:DYE917532 EHX917532:EIA917532 ERT917532:ERW917532 FBP917532:FBS917532 FLL917532:FLO917532 FVH917532:FVK917532 GFD917532:GFG917532 GOZ917532:GPC917532 GYV917532:GYY917532 HIR917532:HIU917532 HSN917532:HSQ917532 ICJ917532:ICM917532 IMF917532:IMI917532 IWB917532:IWE917532 JFX917532:JGA917532 JPT917532:JPW917532 JZP917532:JZS917532 KJL917532:KJO917532 KTH917532:KTK917532 LDD917532:LDG917532 LMZ917532:LNC917532 LWV917532:LWY917532 MGR917532:MGU917532 MQN917532:MQQ917532 NAJ917532:NAM917532 NKF917532:NKI917532 NUB917532:NUE917532 ODX917532:OEA917532 ONT917532:ONW917532 OXP917532:OXS917532 PHL917532:PHO917532 PRH917532:PRK917532 QBD917532:QBG917532 QKZ917532:QLC917532 QUV917532:QUY917532 RER917532:REU917532 RON917532:ROQ917532 RYJ917532:RYM917532 SIF917532:SII917532 SSB917532:SSE917532 TBX917532:TCA917532 TLT917532:TLW917532 TVP917532:TVS917532 UFL917532:UFO917532 UPH917532:UPK917532 UZD917532:UZG917532 VIZ917532:VJC917532 VSV917532:VSY917532 WCR917532:WCU917532 WMN917532:WMQ917532 WWJ917532:WWM917532 AB983068:AE983068 JX983068:KA983068 TT983068:TW983068 ADP983068:ADS983068 ANL983068:ANO983068 AXH983068:AXK983068 BHD983068:BHG983068 BQZ983068:BRC983068 CAV983068:CAY983068 CKR983068:CKU983068 CUN983068:CUQ983068 DEJ983068:DEM983068 DOF983068:DOI983068 DYB983068:DYE983068 EHX983068:EIA983068 ERT983068:ERW983068 FBP983068:FBS983068 FLL983068:FLO983068 FVH983068:FVK983068 GFD983068:GFG983068 GOZ983068:GPC983068 GYV983068:GYY983068 HIR983068:HIU983068 HSN983068:HSQ983068 ICJ983068:ICM983068 IMF983068:IMI983068 IWB983068:IWE983068 JFX983068:JGA983068 JPT983068:JPW983068 JZP983068:JZS983068 KJL983068:KJO983068 KTH983068:KTK983068 LDD983068:LDG983068 LMZ983068:LNC983068 LWV983068:LWY983068 MGR983068:MGU983068 MQN983068:MQQ983068 NAJ983068:NAM983068 NKF983068:NKI983068 NUB983068:NUE983068 ODX983068:OEA983068 ONT983068:ONW983068 OXP983068:OXS983068 PHL983068:PHO983068 PRH983068:PRK983068 QBD983068:QBG983068 QKZ983068:QLC983068 QUV983068:QUY983068 RER983068:REU983068 RON983068:ROQ983068 RYJ983068:RYM983068 SIF983068:SII983068 SSB983068:SSE983068 TBX983068:TCA983068 TLT983068:TLW983068 TVP983068:TVS983068 UFL983068:UFO983068 UPH983068:UPK983068 UZD983068:UZG983068 VIZ983068:VJC983068 VSV983068:VSY983068 WCR983068:WCU983068 WMN983068:WMQ983068 WWJ983068:WWM983068 UZD983074:UZG983074 JQ24:JT24 TM24:TP24 ADI24:ADL24 ANE24:ANH24 AXA24:AXD24 BGW24:BGZ24 BQS24:BQV24 CAO24:CAR24 CKK24:CKN24 CUG24:CUJ24 DEC24:DEF24 DNY24:DOB24 DXU24:DXX24 EHQ24:EHT24 ERM24:ERP24 FBI24:FBL24 FLE24:FLH24 FVA24:FVD24 GEW24:GEZ24 GOS24:GOV24 GYO24:GYR24 HIK24:HIN24 HSG24:HSJ24 ICC24:ICF24 ILY24:IMB24 IVU24:IVX24 JFQ24:JFT24 JPM24:JPP24 JZI24:JZL24 KJE24:KJH24 KTA24:KTD24 LCW24:LCZ24 LMS24:LMV24 LWO24:LWR24 MGK24:MGN24 MQG24:MQJ24 NAC24:NAF24 NJY24:NKB24 NTU24:NTX24 ODQ24:ODT24 ONM24:ONP24 OXI24:OXL24 PHE24:PHH24 PRA24:PRD24 QAW24:QAZ24 QKS24:QKV24 QUO24:QUR24 REK24:REN24 ROG24:ROJ24 RYC24:RYF24 SHY24:SIB24 SRU24:SRX24 TBQ24:TBT24 TLM24:TLP24 TVI24:TVL24 UFE24:UFH24 UPA24:UPD24 UYW24:UYZ24 VIS24:VIV24 VSO24:VSR24 WCK24:WCN24 WMG24:WMJ24 WWC24:WWF24 AB65562:AE65562 JX65562:KA65562 TT65562:TW65562 ADP65562:ADS65562 ANL65562:ANO65562 AXH65562:AXK65562 BHD65562:BHG65562 BQZ65562:BRC65562 CAV65562:CAY65562 CKR65562:CKU65562 CUN65562:CUQ65562 DEJ65562:DEM65562 DOF65562:DOI65562 DYB65562:DYE65562 EHX65562:EIA65562 ERT65562:ERW65562 FBP65562:FBS65562 FLL65562:FLO65562 FVH65562:FVK65562 GFD65562:GFG65562 GOZ65562:GPC65562 GYV65562:GYY65562 HIR65562:HIU65562 HSN65562:HSQ65562 ICJ65562:ICM65562 IMF65562:IMI65562 IWB65562:IWE65562 JFX65562:JGA65562 JPT65562:JPW65562 JZP65562:JZS65562 KJL65562:KJO65562 KTH65562:KTK65562 LDD65562:LDG65562 LMZ65562:LNC65562 LWV65562:LWY65562 MGR65562:MGU65562 MQN65562:MQQ65562 NAJ65562:NAM65562 NKF65562:NKI65562 NUB65562:NUE65562 ODX65562:OEA65562 ONT65562:ONW65562 OXP65562:OXS65562 PHL65562:PHO65562 PRH65562:PRK65562 QBD65562:QBG65562 QKZ65562:QLC65562 QUV65562:QUY65562 RER65562:REU65562 RON65562:ROQ65562 RYJ65562:RYM65562 SIF65562:SII65562 SSB65562:SSE65562 TBX65562:TCA65562 TLT65562:TLW65562 TVP65562:TVS65562 UFL65562:UFO65562 UPH65562:UPK65562 UZD65562:UZG65562 VIZ65562:VJC65562 VSV65562:VSY65562 WCR65562:WCU65562 WMN65562:WMQ65562 WWJ65562:WWM65562 AB131098:AE131098 JX131098:KA131098 TT131098:TW131098 ADP131098:ADS131098 ANL131098:ANO131098 AXH131098:AXK131098 BHD131098:BHG131098 BQZ131098:BRC131098 CAV131098:CAY131098 CKR131098:CKU131098 CUN131098:CUQ131098 DEJ131098:DEM131098 DOF131098:DOI131098 DYB131098:DYE131098 EHX131098:EIA131098 ERT131098:ERW131098 FBP131098:FBS131098 FLL131098:FLO131098 FVH131098:FVK131098 GFD131098:GFG131098 GOZ131098:GPC131098 GYV131098:GYY131098 HIR131098:HIU131098 HSN131098:HSQ131098 ICJ131098:ICM131098 IMF131098:IMI131098 IWB131098:IWE131098 JFX131098:JGA131098 JPT131098:JPW131098 JZP131098:JZS131098 KJL131098:KJO131098 KTH131098:KTK131098 LDD131098:LDG131098 LMZ131098:LNC131098 LWV131098:LWY131098 MGR131098:MGU131098 MQN131098:MQQ131098 NAJ131098:NAM131098 NKF131098:NKI131098 NUB131098:NUE131098 ODX131098:OEA131098 ONT131098:ONW131098 OXP131098:OXS131098 PHL131098:PHO131098 PRH131098:PRK131098 QBD131098:QBG131098 QKZ131098:QLC131098 QUV131098:QUY131098 RER131098:REU131098 RON131098:ROQ131098 RYJ131098:RYM131098 SIF131098:SII131098 SSB131098:SSE131098 TBX131098:TCA131098 TLT131098:TLW131098 TVP131098:TVS131098 UFL131098:UFO131098 UPH131098:UPK131098 UZD131098:UZG131098 VIZ131098:VJC131098 VSV131098:VSY131098 WCR131098:WCU131098 WMN131098:WMQ131098 WWJ131098:WWM131098 AB196634:AE196634 JX196634:KA196634 TT196634:TW196634 ADP196634:ADS196634 ANL196634:ANO196634 AXH196634:AXK196634 BHD196634:BHG196634 BQZ196634:BRC196634 CAV196634:CAY196634 CKR196634:CKU196634 CUN196634:CUQ196634 DEJ196634:DEM196634 DOF196634:DOI196634 DYB196634:DYE196634 EHX196634:EIA196634 ERT196634:ERW196634 FBP196634:FBS196634 FLL196634:FLO196634 FVH196634:FVK196634 GFD196634:GFG196634 GOZ196634:GPC196634 GYV196634:GYY196634 HIR196634:HIU196634 HSN196634:HSQ196634 ICJ196634:ICM196634 IMF196634:IMI196634 IWB196634:IWE196634 JFX196634:JGA196634 JPT196634:JPW196634 JZP196634:JZS196634 KJL196634:KJO196634 KTH196634:KTK196634 LDD196634:LDG196634 LMZ196634:LNC196634 LWV196634:LWY196634 MGR196634:MGU196634 MQN196634:MQQ196634 NAJ196634:NAM196634 NKF196634:NKI196634 NUB196634:NUE196634 ODX196634:OEA196634 ONT196634:ONW196634 OXP196634:OXS196634 PHL196634:PHO196634 PRH196634:PRK196634 QBD196634:QBG196634 QKZ196634:QLC196634 QUV196634:QUY196634 RER196634:REU196634 RON196634:ROQ196634 RYJ196634:RYM196634 SIF196634:SII196634 SSB196634:SSE196634 TBX196634:TCA196634 TLT196634:TLW196634 TVP196634:TVS196634 UFL196634:UFO196634 UPH196634:UPK196634 UZD196634:UZG196634 VIZ196634:VJC196634 VSV196634:VSY196634 WCR196634:WCU196634 WMN196634:WMQ196634 WWJ196634:WWM196634 AB262170:AE262170 JX262170:KA262170 TT262170:TW262170 ADP262170:ADS262170 ANL262170:ANO262170 AXH262170:AXK262170 BHD262170:BHG262170 BQZ262170:BRC262170 CAV262170:CAY262170 CKR262170:CKU262170 CUN262170:CUQ262170 DEJ262170:DEM262170 DOF262170:DOI262170 DYB262170:DYE262170 EHX262170:EIA262170 ERT262170:ERW262170 FBP262170:FBS262170 FLL262170:FLO262170 FVH262170:FVK262170 GFD262170:GFG262170 GOZ262170:GPC262170 GYV262170:GYY262170 HIR262170:HIU262170 HSN262170:HSQ262170 ICJ262170:ICM262170 IMF262170:IMI262170 IWB262170:IWE262170 JFX262170:JGA262170 JPT262170:JPW262170 JZP262170:JZS262170 KJL262170:KJO262170 KTH262170:KTK262170 LDD262170:LDG262170 LMZ262170:LNC262170 LWV262170:LWY262170 MGR262170:MGU262170 MQN262170:MQQ262170 NAJ262170:NAM262170 NKF262170:NKI262170 NUB262170:NUE262170 ODX262170:OEA262170 ONT262170:ONW262170 OXP262170:OXS262170 PHL262170:PHO262170 PRH262170:PRK262170 QBD262170:QBG262170 QKZ262170:QLC262170 QUV262170:QUY262170 RER262170:REU262170 RON262170:ROQ262170 RYJ262170:RYM262170 SIF262170:SII262170 SSB262170:SSE262170 TBX262170:TCA262170 TLT262170:TLW262170 TVP262170:TVS262170 UFL262170:UFO262170 UPH262170:UPK262170 UZD262170:UZG262170 VIZ262170:VJC262170 VSV262170:VSY262170 WCR262170:WCU262170 WMN262170:WMQ262170 WWJ262170:WWM262170 AB327706:AE327706 JX327706:KA327706 TT327706:TW327706 ADP327706:ADS327706 ANL327706:ANO327706 AXH327706:AXK327706 BHD327706:BHG327706 BQZ327706:BRC327706 CAV327706:CAY327706 CKR327706:CKU327706 CUN327706:CUQ327706 DEJ327706:DEM327706 DOF327706:DOI327706 DYB327706:DYE327706 EHX327706:EIA327706 ERT327706:ERW327706 FBP327706:FBS327706 FLL327706:FLO327706 FVH327706:FVK327706 GFD327706:GFG327706 GOZ327706:GPC327706 GYV327706:GYY327706 HIR327706:HIU327706 HSN327706:HSQ327706 ICJ327706:ICM327706 IMF327706:IMI327706 IWB327706:IWE327706 JFX327706:JGA327706 JPT327706:JPW327706 JZP327706:JZS327706 KJL327706:KJO327706 KTH327706:KTK327706 LDD327706:LDG327706 LMZ327706:LNC327706 LWV327706:LWY327706 MGR327706:MGU327706 MQN327706:MQQ327706 NAJ327706:NAM327706 NKF327706:NKI327706 NUB327706:NUE327706 ODX327706:OEA327706 ONT327706:ONW327706 OXP327706:OXS327706 PHL327706:PHO327706 PRH327706:PRK327706 QBD327706:QBG327706 QKZ327706:QLC327706 QUV327706:QUY327706 RER327706:REU327706 RON327706:ROQ327706 RYJ327706:RYM327706 SIF327706:SII327706 SSB327706:SSE327706 TBX327706:TCA327706 TLT327706:TLW327706 TVP327706:TVS327706 UFL327706:UFO327706 UPH327706:UPK327706 UZD327706:UZG327706 VIZ327706:VJC327706 VSV327706:VSY327706 WCR327706:WCU327706 WMN327706:WMQ327706 WWJ327706:WWM327706 AB393242:AE393242 JX393242:KA393242 TT393242:TW393242 ADP393242:ADS393242 ANL393242:ANO393242 AXH393242:AXK393242 BHD393242:BHG393242 BQZ393242:BRC393242 CAV393242:CAY393242 CKR393242:CKU393242 CUN393242:CUQ393242 DEJ393242:DEM393242 DOF393242:DOI393242 DYB393242:DYE393242 EHX393242:EIA393242 ERT393242:ERW393242 FBP393242:FBS393242 FLL393242:FLO393242 FVH393242:FVK393242 GFD393242:GFG393242 GOZ393242:GPC393242 GYV393242:GYY393242 HIR393242:HIU393242 HSN393242:HSQ393242 ICJ393242:ICM393242 IMF393242:IMI393242 IWB393242:IWE393242 JFX393242:JGA393242 JPT393242:JPW393242 JZP393242:JZS393242 KJL393242:KJO393242 KTH393242:KTK393242 LDD393242:LDG393242 LMZ393242:LNC393242 LWV393242:LWY393242 MGR393242:MGU393242 MQN393242:MQQ393242 NAJ393242:NAM393242 NKF393242:NKI393242 NUB393242:NUE393242 ODX393242:OEA393242 ONT393242:ONW393242 OXP393242:OXS393242 PHL393242:PHO393242 PRH393242:PRK393242 QBD393242:QBG393242 QKZ393242:QLC393242 QUV393242:QUY393242 RER393242:REU393242 RON393242:ROQ393242 RYJ393242:RYM393242 SIF393242:SII393242 SSB393242:SSE393242 TBX393242:TCA393242 TLT393242:TLW393242 TVP393242:TVS393242 UFL393242:UFO393242 UPH393242:UPK393242 UZD393242:UZG393242 VIZ393242:VJC393242 VSV393242:VSY393242 WCR393242:WCU393242 WMN393242:WMQ393242 WWJ393242:WWM393242 AB458778:AE458778 JX458778:KA458778 TT458778:TW458778 ADP458778:ADS458778 ANL458778:ANO458778 AXH458778:AXK458778 BHD458778:BHG458778 BQZ458778:BRC458778 CAV458778:CAY458778 CKR458778:CKU458778 CUN458778:CUQ458778 DEJ458778:DEM458778 DOF458778:DOI458778 DYB458778:DYE458778 EHX458778:EIA458778 ERT458778:ERW458778 FBP458778:FBS458778 FLL458778:FLO458778 FVH458778:FVK458778 GFD458778:GFG458778 GOZ458778:GPC458778 GYV458778:GYY458778 HIR458778:HIU458778 HSN458778:HSQ458778 ICJ458778:ICM458778 IMF458778:IMI458778 IWB458778:IWE458778 JFX458778:JGA458778 JPT458778:JPW458778 JZP458778:JZS458778 KJL458778:KJO458778 KTH458778:KTK458778 LDD458778:LDG458778 LMZ458778:LNC458778 LWV458778:LWY458778 MGR458778:MGU458778 MQN458778:MQQ458778 NAJ458778:NAM458778 NKF458778:NKI458778 NUB458778:NUE458778 ODX458778:OEA458778 ONT458778:ONW458778 OXP458778:OXS458778 PHL458778:PHO458778 PRH458778:PRK458778 QBD458778:QBG458778 QKZ458778:QLC458778 QUV458778:QUY458778 RER458778:REU458778 RON458778:ROQ458778 RYJ458778:RYM458778 SIF458778:SII458778 SSB458778:SSE458778 TBX458778:TCA458778 TLT458778:TLW458778 TVP458778:TVS458778 UFL458778:UFO458778 UPH458778:UPK458778 UZD458778:UZG458778 VIZ458778:VJC458778 VSV458778:VSY458778 WCR458778:WCU458778 WMN458778:WMQ458778 WWJ458778:WWM458778 AB524314:AE524314 JX524314:KA524314 TT524314:TW524314 ADP524314:ADS524314 ANL524314:ANO524314 AXH524314:AXK524314 BHD524314:BHG524314 BQZ524314:BRC524314 CAV524314:CAY524314 CKR524314:CKU524314 CUN524314:CUQ524314 DEJ524314:DEM524314 DOF524314:DOI524314 DYB524314:DYE524314 EHX524314:EIA524314 ERT524314:ERW524314 FBP524314:FBS524314 FLL524314:FLO524314 FVH524314:FVK524314 GFD524314:GFG524314 GOZ524314:GPC524314 GYV524314:GYY524314 HIR524314:HIU524314 HSN524314:HSQ524314 ICJ524314:ICM524314 IMF524314:IMI524314 IWB524314:IWE524314 JFX524314:JGA524314 JPT524314:JPW524314 JZP524314:JZS524314 KJL524314:KJO524314 KTH524314:KTK524314 LDD524314:LDG524314 LMZ524314:LNC524314 LWV524314:LWY524314 MGR524314:MGU524314 MQN524314:MQQ524314 NAJ524314:NAM524314 NKF524314:NKI524314 NUB524314:NUE524314 ODX524314:OEA524314 ONT524314:ONW524314 OXP524314:OXS524314 PHL524314:PHO524314 PRH524314:PRK524314 QBD524314:QBG524314 QKZ524314:QLC524314 QUV524314:QUY524314 RER524314:REU524314 RON524314:ROQ524314 RYJ524314:RYM524314 SIF524314:SII524314 SSB524314:SSE524314 TBX524314:TCA524314 TLT524314:TLW524314 TVP524314:TVS524314 UFL524314:UFO524314 UPH524314:UPK524314 UZD524314:UZG524314 VIZ524314:VJC524314 VSV524314:VSY524314 WCR524314:WCU524314 WMN524314:WMQ524314 WWJ524314:WWM524314 AB589850:AE589850 JX589850:KA589850 TT589850:TW589850 ADP589850:ADS589850 ANL589850:ANO589850 AXH589850:AXK589850 BHD589850:BHG589850 BQZ589850:BRC589850 CAV589850:CAY589850 CKR589850:CKU589850 CUN589850:CUQ589850 DEJ589850:DEM589850 DOF589850:DOI589850 DYB589850:DYE589850 EHX589850:EIA589850 ERT589850:ERW589850 FBP589850:FBS589850 FLL589850:FLO589850 FVH589850:FVK589850 GFD589850:GFG589850 GOZ589850:GPC589850 GYV589850:GYY589850 HIR589850:HIU589850 HSN589850:HSQ589850 ICJ589850:ICM589850 IMF589850:IMI589850 IWB589850:IWE589850 JFX589850:JGA589850 JPT589850:JPW589850 JZP589850:JZS589850 KJL589850:KJO589850 KTH589850:KTK589850 LDD589850:LDG589850 LMZ589850:LNC589850 LWV589850:LWY589850 MGR589850:MGU589850 MQN589850:MQQ589850 NAJ589850:NAM589850 NKF589850:NKI589850 NUB589850:NUE589850 ODX589850:OEA589850 ONT589850:ONW589850 OXP589850:OXS589850 PHL589850:PHO589850 PRH589850:PRK589850 QBD589850:QBG589850 QKZ589850:QLC589850 QUV589850:QUY589850 RER589850:REU589850 RON589850:ROQ589850 RYJ589850:RYM589850 SIF589850:SII589850 SSB589850:SSE589850 TBX589850:TCA589850 TLT589850:TLW589850 TVP589850:TVS589850 UFL589850:UFO589850 UPH589850:UPK589850 UZD589850:UZG589850 VIZ589850:VJC589850 VSV589850:VSY589850 WCR589850:WCU589850 WMN589850:WMQ589850 WWJ589850:WWM589850 AB655386:AE655386 JX655386:KA655386 TT655386:TW655386 ADP655386:ADS655386 ANL655386:ANO655386 AXH655386:AXK655386 BHD655386:BHG655386 BQZ655386:BRC655386 CAV655386:CAY655386 CKR655386:CKU655386 CUN655386:CUQ655386 DEJ655386:DEM655386 DOF655386:DOI655386 DYB655386:DYE655386 EHX655386:EIA655386 ERT655386:ERW655386 FBP655386:FBS655386 FLL655386:FLO655386 FVH655386:FVK655386 GFD655386:GFG655386 GOZ655386:GPC655386 GYV655386:GYY655386 HIR655386:HIU655386 HSN655386:HSQ655386 ICJ655386:ICM655386 IMF655386:IMI655386 IWB655386:IWE655386 JFX655386:JGA655386 JPT655386:JPW655386 JZP655386:JZS655386 KJL655386:KJO655386 KTH655386:KTK655386 LDD655386:LDG655386 LMZ655386:LNC655386 LWV655386:LWY655386 MGR655386:MGU655386 MQN655386:MQQ655386 NAJ655386:NAM655386 NKF655386:NKI655386 NUB655386:NUE655386 ODX655386:OEA655386 ONT655386:ONW655386 OXP655386:OXS655386 PHL655386:PHO655386 PRH655386:PRK655386 QBD655386:QBG655386 QKZ655386:QLC655386 QUV655386:QUY655386 RER655386:REU655386 RON655386:ROQ655386 RYJ655386:RYM655386 SIF655386:SII655386 SSB655386:SSE655386 TBX655386:TCA655386 TLT655386:TLW655386 TVP655386:TVS655386 UFL655386:UFO655386 UPH655386:UPK655386 UZD655386:UZG655386 VIZ655386:VJC655386 VSV655386:VSY655386 WCR655386:WCU655386 WMN655386:WMQ655386 WWJ655386:WWM655386 AB720922:AE720922 JX720922:KA720922 TT720922:TW720922 ADP720922:ADS720922 ANL720922:ANO720922 AXH720922:AXK720922 BHD720922:BHG720922 BQZ720922:BRC720922 CAV720922:CAY720922 CKR720922:CKU720922 CUN720922:CUQ720922 DEJ720922:DEM720922 DOF720922:DOI720922 DYB720922:DYE720922 EHX720922:EIA720922 ERT720922:ERW720922 FBP720922:FBS720922 FLL720922:FLO720922 FVH720922:FVK720922 GFD720922:GFG720922 GOZ720922:GPC720922 GYV720922:GYY720922 HIR720922:HIU720922 HSN720922:HSQ720922 ICJ720922:ICM720922 IMF720922:IMI720922 IWB720922:IWE720922 JFX720922:JGA720922 JPT720922:JPW720922 JZP720922:JZS720922 KJL720922:KJO720922 KTH720922:KTK720922 LDD720922:LDG720922 LMZ720922:LNC720922 LWV720922:LWY720922 MGR720922:MGU720922 MQN720922:MQQ720922 NAJ720922:NAM720922 NKF720922:NKI720922 NUB720922:NUE720922 ODX720922:OEA720922 ONT720922:ONW720922 OXP720922:OXS720922 PHL720922:PHO720922 PRH720922:PRK720922 QBD720922:QBG720922 QKZ720922:QLC720922 QUV720922:QUY720922 RER720922:REU720922 RON720922:ROQ720922 RYJ720922:RYM720922 SIF720922:SII720922 SSB720922:SSE720922 TBX720922:TCA720922 TLT720922:TLW720922 TVP720922:TVS720922 UFL720922:UFO720922 UPH720922:UPK720922 UZD720922:UZG720922 VIZ720922:VJC720922 VSV720922:VSY720922 WCR720922:WCU720922 WMN720922:WMQ720922 WWJ720922:WWM720922 AB786458:AE786458 JX786458:KA786458 TT786458:TW786458 ADP786458:ADS786458 ANL786458:ANO786458 AXH786458:AXK786458 BHD786458:BHG786458 BQZ786458:BRC786458 CAV786458:CAY786458 CKR786458:CKU786458 CUN786458:CUQ786458 DEJ786458:DEM786458 DOF786458:DOI786458 DYB786458:DYE786458 EHX786458:EIA786458 ERT786458:ERW786458 FBP786458:FBS786458 FLL786458:FLO786458 FVH786458:FVK786458 GFD786458:GFG786458 GOZ786458:GPC786458 GYV786458:GYY786458 HIR786458:HIU786458 HSN786458:HSQ786458 ICJ786458:ICM786458 IMF786458:IMI786458 IWB786458:IWE786458 JFX786458:JGA786458 JPT786458:JPW786458 JZP786458:JZS786458 KJL786458:KJO786458 KTH786458:KTK786458 LDD786458:LDG786458 LMZ786458:LNC786458 LWV786458:LWY786458 MGR786458:MGU786458 MQN786458:MQQ786458 NAJ786458:NAM786458 NKF786458:NKI786458 NUB786458:NUE786458 ODX786458:OEA786458 ONT786458:ONW786458 OXP786458:OXS786458 PHL786458:PHO786458 PRH786458:PRK786458 QBD786458:QBG786458 QKZ786458:QLC786458 QUV786458:QUY786458 RER786458:REU786458 RON786458:ROQ786458 RYJ786458:RYM786458 SIF786458:SII786458 SSB786458:SSE786458 TBX786458:TCA786458 TLT786458:TLW786458 TVP786458:TVS786458 UFL786458:UFO786458 UPH786458:UPK786458 UZD786458:UZG786458 VIZ786458:VJC786458 VSV786458:VSY786458 WCR786458:WCU786458 WMN786458:WMQ786458 WWJ786458:WWM786458 AB851994:AE851994 JX851994:KA851994 TT851994:TW851994 ADP851994:ADS851994 ANL851994:ANO851994 AXH851994:AXK851994 BHD851994:BHG851994 BQZ851994:BRC851994 CAV851994:CAY851994 CKR851994:CKU851994 CUN851994:CUQ851994 DEJ851994:DEM851994 DOF851994:DOI851994 DYB851994:DYE851994 EHX851994:EIA851994 ERT851994:ERW851994 FBP851994:FBS851994 FLL851994:FLO851994 FVH851994:FVK851994 GFD851994:GFG851994 GOZ851994:GPC851994 GYV851994:GYY851994 HIR851994:HIU851994 HSN851994:HSQ851994 ICJ851994:ICM851994 IMF851994:IMI851994 IWB851994:IWE851994 JFX851994:JGA851994 JPT851994:JPW851994 JZP851994:JZS851994 KJL851994:KJO851994 KTH851994:KTK851994 LDD851994:LDG851994 LMZ851994:LNC851994 LWV851994:LWY851994 MGR851994:MGU851994 MQN851994:MQQ851994 NAJ851994:NAM851994 NKF851994:NKI851994 NUB851994:NUE851994 ODX851994:OEA851994 ONT851994:ONW851994 OXP851994:OXS851994 PHL851994:PHO851994 PRH851994:PRK851994 QBD851994:QBG851994 QKZ851994:QLC851994 QUV851994:QUY851994 RER851994:REU851994 RON851994:ROQ851994 RYJ851994:RYM851994 SIF851994:SII851994 SSB851994:SSE851994 TBX851994:TCA851994 TLT851994:TLW851994 TVP851994:TVS851994 UFL851994:UFO851994 UPH851994:UPK851994 UZD851994:UZG851994 VIZ851994:VJC851994 VSV851994:VSY851994 WCR851994:WCU851994 WMN851994:WMQ851994 WWJ851994:WWM851994 AB917530:AE917530 JX917530:KA917530 TT917530:TW917530 ADP917530:ADS917530 ANL917530:ANO917530 AXH917530:AXK917530 BHD917530:BHG917530 BQZ917530:BRC917530 CAV917530:CAY917530 CKR917530:CKU917530 CUN917530:CUQ917530 DEJ917530:DEM917530 DOF917530:DOI917530 DYB917530:DYE917530 EHX917530:EIA917530 ERT917530:ERW917530 FBP917530:FBS917530 FLL917530:FLO917530 FVH917530:FVK917530 GFD917530:GFG917530 GOZ917530:GPC917530 GYV917530:GYY917530 HIR917530:HIU917530 HSN917530:HSQ917530 ICJ917530:ICM917530 IMF917530:IMI917530 IWB917530:IWE917530 JFX917530:JGA917530 JPT917530:JPW917530 JZP917530:JZS917530 KJL917530:KJO917530 KTH917530:KTK917530 LDD917530:LDG917530 LMZ917530:LNC917530 LWV917530:LWY917530 MGR917530:MGU917530 MQN917530:MQQ917530 NAJ917530:NAM917530 NKF917530:NKI917530 NUB917530:NUE917530 ODX917530:OEA917530 ONT917530:ONW917530 OXP917530:OXS917530 PHL917530:PHO917530 PRH917530:PRK917530 QBD917530:QBG917530 QKZ917530:QLC917530 QUV917530:QUY917530 RER917530:REU917530 RON917530:ROQ917530 RYJ917530:RYM917530 SIF917530:SII917530 SSB917530:SSE917530 TBX917530:TCA917530 TLT917530:TLW917530 TVP917530:TVS917530 UFL917530:UFO917530 UPH917530:UPK917530 UZD917530:UZG917530 VIZ917530:VJC917530 VSV917530:VSY917530 WCR917530:WCU917530 WMN917530:WMQ917530 WWJ917530:WWM917530 AB983066:AE983066 JX983066:KA983066 TT983066:TW983066 ADP983066:ADS983066 ANL983066:ANO983066 AXH983066:AXK983066 BHD983066:BHG983066 BQZ983066:BRC983066 CAV983066:CAY983066 CKR983066:CKU983066 CUN983066:CUQ983066 DEJ983066:DEM983066 DOF983066:DOI983066 DYB983066:DYE983066 EHX983066:EIA983066 ERT983066:ERW983066 FBP983066:FBS983066 FLL983066:FLO983066 FVH983066:FVK983066 GFD983066:GFG983066 GOZ983066:GPC983066 GYV983066:GYY983066 HIR983066:HIU983066 HSN983066:HSQ983066 ICJ983066:ICM983066 IMF983066:IMI983066 IWB983066:IWE983066 JFX983066:JGA983066 JPT983066:JPW983066 JZP983066:JZS983066 KJL983066:KJO983066 KTH983066:KTK983066 LDD983066:LDG983066 LMZ983066:LNC983066 LWV983066:LWY983066 MGR983066:MGU983066 MQN983066:MQQ983066 NAJ983066:NAM983066 NKF983066:NKI983066 NUB983066:NUE983066 ODX983066:OEA983066 ONT983066:ONW983066 OXP983066:OXS983066 PHL983066:PHO983066 PRH983066:PRK983066 QBD983066:QBG983066 QKZ983066:QLC983066 QUV983066:QUY983066 RER983066:REU983066 RON983066:ROQ983066 RYJ983066:RYM983066 SIF983066:SII983066 SSB983066:SSE983066 TBX983066:TCA983066 TLT983066:TLW983066 TVP983066:TVS983066 UFL983066:UFO983066 UPH983066:UPK983066 UZD983066:UZG983066 VIZ983066:VJC983066 VSV983066:VSY983066 WCR983066:WCU983066 WMN983066:WMQ983066 WWJ983066:WWM983066 VIZ983074:VJC983074 JQ22:JT22 TM22:TP22 ADI22:ADL22 ANE22:ANH22 AXA22:AXD22 BGW22:BGZ22 BQS22:BQV22 CAO22:CAR22 CKK22:CKN22 CUG22:CUJ22 DEC22:DEF22 DNY22:DOB22 DXU22:DXX22 EHQ22:EHT22 ERM22:ERP22 FBI22:FBL22 FLE22:FLH22 FVA22:FVD22 GEW22:GEZ22 GOS22:GOV22 GYO22:GYR22 HIK22:HIN22 HSG22:HSJ22 ICC22:ICF22 ILY22:IMB22 IVU22:IVX22 JFQ22:JFT22 JPM22:JPP22 JZI22:JZL22 KJE22:KJH22 KTA22:KTD22 LCW22:LCZ22 LMS22:LMV22 LWO22:LWR22 MGK22:MGN22 MQG22:MQJ22 NAC22:NAF22 NJY22:NKB22 NTU22:NTX22 ODQ22:ODT22 ONM22:ONP22 OXI22:OXL22 PHE22:PHH22 PRA22:PRD22 QAW22:QAZ22 QKS22:QKV22 QUO22:QUR22 REK22:REN22 ROG22:ROJ22 RYC22:RYF22 SHY22:SIB22 SRU22:SRX22 TBQ22:TBT22 TLM22:TLP22 TVI22:TVL22 UFE22:UFH22 UPA22:UPD22 UYW22:UYZ22 VIS22:VIV22 VSO22:VSR22 WCK22:WCN22 WMG22:WMJ22 WWC22:WWF22 AB65560:AE65560 JX65560:KA65560 TT65560:TW65560 ADP65560:ADS65560 ANL65560:ANO65560 AXH65560:AXK65560 BHD65560:BHG65560 BQZ65560:BRC65560 CAV65560:CAY65560 CKR65560:CKU65560 CUN65560:CUQ65560 DEJ65560:DEM65560 DOF65560:DOI65560 DYB65560:DYE65560 EHX65560:EIA65560 ERT65560:ERW65560 FBP65560:FBS65560 FLL65560:FLO65560 FVH65560:FVK65560 GFD65560:GFG65560 GOZ65560:GPC65560 GYV65560:GYY65560 HIR65560:HIU65560 HSN65560:HSQ65560 ICJ65560:ICM65560 IMF65560:IMI65560 IWB65560:IWE65560 JFX65560:JGA65560 JPT65560:JPW65560 JZP65560:JZS65560 KJL65560:KJO65560 KTH65560:KTK65560 LDD65560:LDG65560 LMZ65560:LNC65560 LWV65560:LWY65560 MGR65560:MGU65560 MQN65560:MQQ65560 NAJ65560:NAM65560 NKF65560:NKI65560 NUB65560:NUE65560 ODX65560:OEA65560 ONT65560:ONW65560 OXP65560:OXS65560 PHL65560:PHO65560 PRH65560:PRK65560 QBD65560:QBG65560 QKZ65560:QLC65560 QUV65560:QUY65560 RER65560:REU65560 RON65560:ROQ65560 RYJ65560:RYM65560 SIF65560:SII65560 SSB65560:SSE65560 TBX65560:TCA65560 TLT65560:TLW65560 TVP65560:TVS65560 UFL65560:UFO65560 UPH65560:UPK65560 UZD65560:UZG65560 VIZ65560:VJC65560 VSV65560:VSY65560 WCR65560:WCU65560 WMN65560:WMQ65560 WWJ65560:WWM65560 AB131096:AE131096 JX131096:KA131096 TT131096:TW131096 ADP131096:ADS131096 ANL131096:ANO131096 AXH131096:AXK131096 BHD131096:BHG131096 BQZ131096:BRC131096 CAV131096:CAY131096 CKR131096:CKU131096 CUN131096:CUQ131096 DEJ131096:DEM131096 DOF131096:DOI131096 DYB131096:DYE131096 EHX131096:EIA131096 ERT131096:ERW131096 FBP131096:FBS131096 FLL131096:FLO131096 FVH131096:FVK131096 GFD131096:GFG131096 GOZ131096:GPC131096 GYV131096:GYY131096 HIR131096:HIU131096 HSN131096:HSQ131096 ICJ131096:ICM131096 IMF131096:IMI131096 IWB131096:IWE131096 JFX131096:JGA131096 JPT131096:JPW131096 JZP131096:JZS131096 KJL131096:KJO131096 KTH131096:KTK131096 LDD131096:LDG131096 LMZ131096:LNC131096 LWV131096:LWY131096 MGR131096:MGU131096 MQN131096:MQQ131096 NAJ131096:NAM131096 NKF131096:NKI131096 NUB131096:NUE131096 ODX131096:OEA131096 ONT131096:ONW131096 OXP131096:OXS131096 PHL131096:PHO131096 PRH131096:PRK131096 QBD131096:QBG131096 QKZ131096:QLC131096 QUV131096:QUY131096 RER131096:REU131096 RON131096:ROQ131096 RYJ131096:RYM131096 SIF131096:SII131096 SSB131096:SSE131096 TBX131096:TCA131096 TLT131096:TLW131096 TVP131096:TVS131096 UFL131096:UFO131096 UPH131096:UPK131096 UZD131096:UZG131096 VIZ131096:VJC131096 VSV131096:VSY131096 WCR131096:WCU131096 WMN131096:WMQ131096 WWJ131096:WWM131096 AB196632:AE196632 JX196632:KA196632 TT196632:TW196632 ADP196632:ADS196632 ANL196632:ANO196632 AXH196632:AXK196632 BHD196632:BHG196632 BQZ196632:BRC196632 CAV196632:CAY196632 CKR196632:CKU196632 CUN196632:CUQ196632 DEJ196632:DEM196632 DOF196632:DOI196632 DYB196632:DYE196632 EHX196632:EIA196632 ERT196632:ERW196632 FBP196632:FBS196632 FLL196632:FLO196632 FVH196632:FVK196632 GFD196632:GFG196632 GOZ196632:GPC196632 GYV196632:GYY196632 HIR196632:HIU196632 HSN196632:HSQ196632 ICJ196632:ICM196632 IMF196632:IMI196632 IWB196632:IWE196632 JFX196632:JGA196632 JPT196632:JPW196632 JZP196632:JZS196632 KJL196632:KJO196632 KTH196632:KTK196632 LDD196632:LDG196632 LMZ196632:LNC196632 LWV196632:LWY196632 MGR196632:MGU196632 MQN196632:MQQ196632 NAJ196632:NAM196632 NKF196632:NKI196632 NUB196632:NUE196632 ODX196632:OEA196632 ONT196632:ONW196632 OXP196632:OXS196632 PHL196632:PHO196632 PRH196632:PRK196632 QBD196632:QBG196632 QKZ196632:QLC196632 QUV196632:QUY196632 RER196632:REU196632 RON196632:ROQ196632 RYJ196632:RYM196632 SIF196632:SII196632 SSB196632:SSE196632 TBX196632:TCA196632 TLT196632:TLW196632 TVP196632:TVS196632 UFL196632:UFO196632 UPH196632:UPK196632 UZD196632:UZG196632 VIZ196632:VJC196632 VSV196632:VSY196632 WCR196632:WCU196632 WMN196632:WMQ196632 WWJ196632:WWM196632 AB262168:AE262168 JX262168:KA262168 TT262168:TW262168 ADP262168:ADS262168 ANL262168:ANO262168 AXH262168:AXK262168 BHD262168:BHG262168 BQZ262168:BRC262168 CAV262168:CAY262168 CKR262168:CKU262168 CUN262168:CUQ262168 DEJ262168:DEM262168 DOF262168:DOI262168 DYB262168:DYE262168 EHX262168:EIA262168 ERT262168:ERW262168 FBP262168:FBS262168 FLL262168:FLO262168 FVH262168:FVK262168 GFD262168:GFG262168 GOZ262168:GPC262168 GYV262168:GYY262168 HIR262168:HIU262168 HSN262168:HSQ262168 ICJ262168:ICM262168 IMF262168:IMI262168 IWB262168:IWE262168 JFX262168:JGA262168 JPT262168:JPW262168 JZP262168:JZS262168 KJL262168:KJO262168 KTH262168:KTK262168 LDD262168:LDG262168 LMZ262168:LNC262168 LWV262168:LWY262168 MGR262168:MGU262168 MQN262168:MQQ262168 NAJ262168:NAM262168 NKF262168:NKI262168 NUB262168:NUE262168 ODX262168:OEA262168 ONT262168:ONW262168 OXP262168:OXS262168 PHL262168:PHO262168 PRH262168:PRK262168 QBD262168:QBG262168 QKZ262168:QLC262168 QUV262168:QUY262168 RER262168:REU262168 RON262168:ROQ262168 RYJ262168:RYM262168 SIF262168:SII262168 SSB262168:SSE262168 TBX262168:TCA262168 TLT262168:TLW262168 TVP262168:TVS262168 UFL262168:UFO262168 UPH262168:UPK262168 UZD262168:UZG262168 VIZ262168:VJC262168 VSV262168:VSY262168 WCR262168:WCU262168 WMN262168:WMQ262168 WWJ262168:WWM262168 AB327704:AE327704 JX327704:KA327704 TT327704:TW327704 ADP327704:ADS327704 ANL327704:ANO327704 AXH327704:AXK327704 BHD327704:BHG327704 BQZ327704:BRC327704 CAV327704:CAY327704 CKR327704:CKU327704 CUN327704:CUQ327704 DEJ327704:DEM327704 DOF327704:DOI327704 DYB327704:DYE327704 EHX327704:EIA327704 ERT327704:ERW327704 FBP327704:FBS327704 FLL327704:FLO327704 FVH327704:FVK327704 GFD327704:GFG327704 GOZ327704:GPC327704 GYV327704:GYY327704 HIR327704:HIU327704 HSN327704:HSQ327704 ICJ327704:ICM327704 IMF327704:IMI327704 IWB327704:IWE327704 JFX327704:JGA327704 JPT327704:JPW327704 JZP327704:JZS327704 KJL327704:KJO327704 KTH327704:KTK327704 LDD327704:LDG327704 LMZ327704:LNC327704 LWV327704:LWY327704 MGR327704:MGU327704 MQN327704:MQQ327704 NAJ327704:NAM327704 NKF327704:NKI327704 NUB327704:NUE327704 ODX327704:OEA327704 ONT327704:ONW327704 OXP327704:OXS327704 PHL327704:PHO327704 PRH327704:PRK327704 QBD327704:QBG327704 QKZ327704:QLC327704 QUV327704:QUY327704 RER327704:REU327704 RON327704:ROQ327704 RYJ327704:RYM327704 SIF327704:SII327704 SSB327704:SSE327704 TBX327704:TCA327704 TLT327704:TLW327704 TVP327704:TVS327704 UFL327704:UFO327704 UPH327704:UPK327704 UZD327704:UZG327704 VIZ327704:VJC327704 VSV327704:VSY327704 WCR327704:WCU327704 WMN327704:WMQ327704 WWJ327704:WWM327704 AB393240:AE393240 JX393240:KA393240 TT393240:TW393240 ADP393240:ADS393240 ANL393240:ANO393240 AXH393240:AXK393240 BHD393240:BHG393240 BQZ393240:BRC393240 CAV393240:CAY393240 CKR393240:CKU393240 CUN393240:CUQ393240 DEJ393240:DEM393240 DOF393240:DOI393240 DYB393240:DYE393240 EHX393240:EIA393240 ERT393240:ERW393240 FBP393240:FBS393240 FLL393240:FLO393240 FVH393240:FVK393240 GFD393240:GFG393240 GOZ393240:GPC393240 GYV393240:GYY393240 HIR393240:HIU393240 HSN393240:HSQ393240 ICJ393240:ICM393240 IMF393240:IMI393240 IWB393240:IWE393240 JFX393240:JGA393240 JPT393240:JPW393240 JZP393240:JZS393240 KJL393240:KJO393240 KTH393240:KTK393240 LDD393240:LDG393240 LMZ393240:LNC393240 LWV393240:LWY393240 MGR393240:MGU393240 MQN393240:MQQ393240 NAJ393240:NAM393240 NKF393240:NKI393240 NUB393240:NUE393240 ODX393240:OEA393240 ONT393240:ONW393240 OXP393240:OXS393240 PHL393240:PHO393240 PRH393240:PRK393240 QBD393240:QBG393240 QKZ393240:QLC393240 QUV393240:QUY393240 RER393240:REU393240 RON393240:ROQ393240 RYJ393240:RYM393240 SIF393240:SII393240 SSB393240:SSE393240 TBX393240:TCA393240 TLT393240:TLW393240 TVP393240:TVS393240 UFL393240:UFO393240 UPH393240:UPK393240 UZD393240:UZG393240 VIZ393240:VJC393240 VSV393240:VSY393240 WCR393240:WCU393240 WMN393240:WMQ393240 WWJ393240:WWM393240 AB458776:AE458776 JX458776:KA458776 TT458776:TW458776 ADP458776:ADS458776 ANL458776:ANO458776 AXH458776:AXK458776 BHD458776:BHG458776 BQZ458776:BRC458776 CAV458776:CAY458776 CKR458776:CKU458776 CUN458776:CUQ458776 DEJ458776:DEM458776 DOF458776:DOI458776 DYB458776:DYE458776 EHX458776:EIA458776 ERT458776:ERW458776 FBP458776:FBS458776 FLL458776:FLO458776 FVH458776:FVK458776 GFD458776:GFG458776 GOZ458776:GPC458776 GYV458776:GYY458776 HIR458776:HIU458776 HSN458776:HSQ458776 ICJ458776:ICM458776 IMF458776:IMI458776 IWB458776:IWE458776 JFX458776:JGA458776 JPT458776:JPW458776 JZP458776:JZS458776 KJL458776:KJO458776 KTH458776:KTK458776 LDD458776:LDG458776 LMZ458776:LNC458776 LWV458776:LWY458776 MGR458776:MGU458776 MQN458776:MQQ458776 NAJ458776:NAM458776 NKF458776:NKI458776 NUB458776:NUE458776 ODX458776:OEA458776 ONT458776:ONW458776 OXP458776:OXS458776 PHL458776:PHO458776 PRH458776:PRK458776 QBD458776:QBG458776 QKZ458776:QLC458776 QUV458776:QUY458776 RER458776:REU458776 RON458776:ROQ458776 RYJ458776:RYM458776 SIF458776:SII458776 SSB458776:SSE458776 TBX458776:TCA458776 TLT458776:TLW458776 TVP458776:TVS458776 UFL458776:UFO458776 UPH458776:UPK458776 UZD458776:UZG458776 VIZ458776:VJC458776 VSV458776:VSY458776 WCR458776:WCU458776 WMN458776:WMQ458776 WWJ458776:WWM458776 AB524312:AE524312 JX524312:KA524312 TT524312:TW524312 ADP524312:ADS524312 ANL524312:ANO524312 AXH524312:AXK524312 BHD524312:BHG524312 BQZ524312:BRC524312 CAV524312:CAY524312 CKR524312:CKU524312 CUN524312:CUQ524312 DEJ524312:DEM524312 DOF524312:DOI524312 DYB524312:DYE524312 EHX524312:EIA524312 ERT524312:ERW524312 FBP524312:FBS524312 FLL524312:FLO524312 FVH524312:FVK524312 GFD524312:GFG524312 GOZ524312:GPC524312 GYV524312:GYY524312 HIR524312:HIU524312 HSN524312:HSQ524312 ICJ524312:ICM524312 IMF524312:IMI524312 IWB524312:IWE524312 JFX524312:JGA524312 JPT524312:JPW524312 JZP524312:JZS524312 KJL524312:KJO524312 KTH524312:KTK524312 LDD524312:LDG524312 LMZ524312:LNC524312 LWV524312:LWY524312 MGR524312:MGU524312 MQN524312:MQQ524312 NAJ524312:NAM524312 NKF524312:NKI524312 NUB524312:NUE524312 ODX524312:OEA524312 ONT524312:ONW524312 OXP524312:OXS524312 PHL524312:PHO524312 PRH524312:PRK524312 QBD524312:QBG524312 QKZ524312:QLC524312 QUV524312:QUY524312 RER524312:REU524312 RON524312:ROQ524312 RYJ524312:RYM524312 SIF524312:SII524312 SSB524312:SSE524312 TBX524312:TCA524312 TLT524312:TLW524312 TVP524312:TVS524312 UFL524312:UFO524312 UPH524312:UPK524312 UZD524312:UZG524312 VIZ524312:VJC524312 VSV524312:VSY524312 WCR524312:WCU524312 WMN524312:WMQ524312 WWJ524312:WWM524312 AB589848:AE589848 JX589848:KA589848 TT589848:TW589848 ADP589848:ADS589848 ANL589848:ANO589848 AXH589848:AXK589848 BHD589848:BHG589848 BQZ589848:BRC589848 CAV589848:CAY589848 CKR589848:CKU589848 CUN589848:CUQ589848 DEJ589848:DEM589848 DOF589848:DOI589848 DYB589848:DYE589848 EHX589848:EIA589848 ERT589848:ERW589848 FBP589848:FBS589848 FLL589848:FLO589848 FVH589848:FVK589848 GFD589848:GFG589848 GOZ589848:GPC589848 GYV589848:GYY589848 HIR589848:HIU589848 HSN589848:HSQ589848 ICJ589848:ICM589848 IMF589848:IMI589848 IWB589848:IWE589848 JFX589848:JGA589848 JPT589848:JPW589848 JZP589848:JZS589848 KJL589848:KJO589848 KTH589848:KTK589848 LDD589848:LDG589848 LMZ589848:LNC589848 LWV589848:LWY589848 MGR589848:MGU589848 MQN589848:MQQ589848 NAJ589848:NAM589848 NKF589848:NKI589848 NUB589848:NUE589848 ODX589848:OEA589848 ONT589848:ONW589848 OXP589848:OXS589848 PHL589848:PHO589848 PRH589848:PRK589848 QBD589848:QBG589848 QKZ589848:QLC589848 QUV589848:QUY589848 RER589848:REU589848 RON589848:ROQ589848 RYJ589848:RYM589848 SIF589848:SII589848 SSB589848:SSE589848 TBX589848:TCA589848 TLT589848:TLW589848 TVP589848:TVS589848 UFL589848:UFO589848 UPH589848:UPK589848 UZD589848:UZG589848 VIZ589848:VJC589848 VSV589848:VSY589848 WCR589848:WCU589848 WMN589848:WMQ589848 WWJ589848:WWM589848 AB655384:AE655384 JX655384:KA655384 TT655384:TW655384 ADP655384:ADS655384 ANL655384:ANO655384 AXH655384:AXK655384 BHD655384:BHG655384 BQZ655384:BRC655384 CAV655384:CAY655384 CKR655384:CKU655384 CUN655384:CUQ655384 DEJ655384:DEM655384 DOF655384:DOI655384 DYB655384:DYE655384 EHX655384:EIA655384 ERT655384:ERW655384 FBP655384:FBS655384 FLL655384:FLO655384 FVH655384:FVK655384 GFD655384:GFG655384 GOZ655384:GPC655384 GYV655384:GYY655384 HIR655384:HIU655384 HSN655384:HSQ655384 ICJ655384:ICM655384 IMF655384:IMI655384 IWB655384:IWE655384 JFX655384:JGA655384 JPT655384:JPW655384 JZP655384:JZS655384 KJL655384:KJO655384 KTH655384:KTK655384 LDD655384:LDG655384 LMZ655384:LNC655384 LWV655384:LWY655384 MGR655384:MGU655384 MQN655384:MQQ655384 NAJ655384:NAM655384 NKF655384:NKI655384 NUB655384:NUE655384 ODX655384:OEA655384 ONT655384:ONW655384 OXP655384:OXS655384 PHL655384:PHO655384 PRH655384:PRK655384 QBD655384:QBG655384 QKZ655384:QLC655384 QUV655384:QUY655384 RER655384:REU655384 RON655384:ROQ655384 RYJ655384:RYM655384 SIF655384:SII655384 SSB655384:SSE655384 TBX655384:TCA655384 TLT655384:TLW655384 TVP655384:TVS655384 UFL655384:UFO655384 UPH655384:UPK655384 UZD655384:UZG655384 VIZ655384:VJC655384 VSV655384:VSY655384 WCR655384:WCU655384 WMN655384:WMQ655384 WWJ655384:WWM655384 AB720920:AE720920 JX720920:KA720920 TT720920:TW720920 ADP720920:ADS720920 ANL720920:ANO720920 AXH720920:AXK720920 BHD720920:BHG720920 BQZ720920:BRC720920 CAV720920:CAY720920 CKR720920:CKU720920 CUN720920:CUQ720920 DEJ720920:DEM720920 DOF720920:DOI720920 DYB720920:DYE720920 EHX720920:EIA720920 ERT720920:ERW720920 FBP720920:FBS720920 FLL720920:FLO720920 FVH720920:FVK720920 GFD720920:GFG720920 GOZ720920:GPC720920 GYV720920:GYY720920 HIR720920:HIU720920 HSN720920:HSQ720920 ICJ720920:ICM720920 IMF720920:IMI720920 IWB720920:IWE720920 JFX720920:JGA720920 JPT720920:JPW720920 JZP720920:JZS720920 KJL720920:KJO720920 KTH720920:KTK720920 LDD720920:LDG720920 LMZ720920:LNC720920 LWV720920:LWY720920 MGR720920:MGU720920 MQN720920:MQQ720920 NAJ720920:NAM720920 NKF720920:NKI720920 NUB720920:NUE720920 ODX720920:OEA720920 ONT720920:ONW720920 OXP720920:OXS720920 PHL720920:PHO720920 PRH720920:PRK720920 QBD720920:QBG720920 QKZ720920:QLC720920 QUV720920:QUY720920 RER720920:REU720920 RON720920:ROQ720920 RYJ720920:RYM720920 SIF720920:SII720920 SSB720920:SSE720920 TBX720920:TCA720920 TLT720920:TLW720920 TVP720920:TVS720920 UFL720920:UFO720920 UPH720920:UPK720920 UZD720920:UZG720920 VIZ720920:VJC720920 VSV720920:VSY720920 WCR720920:WCU720920 WMN720920:WMQ720920 WWJ720920:WWM720920 AB786456:AE786456 JX786456:KA786456 TT786456:TW786456 ADP786456:ADS786456 ANL786456:ANO786456 AXH786456:AXK786456 BHD786456:BHG786456 BQZ786456:BRC786456 CAV786456:CAY786456 CKR786456:CKU786456 CUN786456:CUQ786456 DEJ786456:DEM786456 DOF786456:DOI786456 DYB786456:DYE786456 EHX786456:EIA786456 ERT786456:ERW786456 FBP786456:FBS786456 FLL786456:FLO786456 FVH786456:FVK786456 GFD786456:GFG786456 GOZ786456:GPC786456 GYV786456:GYY786456 HIR786456:HIU786456 HSN786456:HSQ786456 ICJ786456:ICM786456 IMF786456:IMI786456 IWB786456:IWE786456 JFX786456:JGA786456 JPT786456:JPW786456 JZP786456:JZS786456 KJL786456:KJO786456 KTH786456:KTK786456 LDD786456:LDG786456 LMZ786456:LNC786456 LWV786456:LWY786456 MGR786456:MGU786456 MQN786456:MQQ786456 NAJ786456:NAM786456 NKF786456:NKI786456 NUB786456:NUE786456 ODX786456:OEA786456 ONT786456:ONW786456 OXP786456:OXS786456 PHL786456:PHO786456 PRH786456:PRK786456 QBD786456:QBG786456 QKZ786456:QLC786456 QUV786456:QUY786456 RER786456:REU786456 RON786456:ROQ786456 RYJ786456:RYM786456 SIF786456:SII786456 SSB786456:SSE786456 TBX786456:TCA786456 TLT786456:TLW786456 TVP786456:TVS786456 UFL786456:UFO786456 UPH786456:UPK786456 UZD786456:UZG786456 VIZ786456:VJC786456 VSV786456:VSY786456 WCR786456:WCU786456 WMN786456:WMQ786456 WWJ786456:WWM786456 AB851992:AE851992 JX851992:KA851992 TT851992:TW851992 ADP851992:ADS851992 ANL851992:ANO851992 AXH851992:AXK851992 BHD851992:BHG851992 BQZ851992:BRC851992 CAV851992:CAY851992 CKR851992:CKU851992 CUN851992:CUQ851992 DEJ851992:DEM851992 DOF851992:DOI851992 DYB851992:DYE851992 EHX851992:EIA851992 ERT851992:ERW851992 FBP851992:FBS851992 FLL851992:FLO851992 FVH851992:FVK851992 GFD851992:GFG851992 GOZ851992:GPC851992 GYV851992:GYY851992 HIR851992:HIU851992 HSN851992:HSQ851992 ICJ851992:ICM851992 IMF851992:IMI851992 IWB851992:IWE851992 JFX851992:JGA851992 JPT851992:JPW851992 JZP851992:JZS851992 KJL851992:KJO851992 KTH851992:KTK851992 LDD851992:LDG851992 LMZ851992:LNC851992 LWV851992:LWY851992 MGR851992:MGU851992 MQN851992:MQQ851992 NAJ851992:NAM851992 NKF851992:NKI851992 NUB851992:NUE851992 ODX851992:OEA851992 ONT851992:ONW851992 OXP851992:OXS851992 PHL851992:PHO851992 PRH851992:PRK851992 QBD851992:QBG851992 QKZ851992:QLC851992 QUV851992:QUY851992 RER851992:REU851992 RON851992:ROQ851992 RYJ851992:RYM851992 SIF851992:SII851992 SSB851992:SSE851992 TBX851992:TCA851992 TLT851992:TLW851992 TVP851992:TVS851992 UFL851992:UFO851992 UPH851992:UPK851992 UZD851992:UZG851992 VIZ851992:VJC851992 VSV851992:VSY851992 WCR851992:WCU851992 WMN851992:WMQ851992 WWJ851992:WWM851992 AB917528:AE917528 JX917528:KA917528 TT917528:TW917528 ADP917528:ADS917528 ANL917528:ANO917528 AXH917528:AXK917528 BHD917528:BHG917528 BQZ917528:BRC917528 CAV917528:CAY917528 CKR917528:CKU917528 CUN917528:CUQ917528 DEJ917528:DEM917528 DOF917528:DOI917528 DYB917528:DYE917528 EHX917528:EIA917528 ERT917528:ERW917528 FBP917528:FBS917528 FLL917528:FLO917528 FVH917528:FVK917528 GFD917528:GFG917528 GOZ917528:GPC917528 GYV917528:GYY917528 HIR917528:HIU917528 HSN917528:HSQ917528 ICJ917528:ICM917528 IMF917528:IMI917528 IWB917528:IWE917528 JFX917528:JGA917528 JPT917528:JPW917528 JZP917528:JZS917528 KJL917528:KJO917528 KTH917528:KTK917528 LDD917528:LDG917528 LMZ917528:LNC917528 LWV917528:LWY917528 MGR917528:MGU917528 MQN917528:MQQ917528 NAJ917528:NAM917528 NKF917528:NKI917528 NUB917528:NUE917528 ODX917528:OEA917528 ONT917528:ONW917528 OXP917528:OXS917528 PHL917528:PHO917528 PRH917528:PRK917528 QBD917528:QBG917528 QKZ917528:QLC917528 QUV917528:QUY917528 RER917528:REU917528 RON917528:ROQ917528 RYJ917528:RYM917528 SIF917528:SII917528 SSB917528:SSE917528 TBX917528:TCA917528 TLT917528:TLW917528 TVP917528:TVS917528 UFL917528:UFO917528 UPH917528:UPK917528 UZD917528:UZG917528 VIZ917528:VJC917528 VSV917528:VSY917528 WCR917528:WCU917528 WMN917528:WMQ917528 WWJ917528:WWM917528 AB983064:AE983064 JX983064:KA983064 TT983064:TW983064 ADP983064:ADS983064 ANL983064:ANO983064 AXH983064:AXK983064 BHD983064:BHG983064 BQZ983064:BRC983064 CAV983064:CAY983064 CKR983064:CKU983064 CUN983064:CUQ983064 DEJ983064:DEM983064 DOF983064:DOI983064 DYB983064:DYE983064 EHX983064:EIA983064 ERT983064:ERW983064 FBP983064:FBS983064 FLL983064:FLO983064 FVH983064:FVK983064 GFD983064:GFG983064 GOZ983064:GPC983064 GYV983064:GYY983064 HIR983064:HIU983064 HSN983064:HSQ983064 ICJ983064:ICM983064 IMF983064:IMI983064 IWB983064:IWE983064 JFX983064:JGA983064 JPT983064:JPW983064 JZP983064:JZS983064 KJL983064:KJO983064 KTH983064:KTK983064 LDD983064:LDG983064 LMZ983064:LNC983064 LWV983064:LWY983064 MGR983064:MGU983064 MQN983064:MQQ983064 NAJ983064:NAM983064 NKF983064:NKI983064 NUB983064:NUE983064 ODX983064:OEA983064 ONT983064:ONW983064 OXP983064:OXS983064 PHL983064:PHO983064 PRH983064:PRK983064 QBD983064:QBG983064 QKZ983064:QLC983064 QUV983064:QUY983064 RER983064:REU983064 RON983064:ROQ983064 RYJ983064:RYM983064 SIF983064:SII983064 SSB983064:SSE983064 TBX983064:TCA983064 TLT983064:TLW983064 TVP983064:TVS983064 UFL983064:UFO983064 UPH983064:UPK983064 UZD983064:UZG983064 VIZ983064:VJC983064 VSV983064:VSY983064 WCR983064:WCU983064 WMN983064:WMQ983064 WWJ983064:WWM983064 WWJ983074:WWM983074 JQ18:JT18 TM18:TP18 ADI18:ADL18 ANE18:ANH18 AXA18:AXD18 BGW18:BGZ18 BQS18:BQV18 CAO18:CAR18 CKK18:CKN18 CUG18:CUJ18 DEC18:DEF18 DNY18:DOB18 DXU18:DXX18 EHQ18:EHT18 ERM18:ERP18 FBI18:FBL18 FLE18:FLH18 FVA18:FVD18 GEW18:GEZ18 GOS18:GOV18 GYO18:GYR18 HIK18:HIN18 HSG18:HSJ18 ICC18:ICF18 ILY18:IMB18 IVU18:IVX18 JFQ18:JFT18 JPM18:JPP18 JZI18:JZL18 KJE18:KJH18 KTA18:KTD18 LCW18:LCZ18 LMS18:LMV18 LWO18:LWR18 MGK18:MGN18 MQG18:MQJ18 NAC18:NAF18 NJY18:NKB18 NTU18:NTX18 ODQ18:ODT18 ONM18:ONP18 OXI18:OXL18 PHE18:PHH18 PRA18:PRD18 QAW18:QAZ18 QKS18:QKV18 QUO18:QUR18 REK18:REN18 ROG18:ROJ18 RYC18:RYF18 SHY18:SIB18 SRU18:SRX18 TBQ18:TBT18 TLM18:TLP18 TVI18:TVL18 UFE18:UFH18 UPA18:UPD18 UYW18:UYZ18 VIS18:VIV18 VSO18:VSR18 WCK18:WCN18 WMG18:WMJ18 WWC18:WWF18 AB65556:AE65556 JX65556:KA65556 TT65556:TW65556 ADP65556:ADS65556 ANL65556:ANO65556 AXH65556:AXK65556 BHD65556:BHG65556 BQZ65556:BRC65556 CAV65556:CAY65556 CKR65556:CKU65556 CUN65556:CUQ65556 DEJ65556:DEM65556 DOF65556:DOI65556 DYB65556:DYE65556 EHX65556:EIA65556 ERT65556:ERW65556 FBP65556:FBS65556 FLL65556:FLO65556 FVH65556:FVK65556 GFD65556:GFG65556 GOZ65556:GPC65556 GYV65556:GYY65556 HIR65556:HIU65556 HSN65556:HSQ65556 ICJ65556:ICM65556 IMF65556:IMI65556 IWB65556:IWE65556 JFX65556:JGA65556 JPT65556:JPW65556 JZP65556:JZS65556 KJL65556:KJO65556 KTH65556:KTK65556 LDD65556:LDG65556 LMZ65556:LNC65556 LWV65556:LWY65556 MGR65556:MGU65556 MQN65556:MQQ65556 NAJ65556:NAM65556 NKF65556:NKI65556 NUB65556:NUE65556 ODX65556:OEA65556 ONT65556:ONW65556 OXP65556:OXS65556 PHL65556:PHO65556 PRH65556:PRK65556 QBD65556:QBG65556 QKZ65556:QLC65556 QUV65556:QUY65556 RER65556:REU65556 RON65556:ROQ65556 RYJ65556:RYM65556 SIF65556:SII65556 SSB65556:SSE65556 TBX65556:TCA65556 TLT65556:TLW65556 TVP65556:TVS65556 UFL65556:UFO65556 UPH65556:UPK65556 UZD65556:UZG65556 VIZ65556:VJC65556 VSV65556:VSY65556 WCR65556:WCU65556 WMN65556:WMQ65556 WWJ65556:WWM65556 AB131092:AE131092 JX131092:KA131092 TT131092:TW131092 ADP131092:ADS131092 ANL131092:ANO131092 AXH131092:AXK131092 BHD131092:BHG131092 BQZ131092:BRC131092 CAV131092:CAY131092 CKR131092:CKU131092 CUN131092:CUQ131092 DEJ131092:DEM131092 DOF131092:DOI131092 DYB131092:DYE131092 EHX131092:EIA131092 ERT131092:ERW131092 FBP131092:FBS131092 FLL131092:FLO131092 FVH131092:FVK131092 GFD131092:GFG131092 GOZ131092:GPC131092 GYV131092:GYY131092 HIR131092:HIU131092 HSN131092:HSQ131092 ICJ131092:ICM131092 IMF131092:IMI131092 IWB131092:IWE131092 JFX131092:JGA131092 JPT131092:JPW131092 JZP131092:JZS131092 KJL131092:KJO131092 KTH131092:KTK131092 LDD131092:LDG131092 LMZ131092:LNC131092 LWV131092:LWY131092 MGR131092:MGU131092 MQN131092:MQQ131092 NAJ131092:NAM131092 NKF131092:NKI131092 NUB131092:NUE131092 ODX131092:OEA131092 ONT131092:ONW131092 OXP131092:OXS131092 PHL131092:PHO131092 PRH131092:PRK131092 QBD131092:QBG131092 QKZ131092:QLC131092 QUV131092:QUY131092 RER131092:REU131092 RON131092:ROQ131092 RYJ131092:RYM131092 SIF131092:SII131092 SSB131092:SSE131092 TBX131092:TCA131092 TLT131092:TLW131092 TVP131092:TVS131092 UFL131092:UFO131092 UPH131092:UPK131092 UZD131092:UZG131092 VIZ131092:VJC131092 VSV131092:VSY131092 WCR131092:WCU131092 WMN131092:WMQ131092 WWJ131092:WWM131092 AB196628:AE196628 JX196628:KA196628 TT196628:TW196628 ADP196628:ADS196628 ANL196628:ANO196628 AXH196628:AXK196628 BHD196628:BHG196628 BQZ196628:BRC196628 CAV196628:CAY196628 CKR196628:CKU196628 CUN196628:CUQ196628 DEJ196628:DEM196628 DOF196628:DOI196628 DYB196628:DYE196628 EHX196628:EIA196628 ERT196628:ERW196628 FBP196628:FBS196628 FLL196628:FLO196628 FVH196628:FVK196628 GFD196628:GFG196628 GOZ196628:GPC196628 GYV196628:GYY196628 HIR196628:HIU196628 HSN196628:HSQ196628 ICJ196628:ICM196628 IMF196628:IMI196628 IWB196628:IWE196628 JFX196628:JGA196628 JPT196628:JPW196628 JZP196628:JZS196628 KJL196628:KJO196628 KTH196628:KTK196628 LDD196628:LDG196628 LMZ196628:LNC196628 LWV196628:LWY196628 MGR196628:MGU196628 MQN196628:MQQ196628 NAJ196628:NAM196628 NKF196628:NKI196628 NUB196628:NUE196628 ODX196628:OEA196628 ONT196628:ONW196628 OXP196628:OXS196628 PHL196628:PHO196628 PRH196628:PRK196628 QBD196628:QBG196628 QKZ196628:QLC196628 QUV196628:QUY196628 RER196628:REU196628 RON196628:ROQ196628 RYJ196628:RYM196628 SIF196628:SII196628 SSB196628:SSE196628 TBX196628:TCA196628 TLT196628:TLW196628 TVP196628:TVS196628 UFL196628:UFO196628 UPH196628:UPK196628 UZD196628:UZG196628 VIZ196628:VJC196628 VSV196628:VSY196628 WCR196628:WCU196628 WMN196628:WMQ196628 WWJ196628:WWM196628 AB262164:AE262164 JX262164:KA262164 TT262164:TW262164 ADP262164:ADS262164 ANL262164:ANO262164 AXH262164:AXK262164 BHD262164:BHG262164 BQZ262164:BRC262164 CAV262164:CAY262164 CKR262164:CKU262164 CUN262164:CUQ262164 DEJ262164:DEM262164 DOF262164:DOI262164 DYB262164:DYE262164 EHX262164:EIA262164 ERT262164:ERW262164 FBP262164:FBS262164 FLL262164:FLO262164 FVH262164:FVK262164 GFD262164:GFG262164 GOZ262164:GPC262164 GYV262164:GYY262164 HIR262164:HIU262164 HSN262164:HSQ262164 ICJ262164:ICM262164 IMF262164:IMI262164 IWB262164:IWE262164 JFX262164:JGA262164 JPT262164:JPW262164 JZP262164:JZS262164 KJL262164:KJO262164 KTH262164:KTK262164 LDD262164:LDG262164 LMZ262164:LNC262164 LWV262164:LWY262164 MGR262164:MGU262164 MQN262164:MQQ262164 NAJ262164:NAM262164 NKF262164:NKI262164 NUB262164:NUE262164 ODX262164:OEA262164 ONT262164:ONW262164 OXP262164:OXS262164 PHL262164:PHO262164 PRH262164:PRK262164 QBD262164:QBG262164 QKZ262164:QLC262164 QUV262164:QUY262164 RER262164:REU262164 RON262164:ROQ262164 RYJ262164:RYM262164 SIF262164:SII262164 SSB262164:SSE262164 TBX262164:TCA262164 TLT262164:TLW262164 TVP262164:TVS262164 UFL262164:UFO262164 UPH262164:UPK262164 UZD262164:UZG262164 VIZ262164:VJC262164 VSV262164:VSY262164 WCR262164:WCU262164 WMN262164:WMQ262164 WWJ262164:WWM262164 AB327700:AE327700 JX327700:KA327700 TT327700:TW327700 ADP327700:ADS327700 ANL327700:ANO327700 AXH327700:AXK327700 BHD327700:BHG327700 BQZ327700:BRC327700 CAV327700:CAY327700 CKR327700:CKU327700 CUN327700:CUQ327700 DEJ327700:DEM327700 DOF327700:DOI327700 DYB327700:DYE327700 EHX327700:EIA327700 ERT327700:ERW327700 FBP327700:FBS327700 FLL327700:FLO327700 FVH327700:FVK327700 GFD327700:GFG327700 GOZ327700:GPC327700 GYV327700:GYY327700 HIR327700:HIU327700 HSN327700:HSQ327700 ICJ327700:ICM327700 IMF327700:IMI327700 IWB327700:IWE327700 JFX327700:JGA327700 JPT327700:JPW327700 JZP327700:JZS327700 KJL327700:KJO327700 KTH327700:KTK327700 LDD327700:LDG327700 LMZ327700:LNC327700 LWV327700:LWY327700 MGR327700:MGU327700 MQN327700:MQQ327700 NAJ327700:NAM327700 NKF327700:NKI327700 NUB327700:NUE327700 ODX327700:OEA327700 ONT327700:ONW327700 OXP327700:OXS327700 PHL327700:PHO327700 PRH327700:PRK327700 QBD327700:QBG327700 QKZ327700:QLC327700 QUV327700:QUY327700 RER327700:REU327700 RON327700:ROQ327700 RYJ327700:RYM327700 SIF327700:SII327700 SSB327700:SSE327700 TBX327700:TCA327700 TLT327700:TLW327700 TVP327700:TVS327700 UFL327700:UFO327700 UPH327700:UPK327700 UZD327700:UZG327700 VIZ327700:VJC327700 VSV327700:VSY327700 WCR327700:WCU327700 WMN327700:WMQ327700 WWJ327700:WWM327700 AB393236:AE393236 JX393236:KA393236 TT393236:TW393236 ADP393236:ADS393236 ANL393236:ANO393236 AXH393236:AXK393236 BHD393236:BHG393236 BQZ393236:BRC393236 CAV393236:CAY393236 CKR393236:CKU393236 CUN393236:CUQ393236 DEJ393236:DEM393236 DOF393236:DOI393236 DYB393236:DYE393236 EHX393236:EIA393236 ERT393236:ERW393236 FBP393236:FBS393236 FLL393236:FLO393236 FVH393236:FVK393236 GFD393236:GFG393236 GOZ393236:GPC393236 GYV393236:GYY393236 HIR393236:HIU393236 HSN393236:HSQ393236 ICJ393236:ICM393236 IMF393236:IMI393236 IWB393236:IWE393236 JFX393236:JGA393236 JPT393236:JPW393236 JZP393236:JZS393236 KJL393236:KJO393236 KTH393236:KTK393236 LDD393236:LDG393236 LMZ393236:LNC393236 LWV393236:LWY393236 MGR393236:MGU393236 MQN393236:MQQ393236 NAJ393236:NAM393236 NKF393236:NKI393236 NUB393236:NUE393236 ODX393236:OEA393236 ONT393236:ONW393236 OXP393236:OXS393236 PHL393236:PHO393236 PRH393236:PRK393236 QBD393236:QBG393236 QKZ393236:QLC393236 QUV393236:QUY393236 RER393236:REU393236 RON393236:ROQ393236 RYJ393236:RYM393236 SIF393236:SII393236 SSB393236:SSE393236 TBX393236:TCA393236 TLT393236:TLW393236 TVP393236:TVS393236 UFL393236:UFO393236 UPH393236:UPK393236 UZD393236:UZG393236 VIZ393236:VJC393236 VSV393236:VSY393236 WCR393236:WCU393236 WMN393236:WMQ393236 WWJ393236:WWM393236 AB458772:AE458772 JX458772:KA458772 TT458772:TW458772 ADP458772:ADS458772 ANL458772:ANO458772 AXH458772:AXK458772 BHD458772:BHG458772 BQZ458772:BRC458772 CAV458772:CAY458772 CKR458772:CKU458772 CUN458772:CUQ458772 DEJ458772:DEM458772 DOF458772:DOI458772 DYB458772:DYE458772 EHX458772:EIA458772 ERT458772:ERW458772 FBP458772:FBS458772 FLL458772:FLO458772 FVH458772:FVK458772 GFD458772:GFG458772 GOZ458772:GPC458772 GYV458772:GYY458772 HIR458772:HIU458772 HSN458772:HSQ458772 ICJ458772:ICM458772 IMF458772:IMI458772 IWB458772:IWE458772 JFX458772:JGA458772 JPT458772:JPW458772 JZP458772:JZS458772 KJL458772:KJO458772 KTH458772:KTK458772 LDD458772:LDG458772 LMZ458772:LNC458772 LWV458772:LWY458772 MGR458772:MGU458772 MQN458772:MQQ458772 NAJ458772:NAM458772 NKF458772:NKI458772 NUB458772:NUE458772 ODX458772:OEA458772 ONT458772:ONW458772 OXP458772:OXS458772 PHL458772:PHO458772 PRH458772:PRK458772 QBD458772:QBG458772 QKZ458772:QLC458772 QUV458772:QUY458772 RER458772:REU458772 RON458772:ROQ458772 RYJ458772:RYM458772 SIF458772:SII458772 SSB458772:SSE458772 TBX458772:TCA458772 TLT458772:TLW458772 TVP458772:TVS458772 UFL458772:UFO458772 UPH458772:UPK458772 UZD458772:UZG458772 VIZ458772:VJC458772 VSV458772:VSY458772 WCR458772:WCU458772 WMN458772:WMQ458772 WWJ458772:WWM458772 AB524308:AE524308 JX524308:KA524308 TT524308:TW524308 ADP524308:ADS524308 ANL524308:ANO524308 AXH524308:AXK524308 BHD524308:BHG524308 BQZ524308:BRC524308 CAV524308:CAY524308 CKR524308:CKU524308 CUN524308:CUQ524308 DEJ524308:DEM524308 DOF524308:DOI524308 DYB524308:DYE524308 EHX524308:EIA524308 ERT524308:ERW524308 FBP524308:FBS524308 FLL524308:FLO524308 FVH524308:FVK524308 GFD524308:GFG524308 GOZ524308:GPC524308 GYV524308:GYY524308 HIR524308:HIU524308 HSN524308:HSQ524308 ICJ524308:ICM524308 IMF524308:IMI524308 IWB524308:IWE524308 JFX524308:JGA524308 JPT524308:JPW524308 JZP524308:JZS524308 KJL524308:KJO524308 KTH524308:KTK524308 LDD524308:LDG524308 LMZ524308:LNC524308 LWV524308:LWY524308 MGR524308:MGU524308 MQN524308:MQQ524308 NAJ524308:NAM524308 NKF524308:NKI524308 NUB524308:NUE524308 ODX524308:OEA524308 ONT524308:ONW524308 OXP524308:OXS524308 PHL524308:PHO524308 PRH524308:PRK524308 QBD524308:QBG524308 QKZ524308:QLC524308 QUV524308:QUY524308 RER524308:REU524308 RON524308:ROQ524308 RYJ524308:RYM524308 SIF524308:SII524308 SSB524308:SSE524308 TBX524308:TCA524308 TLT524308:TLW524308 TVP524308:TVS524308 UFL524308:UFO524308 UPH524308:UPK524308 UZD524308:UZG524308 VIZ524308:VJC524308 VSV524308:VSY524308 WCR524308:WCU524308 WMN524308:WMQ524308 WWJ524308:WWM524308 AB589844:AE589844 JX589844:KA589844 TT589844:TW589844 ADP589844:ADS589844 ANL589844:ANO589844 AXH589844:AXK589844 BHD589844:BHG589844 BQZ589844:BRC589844 CAV589844:CAY589844 CKR589844:CKU589844 CUN589844:CUQ589844 DEJ589844:DEM589844 DOF589844:DOI589844 DYB589844:DYE589844 EHX589844:EIA589844 ERT589844:ERW589844 FBP589844:FBS589844 FLL589844:FLO589844 FVH589844:FVK589844 GFD589844:GFG589844 GOZ589844:GPC589844 GYV589844:GYY589844 HIR589844:HIU589844 HSN589844:HSQ589844 ICJ589844:ICM589844 IMF589844:IMI589844 IWB589844:IWE589844 JFX589844:JGA589844 JPT589844:JPW589844 JZP589844:JZS589844 KJL589844:KJO589844 KTH589844:KTK589844 LDD589844:LDG589844 LMZ589844:LNC589844 LWV589844:LWY589844 MGR589844:MGU589844 MQN589844:MQQ589844 NAJ589844:NAM589844 NKF589844:NKI589844 NUB589844:NUE589844 ODX589844:OEA589844 ONT589844:ONW589844 OXP589844:OXS589844 PHL589844:PHO589844 PRH589844:PRK589844 QBD589844:QBG589844 QKZ589844:QLC589844 QUV589844:QUY589844 RER589844:REU589844 RON589844:ROQ589844 RYJ589844:RYM589844 SIF589844:SII589844 SSB589844:SSE589844 TBX589844:TCA589844 TLT589844:TLW589844 TVP589844:TVS589844 UFL589844:UFO589844 UPH589844:UPK589844 UZD589844:UZG589844 VIZ589844:VJC589844 VSV589844:VSY589844 WCR589844:WCU589844 WMN589844:WMQ589844 WWJ589844:WWM589844 AB655380:AE655380 JX655380:KA655380 TT655380:TW655380 ADP655380:ADS655380 ANL655380:ANO655380 AXH655380:AXK655380 BHD655380:BHG655380 BQZ655380:BRC655380 CAV655380:CAY655380 CKR655380:CKU655380 CUN655380:CUQ655380 DEJ655380:DEM655380 DOF655380:DOI655380 DYB655380:DYE655380 EHX655380:EIA655380 ERT655380:ERW655380 FBP655380:FBS655380 FLL655380:FLO655380 FVH655380:FVK655380 GFD655380:GFG655380 GOZ655380:GPC655380 GYV655380:GYY655380 HIR655380:HIU655380 HSN655380:HSQ655380 ICJ655380:ICM655380 IMF655380:IMI655380 IWB655380:IWE655380 JFX655380:JGA655380 JPT655380:JPW655380 JZP655380:JZS655380 KJL655380:KJO655380 KTH655380:KTK655380 LDD655380:LDG655380 LMZ655380:LNC655380 LWV655380:LWY655380 MGR655380:MGU655380 MQN655380:MQQ655380 NAJ655380:NAM655380 NKF655380:NKI655380 NUB655380:NUE655380 ODX655380:OEA655380 ONT655380:ONW655380 OXP655380:OXS655380 PHL655380:PHO655380 PRH655380:PRK655380 QBD655380:QBG655380 QKZ655380:QLC655380 QUV655380:QUY655380 RER655380:REU655380 RON655380:ROQ655380 RYJ655380:RYM655380 SIF655380:SII655380 SSB655380:SSE655380 TBX655380:TCA655380 TLT655380:TLW655380 TVP655380:TVS655380 UFL655380:UFO655380 UPH655380:UPK655380 UZD655380:UZG655380 VIZ655380:VJC655380 VSV655380:VSY655380 WCR655380:WCU655380 WMN655380:WMQ655380 WWJ655380:WWM655380 AB720916:AE720916 JX720916:KA720916 TT720916:TW720916 ADP720916:ADS720916 ANL720916:ANO720916 AXH720916:AXK720916 BHD720916:BHG720916 BQZ720916:BRC720916 CAV720916:CAY720916 CKR720916:CKU720916 CUN720916:CUQ720916 DEJ720916:DEM720916 DOF720916:DOI720916 DYB720916:DYE720916 EHX720916:EIA720916 ERT720916:ERW720916 FBP720916:FBS720916 FLL720916:FLO720916 FVH720916:FVK720916 GFD720916:GFG720916 GOZ720916:GPC720916 GYV720916:GYY720916 HIR720916:HIU720916 HSN720916:HSQ720916 ICJ720916:ICM720916 IMF720916:IMI720916 IWB720916:IWE720916 JFX720916:JGA720916 JPT720916:JPW720916 JZP720916:JZS720916 KJL720916:KJO720916 KTH720916:KTK720916 LDD720916:LDG720916 LMZ720916:LNC720916 LWV720916:LWY720916 MGR720916:MGU720916 MQN720916:MQQ720916 NAJ720916:NAM720916 NKF720916:NKI720916 NUB720916:NUE720916 ODX720916:OEA720916 ONT720916:ONW720916 OXP720916:OXS720916 PHL720916:PHO720916 PRH720916:PRK720916 QBD720916:QBG720916 QKZ720916:QLC720916 QUV720916:QUY720916 RER720916:REU720916 RON720916:ROQ720916 RYJ720916:RYM720916 SIF720916:SII720916 SSB720916:SSE720916 TBX720916:TCA720916 TLT720916:TLW720916 TVP720916:TVS720916 UFL720916:UFO720916 UPH720916:UPK720916 UZD720916:UZG720916 VIZ720916:VJC720916 VSV720916:VSY720916 WCR720916:WCU720916 WMN720916:WMQ720916 WWJ720916:WWM720916 AB786452:AE786452 JX786452:KA786452 TT786452:TW786452 ADP786452:ADS786452 ANL786452:ANO786452 AXH786452:AXK786452 BHD786452:BHG786452 BQZ786452:BRC786452 CAV786452:CAY786452 CKR786452:CKU786452 CUN786452:CUQ786452 DEJ786452:DEM786452 DOF786452:DOI786452 DYB786452:DYE786452 EHX786452:EIA786452 ERT786452:ERW786452 FBP786452:FBS786452 FLL786452:FLO786452 FVH786452:FVK786452 GFD786452:GFG786452 GOZ786452:GPC786452 GYV786452:GYY786452 HIR786452:HIU786452 HSN786452:HSQ786452 ICJ786452:ICM786452 IMF786452:IMI786452 IWB786452:IWE786452 JFX786452:JGA786452 JPT786452:JPW786452 JZP786452:JZS786452 KJL786452:KJO786452 KTH786452:KTK786452 LDD786452:LDG786452 LMZ786452:LNC786452 LWV786452:LWY786452 MGR786452:MGU786452 MQN786452:MQQ786452 NAJ786452:NAM786452 NKF786452:NKI786452 NUB786452:NUE786452 ODX786452:OEA786452 ONT786452:ONW786452 OXP786452:OXS786452 PHL786452:PHO786452 PRH786452:PRK786452 QBD786452:QBG786452 QKZ786452:QLC786452 QUV786452:QUY786452 RER786452:REU786452 RON786452:ROQ786452 RYJ786452:RYM786452 SIF786452:SII786452 SSB786452:SSE786452 TBX786452:TCA786452 TLT786452:TLW786452 TVP786452:TVS786452 UFL786452:UFO786452 UPH786452:UPK786452 UZD786452:UZG786452 VIZ786452:VJC786452 VSV786452:VSY786452 WCR786452:WCU786452 WMN786452:WMQ786452 WWJ786452:WWM786452 AB851988:AE851988 JX851988:KA851988 TT851988:TW851988 ADP851988:ADS851988 ANL851988:ANO851988 AXH851988:AXK851988 BHD851988:BHG851988 BQZ851988:BRC851988 CAV851988:CAY851988 CKR851988:CKU851988 CUN851988:CUQ851988 DEJ851988:DEM851988 DOF851988:DOI851988 DYB851988:DYE851988 EHX851988:EIA851988 ERT851988:ERW851988 FBP851988:FBS851988 FLL851988:FLO851988 FVH851988:FVK851988 GFD851988:GFG851988 GOZ851988:GPC851988 GYV851988:GYY851988 HIR851988:HIU851988 HSN851988:HSQ851988 ICJ851988:ICM851988 IMF851988:IMI851988 IWB851988:IWE851988 JFX851988:JGA851988 JPT851988:JPW851988 JZP851988:JZS851988 KJL851988:KJO851988 KTH851988:KTK851988 LDD851988:LDG851988 LMZ851988:LNC851988 LWV851988:LWY851988 MGR851988:MGU851988 MQN851988:MQQ851988 NAJ851988:NAM851988 NKF851988:NKI851988 NUB851988:NUE851988 ODX851988:OEA851988 ONT851988:ONW851988 OXP851988:OXS851988 PHL851988:PHO851988 PRH851988:PRK851988 QBD851988:QBG851988 QKZ851988:QLC851988 QUV851988:QUY851988 RER851988:REU851988 RON851988:ROQ851988 RYJ851988:RYM851988 SIF851988:SII851988 SSB851988:SSE851988 TBX851988:TCA851988 TLT851988:TLW851988 TVP851988:TVS851988 UFL851988:UFO851988 UPH851988:UPK851988 UZD851988:UZG851988 VIZ851988:VJC851988 VSV851988:VSY851988 WCR851988:WCU851988 WMN851988:WMQ851988 WWJ851988:WWM851988 AB917524:AE917524 JX917524:KA917524 TT917524:TW917524 ADP917524:ADS917524 ANL917524:ANO917524 AXH917524:AXK917524 BHD917524:BHG917524 BQZ917524:BRC917524 CAV917524:CAY917524 CKR917524:CKU917524 CUN917524:CUQ917524 DEJ917524:DEM917524 DOF917524:DOI917524 DYB917524:DYE917524 EHX917524:EIA917524 ERT917524:ERW917524 FBP917524:FBS917524 FLL917524:FLO917524 FVH917524:FVK917524 GFD917524:GFG917524 GOZ917524:GPC917524 GYV917524:GYY917524 HIR917524:HIU917524 HSN917524:HSQ917524 ICJ917524:ICM917524 IMF917524:IMI917524 IWB917524:IWE917524 JFX917524:JGA917524 JPT917524:JPW917524 JZP917524:JZS917524 KJL917524:KJO917524 KTH917524:KTK917524 LDD917524:LDG917524 LMZ917524:LNC917524 LWV917524:LWY917524 MGR917524:MGU917524 MQN917524:MQQ917524 NAJ917524:NAM917524 NKF917524:NKI917524 NUB917524:NUE917524 ODX917524:OEA917524 ONT917524:ONW917524 OXP917524:OXS917524 PHL917524:PHO917524 PRH917524:PRK917524 QBD917524:QBG917524 QKZ917524:QLC917524 QUV917524:QUY917524 RER917524:REU917524 RON917524:ROQ917524 RYJ917524:RYM917524 SIF917524:SII917524 SSB917524:SSE917524 TBX917524:TCA917524 TLT917524:TLW917524 TVP917524:TVS917524 UFL917524:UFO917524 UPH917524:UPK917524 UZD917524:UZG917524 VIZ917524:VJC917524 VSV917524:VSY917524 WCR917524:WCU917524 WMN917524:WMQ917524 WWJ917524:WWM917524 AB983060:AE983060 JX983060:KA983060 TT983060:TW983060 ADP983060:ADS983060 ANL983060:ANO983060 AXH983060:AXK983060 BHD983060:BHG983060 BQZ983060:BRC983060 CAV983060:CAY983060 CKR983060:CKU983060 CUN983060:CUQ983060 DEJ983060:DEM983060 DOF983060:DOI983060 DYB983060:DYE983060 EHX983060:EIA983060 ERT983060:ERW983060 FBP983060:FBS983060 FLL983060:FLO983060 FVH983060:FVK983060 GFD983060:GFG983060 GOZ983060:GPC983060 GYV983060:GYY983060 HIR983060:HIU983060 HSN983060:HSQ983060 ICJ983060:ICM983060 IMF983060:IMI983060 IWB983060:IWE983060 JFX983060:JGA983060 JPT983060:JPW983060 JZP983060:JZS983060 KJL983060:KJO983060 KTH983060:KTK983060 LDD983060:LDG983060 LMZ983060:LNC983060 LWV983060:LWY983060 MGR983060:MGU983060 MQN983060:MQQ983060 NAJ983060:NAM983060 NKF983060:NKI983060 NUB983060:NUE983060 ODX983060:OEA983060 ONT983060:ONW983060 OXP983060:OXS983060 PHL983060:PHO983060 PRH983060:PRK983060 QBD983060:QBG983060 QKZ983060:QLC983060 QUV983060:QUY983060 RER983060:REU983060 RON983060:ROQ983060 RYJ983060:RYM983060 SIF983060:SII983060 SSB983060:SSE983060 TBX983060:TCA983060 TLT983060:TLW983060 TVP983060:TVS983060 UFL983060:UFO983060 UPH983060:UPK983060 UZD983060:UZG983060 VIZ983060:VJC983060 VSV983060:VSY983060 WCR983060:WCU983060 WMN983060:WMQ983060 WWJ983060:WWM983060 VSV983074:VSY983074 JQ34:JT34 TM34:TP34 ADI34:ADL34 ANE34:ANH34 AXA34:AXD34 BGW34:BGZ34 BQS34:BQV34 CAO34:CAR34 CKK34:CKN34 CUG34:CUJ34 DEC34:DEF34 DNY34:DOB34 DXU34:DXX34 EHQ34:EHT34 ERM34:ERP34 FBI34:FBL34 FLE34:FLH34 FVA34:FVD34 GEW34:GEZ34 GOS34:GOV34 GYO34:GYR34 HIK34:HIN34 HSG34:HSJ34 ICC34:ICF34 ILY34:IMB34 IVU34:IVX34 JFQ34:JFT34 JPM34:JPP34 JZI34:JZL34 KJE34:KJH34 KTA34:KTD34 LCW34:LCZ34 LMS34:LMV34 LWO34:LWR34 MGK34:MGN34 MQG34:MQJ34 NAC34:NAF34 NJY34:NKB34 NTU34:NTX34 ODQ34:ODT34 ONM34:ONP34 OXI34:OXL34 PHE34:PHH34 PRA34:PRD34 QAW34:QAZ34 QKS34:QKV34 QUO34:QUR34 REK34:REN34 ROG34:ROJ34 RYC34:RYF34 SHY34:SIB34 SRU34:SRX34 TBQ34:TBT34 TLM34:TLP34 TVI34:TVL34 UFE34:UFH34 UPA34:UPD34 UYW34:UYZ34 VIS34:VIV34 VSO34:VSR34 WCK34:WCN34 WMG34:WMJ34 WWC34:WWF34 AB65572:AE65572 JX65572:KA65572 TT65572:TW65572 ADP65572:ADS65572 ANL65572:ANO65572 AXH65572:AXK65572 BHD65572:BHG65572 BQZ65572:BRC65572 CAV65572:CAY65572 CKR65572:CKU65572 CUN65572:CUQ65572 DEJ65572:DEM65572 DOF65572:DOI65572 DYB65572:DYE65572 EHX65572:EIA65572 ERT65572:ERW65572 FBP65572:FBS65572 FLL65572:FLO65572 FVH65572:FVK65572 GFD65572:GFG65572 GOZ65572:GPC65572 GYV65572:GYY65572 HIR65572:HIU65572 HSN65572:HSQ65572 ICJ65572:ICM65572 IMF65572:IMI65572 IWB65572:IWE65572 JFX65572:JGA65572 JPT65572:JPW65572 JZP65572:JZS65572 KJL65572:KJO65572 KTH65572:KTK65572 LDD65572:LDG65572 LMZ65572:LNC65572 LWV65572:LWY65572 MGR65572:MGU65572 MQN65572:MQQ65572 NAJ65572:NAM65572 NKF65572:NKI65572 NUB65572:NUE65572 ODX65572:OEA65572 ONT65572:ONW65572 OXP65572:OXS65572 PHL65572:PHO65572 PRH65572:PRK65572 QBD65572:QBG65572 QKZ65572:QLC65572 QUV65572:QUY65572 RER65572:REU65572 RON65572:ROQ65572 RYJ65572:RYM65572 SIF65572:SII65572 SSB65572:SSE65572 TBX65572:TCA65572 TLT65572:TLW65572 TVP65572:TVS65572 UFL65572:UFO65572 UPH65572:UPK65572 UZD65572:UZG65572 VIZ65572:VJC65572 VSV65572:VSY65572 WCR65572:WCU65572 WMN65572:WMQ65572 WWJ65572:WWM65572 AB131108:AE131108 JX131108:KA131108 TT131108:TW131108 ADP131108:ADS131108 ANL131108:ANO131108 AXH131108:AXK131108 BHD131108:BHG131108 BQZ131108:BRC131108 CAV131108:CAY131108 CKR131108:CKU131108 CUN131108:CUQ131108 DEJ131108:DEM131108 DOF131108:DOI131108 DYB131108:DYE131108 EHX131108:EIA131108 ERT131108:ERW131108 FBP131108:FBS131108 FLL131108:FLO131108 FVH131108:FVK131108 GFD131108:GFG131108 GOZ131108:GPC131108 GYV131108:GYY131108 HIR131108:HIU131108 HSN131108:HSQ131108 ICJ131108:ICM131108 IMF131108:IMI131108 IWB131108:IWE131108 JFX131108:JGA131108 JPT131108:JPW131108 JZP131108:JZS131108 KJL131108:KJO131108 KTH131108:KTK131108 LDD131108:LDG131108 LMZ131108:LNC131108 LWV131108:LWY131108 MGR131108:MGU131108 MQN131108:MQQ131108 NAJ131108:NAM131108 NKF131108:NKI131108 NUB131108:NUE131108 ODX131108:OEA131108 ONT131108:ONW131108 OXP131108:OXS131108 PHL131108:PHO131108 PRH131108:PRK131108 QBD131108:QBG131108 QKZ131108:QLC131108 QUV131108:QUY131108 RER131108:REU131108 RON131108:ROQ131108 RYJ131108:RYM131108 SIF131108:SII131108 SSB131108:SSE131108 TBX131108:TCA131108 TLT131108:TLW131108 TVP131108:TVS131108 UFL131108:UFO131108 UPH131108:UPK131108 UZD131108:UZG131108 VIZ131108:VJC131108 VSV131108:VSY131108 WCR131108:WCU131108 WMN131108:WMQ131108 WWJ131108:WWM131108 AB196644:AE196644 JX196644:KA196644 TT196644:TW196644 ADP196644:ADS196644 ANL196644:ANO196644 AXH196644:AXK196644 BHD196644:BHG196644 BQZ196644:BRC196644 CAV196644:CAY196644 CKR196644:CKU196644 CUN196644:CUQ196644 DEJ196644:DEM196644 DOF196644:DOI196644 DYB196644:DYE196644 EHX196644:EIA196644 ERT196644:ERW196644 FBP196644:FBS196644 FLL196644:FLO196644 FVH196644:FVK196644 GFD196644:GFG196644 GOZ196644:GPC196644 GYV196644:GYY196644 HIR196644:HIU196644 HSN196644:HSQ196644 ICJ196644:ICM196644 IMF196644:IMI196644 IWB196644:IWE196644 JFX196644:JGA196644 JPT196644:JPW196644 JZP196644:JZS196644 KJL196644:KJO196644 KTH196644:KTK196644 LDD196644:LDG196644 LMZ196644:LNC196644 LWV196644:LWY196644 MGR196644:MGU196644 MQN196644:MQQ196644 NAJ196644:NAM196644 NKF196644:NKI196644 NUB196644:NUE196644 ODX196644:OEA196644 ONT196644:ONW196644 OXP196644:OXS196644 PHL196644:PHO196644 PRH196644:PRK196644 QBD196644:QBG196644 QKZ196644:QLC196644 QUV196644:QUY196644 RER196644:REU196644 RON196644:ROQ196644 RYJ196644:RYM196644 SIF196644:SII196644 SSB196644:SSE196644 TBX196644:TCA196644 TLT196644:TLW196644 TVP196644:TVS196644 UFL196644:UFO196644 UPH196644:UPK196644 UZD196644:UZG196644 VIZ196644:VJC196644 VSV196644:VSY196644 WCR196644:WCU196644 WMN196644:WMQ196644 WWJ196644:WWM196644 AB262180:AE262180 JX262180:KA262180 TT262180:TW262180 ADP262180:ADS262180 ANL262180:ANO262180 AXH262180:AXK262180 BHD262180:BHG262180 BQZ262180:BRC262180 CAV262180:CAY262180 CKR262180:CKU262180 CUN262180:CUQ262180 DEJ262180:DEM262180 DOF262180:DOI262180 DYB262180:DYE262180 EHX262180:EIA262180 ERT262180:ERW262180 FBP262180:FBS262180 FLL262180:FLO262180 FVH262180:FVK262180 GFD262180:GFG262180 GOZ262180:GPC262180 GYV262180:GYY262180 HIR262180:HIU262180 HSN262180:HSQ262180 ICJ262180:ICM262180 IMF262180:IMI262180 IWB262180:IWE262180 JFX262180:JGA262180 JPT262180:JPW262180 JZP262180:JZS262180 KJL262180:KJO262180 KTH262180:KTK262180 LDD262180:LDG262180 LMZ262180:LNC262180 LWV262180:LWY262180 MGR262180:MGU262180 MQN262180:MQQ262180 NAJ262180:NAM262180 NKF262180:NKI262180 NUB262180:NUE262180 ODX262180:OEA262180 ONT262180:ONW262180 OXP262180:OXS262180 PHL262180:PHO262180 PRH262180:PRK262180 QBD262180:QBG262180 QKZ262180:QLC262180 QUV262180:QUY262180 RER262180:REU262180 RON262180:ROQ262180 RYJ262180:RYM262180 SIF262180:SII262180 SSB262180:SSE262180 TBX262180:TCA262180 TLT262180:TLW262180 TVP262180:TVS262180 UFL262180:UFO262180 UPH262180:UPK262180 UZD262180:UZG262180 VIZ262180:VJC262180 VSV262180:VSY262180 WCR262180:WCU262180 WMN262180:WMQ262180 WWJ262180:WWM262180 AB327716:AE327716 JX327716:KA327716 TT327716:TW327716 ADP327716:ADS327716 ANL327716:ANO327716 AXH327716:AXK327716 BHD327716:BHG327716 BQZ327716:BRC327716 CAV327716:CAY327716 CKR327716:CKU327716 CUN327716:CUQ327716 DEJ327716:DEM327716 DOF327716:DOI327716 DYB327716:DYE327716 EHX327716:EIA327716 ERT327716:ERW327716 FBP327716:FBS327716 FLL327716:FLO327716 FVH327716:FVK327716 GFD327716:GFG327716 GOZ327716:GPC327716 GYV327716:GYY327716 HIR327716:HIU327716 HSN327716:HSQ327716 ICJ327716:ICM327716 IMF327716:IMI327716 IWB327716:IWE327716 JFX327716:JGA327716 JPT327716:JPW327716 JZP327716:JZS327716 KJL327716:KJO327716 KTH327716:KTK327716 LDD327716:LDG327716 LMZ327716:LNC327716 LWV327716:LWY327716 MGR327716:MGU327716 MQN327716:MQQ327716 NAJ327716:NAM327716 NKF327716:NKI327716 NUB327716:NUE327716 ODX327716:OEA327716 ONT327716:ONW327716 OXP327716:OXS327716 PHL327716:PHO327716 PRH327716:PRK327716 QBD327716:QBG327716 QKZ327716:QLC327716 QUV327716:QUY327716 RER327716:REU327716 RON327716:ROQ327716 RYJ327716:RYM327716 SIF327716:SII327716 SSB327716:SSE327716 TBX327716:TCA327716 TLT327716:TLW327716 TVP327716:TVS327716 UFL327716:UFO327716 UPH327716:UPK327716 UZD327716:UZG327716 VIZ327716:VJC327716 VSV327716:VSY327716 WCR327716:WCU327716 WMN327716:WMQ327716 WWJ327716:WWM327716 AB393252:AE393252 JX393252:KA393252 TT393252:TW393252 ADP393252:ADS393252 ANL393252:ANO393252 AXH393252:AXK393252 BHD393252:BHG393252 BQZ393252:BRC393252 CAV393252:CAY393252 CKR393252:CKU393252 CUN393252:CUQ393252 DEJ393252:DEM393252 DOF393252:DOI393252 DYB393252:DYE393252 EHX393252:EIA393252 ERT393252:ERW393252 FBP393252:FBS393252 FLL393252:FLO393252 FVH393252:FVK393252 GFD393252:GFG393252 GOZ393252:GPC393252 GYV393252:GYY393252 HIR393252:HIU393252 HSN393252:HSQ393252 ICJ393252:ICM393252 IMF393252:IMI393252 IWB393252:IWE393252 JFX393252:JGA393252 JPT393252:JPW393252 JZP393252:JZS393252 KJL393252:KJO393252 KTH393252:KTK393252 LDD393252:LDG393252 LMZ393252:LNC393252 LWV393252:LWY393252 MGR393252:MGU393252 MQN393252:MQQ393252 NAJ393252:NAM393252 NKF393252:NKI393252 NUB393252:NUE393252 ODX393252:OEA393252 ONT393252:ONW393252 OXP393252:OXS393252 PHL393252:PHO393252 PRH393252:PRK393252 QBD393252:QBG393252 QKZ393252:QLC393252 QUV393252:QUY393252 RER393252:REU393252 RON393252:ROQ393252 RYJ393252:RYM393252 SIF393252:SII393252 SSB393252:SSE393252 TBX393252:TCA393252 TLT393252:TLW393252 TVP393252:TVS393252 UFL393252:UFO393252 UPH393252:UPK393252 UZD393252:UZG393252 VIZ393252:VJC393252 VSV393252:VSY393252 WCR393252:WCU393252 WMN393252:WMQ393252 WWJ393252:WWM393252 AB458788:AE458788 JX458788:KA458788 TT458788:TW458788 ADP458788:ADS458788 ANL458788:ANO458788 AXH458788:AXK458788 BHD458788:BHG458788 BQZ458788:BRC458788 CAV458788:CAY458788 CKR458788:CKU458788 CUN458788:CUQ458788 DEJ458788:DEM458788 DOF458788:DOI458788 DYB458788:DYE458788 EHX458788:EIA458788 ERT458788:ERW458788 FBP458788:FBS458788 FLL458788:FLO458788 FVH458788:FVK458788 GFD458788:GFG458788 GOZ458788:GPC458788 GYV458788:GYY458788 HIR458788:HIU458788 HSN458788:HSQ458788 ICJ458788:ICM458788 IMF458788:IMI458788 IWB458788:IWE458788 JFX458788:JGA458788 JPT458788:JPW458788 JZP458788:JZS458788 KJL458788:KJO458788 KTH458788:KTK458788 LDD458788:LDG458788 LMZ458788:LNC458788 LWV458788:LWY458788 MGR458788:MGU458788 MQN458788:MQQ458788 NAJ458788:NAM458788 NKF458788:NKI458788 NUB458788:NUE458788 ODX458788:OEA458788 ONT458788:ONW458788 OXP458788:OXS458788 PHL458788:PHO458788 PRH458788:PRK458788 QBD458788:QBG458788 QKZ458788:QLC458788 QUV458788:QUY458788 RER458788:REU458788 RON458788:ROQ458788 RYJ458788:RYM458788 SIF458788:SII458788 SSB458788:SSE458788 TBX458788:TCA458788 TLT458788:TLW458788 TVP458788:TVS458788 UFL458788:UFO458788 UPH458788:UPK458788 UZD458788:UZG458788 VIZ458788:VJC458788 VSV458788:VSY458788 WCR458788:WCU458788 WMN458788:WMQ458788 WWJ458788:WWM458788 AB524324:AE524324 JX524324:KA524324 TT524324:TW524324 ADP524324:ADS524324 ANL524324:ANO524324 AXH524324:AXK524324 BHD524324:BHG524324 BQZ524324:BRC524324 CAV524324:CAY524324 CKR524324:CKU524324 CUN524324:CUQ524324 DEJ524324:DEM524324 DOF524324:DOI524324 DYB524324:DYE524324 EHX524324:EIA524324 ERT524324:ERW524324 FBP524324:FBS524324 FLL524324:FLO524324 FVH524324:FVK524324 GFD524324:GFG524324 GOZ524324:GPC524324 GYV524324:GYY524324 HIR524324:HIU524324 HSN524324:HSQ524324 ICJ524324:ICM524324 IMF524324:IMI524324 IWB524324:IWE524324 JFX524324:JGA524324 JPT524324:JPW524324 JZP524324:JZS524324 KJL524324:KJO524324 KTH524324:KTK524324 LDD524324:LDG524324 LMZ524324:LNC524324 LWV524324:LWY524324 MGR524324:MGU524324 MQN524324:MQQ524324 NAJ524324:NAM524324 NKF524324:NKI524324 NUB524324:NUE524324 ODX524324:OEA524324 ONT524324:ONW524324 OXP524324:OXS524324 PHL524324:PHO524324 PRH524324:PRK524324 QBD524324:QBG524324 QKZ524324:QLC524324 QUV524324:QUY524324 RER524324:REU524324 RON524324:ROQ524324 RYJ524324:RYM524324 SIF524324:SII524324 SSB524324:SSE524324 TBX524324:TCA524324 TLT524324:TLW524324 TVP524324:TVS524324 UFL524324:UFO524324 UPH524324:UPK524324 UZD524324:UZG524324 VIZ524324:VJC524324 VSV524324:VSY524324 WCR524324:WCU524324 WMN524324:WMQ524324 WWJ524324:WWM524324 AB589860:AE589860 JX589860:KA589860 TT589860:TW589860 ADP589860:ADS589860 ANL589860:ANO589860 AXH589860:AXK589860 BHD589860:BHG589860 BQZ589860:BRC589860 CAV589860:CAY589860 CKR589860:CKU589860 CUN589860:CUQ589860 DEJ589860:DEM589860 DOF589860:DOI589860 DYB589860:DYE589860 EHX589860:EIA589860 ERT589860:ERW589860 FBP589860:FBS589860 FLL589860:FLO589860 FVH589860:FVK589860 GFD589860:GFG589860 GOZ589860:GPC589860 GYV589860:GYY589860 HIR589860:HIU589860 HSN589860:HSQ589860 ICJ589860:ICM589860 IMF589860:IMI589860 IWB589860:IWE589860 JFX589860:JGA589860 JPT589860:JPW589860 JZP589860:JZS589860 KJL589860:KJO589860 KTH589860:KTK589860 LDD589860:LDG589860 LMZ589860:LNC589860 LWV589860:LWY589860 MGR589860:MGU589860 MQN589860:MQQ589860 NAJ589860:NAM589860 NKF589860:NKI589860 NUB589860:NUE589860 ODX589860:OEA589860 ONT589860:ONW589860 OXP589860:OXS589860 PHL589860:PHO589860 PRH589860:PRK589860 QBD589860:QBG589860 QKZ589860:QLC589860 QUV589860:QUY589860 RER589860:REU589860 RON589860:ROQ589860 RYJ589860:RYM589860 SIF589860:SII589860 SSB589860:SSE589860 TBX589860:TCA589860 TLT589860:TLW589860 TVP589860:TVS589860 UFL589860:UFO589860 UPH589860:UPK589860 UZD589860:UZG589860 VIZ589860:VJC589860 VSV589860:VSY589860 WCR589860:WCU589860 WMN589860:WMQ589860 WWJ589860:WWM589860 AB655396:AE655396 JX655396:KA655396 TT655396:TW655396 ADP655396:ADS655396 ANL655396:ANO655396 AXH655396:AXK655396 BHD655396:BHG655396 BQZ655396:BRC655396 CAV655396:CAY655396 CKR655396:CKU655396 CUN655396:CUQ655396 DEJ655396:DEM655396 DOF655396:DOI655396 DYB655396:DYE655396 EHX655396:EIA655396 ERT655396:ERW655396 FBP655396:FBS655396 FLL655396:FLO655396 FVH655396:FVK655396 GFD655396:GFG655396 GOZ655396:GPC655396 GYV655396:GYY655396 HIR655396:HIU655396 HSN655396:HSQ655396 ICJ655396:ICM655396 IMF655396:IMI655396 IWB655396:IWE655396 JFX655396:JGA655396 JPT655396:JPW655396 JZP655396:JZS655396 KJL655396:KJO655396 KTH655396:KTK655396 LDD655396:LDG655396 LMZ655396:LNC655396 LWV655396:LWY655396 MGR655396:MGU655396 MQN655396:MQQ655396 NAJ655396:NAM655396 NKF655396:NKI655396 NUB655396:NUE655396 ODX655396:OEA655396 ONT655396:ONW655396 OXP655396:OXS655396 PHL655396:PHO655396 PRH655396:PRK655396 QBD655396:QBG655396 QKZ655396:QLC655396 QUV655396:QUY655396 RER655396:REU655396 RON655396:ROQ655396 RYJ655396:RYM655396 SIF655396:SII655396 SSB655396:SSE655396 TBX655396:TCA655396 TLT655396:TLW655396 TVP655396:TVS655396 UFL655396:UFO655396 UPH655396:UPK655396 UZD655396:UZG655396 VIZ655396:VJC655396 VSV655396:VSY655396 WCR655396:WCU655396 WMN655396:WMQ655396 WWJ655396:WWM655396 AB720932:AE720932 JX720932:KA720932 TT720932:TW720932 ADP720932:ADS720932 ANL720932:ANO720932 AXH720932:AXK720932 BHD720932:BHG720932 BQZ720932:BRC720932 CAV720932:CAY720932 CKR720932:CKU720932 CUN720932:CUQ720932 DEJ720932:DEM720932 DOF720932:DOI720932 DYB720932:DYE720932 EHX720932:EIA720932 ERT720932:ERW720932 FBP720932:FBS720932 FLL720932:FLO720932 FVH720932:FVK720932 GFD720932:GFG720932 GOZ720932:GPC720932 GYV720932:GYY720932 HIR720932:HIU720932 HSN720932:HSQ720932 ICJ720932:ICM720932 IMF720932:IMI720932 IWB720932:IWE720932 JFX720932:JGA720932 JPT720932:JPW720932 JZP720932:JZS720932 KJL720932:KJO720932 KTH720932:KTK720932 LDD720932:LDG720932 LMZ720932:LNC720932 LWV720932:LWY720932 MGR720932:MGU720932 MQN720932:MQQ720932 NAJ720932:NAM720932 NKF720932:NKI720932 NUB720932:NUE720932 ODX720932:OEA720932 ONT720932:ONW720932 OXP720932:OXS720932 PHL720932:PHO720932 PRH720932:PRK720932 QBD720932:QBG720932 QKZ720932:QLC720932 QUV720932:QUY720932 RER720932:REU720932 RON720932:ROQ720932 RYJ720932:RYM720932 SIF720932:SII720932 SSB720932:SSE720932 TBX720932:TCA720932 TLT720932:TLW720932 TVP720932:TVS720932 UFL720932:UFO720932 UPH720932:UPK720932 UZD720932:UZG720932 VIZ720932:VJC720932 VSV720932:VSY720932 WCR720932:WCU720932 WMN720932:WMQ720932 WWJ720932:WWM720932 AB786468:AE786468 JX786468:KA786468 TT786468:TW786468 ADP786468:ADS786468 ANL786468:ANO786468 AXH786468:AXK786468 BHD786468:BHG786468 BQZ786468:BRC786468 CAV786468:CAY786468 CKR786468:CKU786468 CUN786468:CUQ786468 DEJ786468:DEM786468 DOF786468:DOI786468 DYB786468:DYE786468 EHX786468:EIA786468 ERT786468:ERW786468 FBP786468:FBS786468 FLL786468:FLO786468 FVH786468:FVK786468 GFD786468:GFG786468 GOZ786468:GPC786468 GYV786468:GYY786468 HIR786468:HIU786468 HSN786468:HSQ786468 ICJ786468:ICM786468 IMF786468:IMI786468 IWB786468:IWE786468 JFX786468:JGA786468 JPT786468:JPW786468 JZP786468:JZS786468 KJL786468:KJO786468 KTH786468:KTK786468 LDD786468:LDG786468 LMZ786468:LNC786468 LWV786468:LWY786468 MGR786468:MGU786468 MQN786468:MQQ786468 NAJ786468:NAM786468 NKF786468:NKI786468 NUB786468:NUE786468 ODX786468:OEA786468 ONT786468:ONW786468 OXP786468:OXS786468 PHL786468:PHO786468 PRH786468:PRK786468 QBD786468:QBG786468 QKZ786468:QLC786468 QUV786468:QUY786468 RER786468:REU786468 RON786468:ROQ786468 RYJ786468:RYM786468 SIF786468:SII786468 SSB786468:SSE786468 TBX786468:TCA786468 TLT786468:TLW786468 TVP786468:TVS786468 UFL786468:UFO786468 UPH786468:UPK786468 UZD786468:UZG786468 VIZ786468:VJC786468 VSV786468:VSY786468 WCR786468:WCU786468 WMN786468:WMQ786468 WWJ786468:WWM786468 AB852004:AE852004 JX852004:KA852004 TT852004:TW852004 ADP852004:ADS852004 ANL852004:ANO852004 AXH852004:AXK852004 BHD852004:BHG852004 BQZ852004:BRC852004 CAV852004:CAY852004 CKR852004:CKU852004 CUN852004:CUQ852004 DEJ852004:DEM852004 DOF852004:DOI852004 DYB852004:DYE852004 EHX852004:EIA852004 ERT852004:ERW852004 FBP852004:FBS852004 FLL852004:FLO852004 FVH852004:FVK852004 GFD852004:GFG852004 GOZ852004:GPC852004 GYV852004:GYY852004 HIR852004:HIU852004 HSN852004:HSQ852004 ICJ852004:ICM852004 IMF852004:IMI852004 IWB852004:IWE852004 JFX852004:JGA852004 JPT852004:JPW852004 JZP852004:JZS852004 KJL852004:KJO852004 KTH852004:KTK852004 LDD852004:LDG852004 LMZ852004:LNC852004 LWV852004:LWY852004 MGR852004:MGU852004 MQN852004:MQQ852004 NAJ852004:NAM852004 NKF852004:NKI852004 NUB852004:NUE852004 ODX852004:OEA852004 ONT852004:ONW852004 OXP852004:OXS852004 PHL852004:PHO852004 PRH852004:PRK852004 QBD852004:QBG852004 QKZ852004:QLC852004 QUV852004:QUY852004 RER852004:REU852004 RON852004:ROQ852004 RYJ852004:RYM852004 SIF852004:SII852004 SSB852004:SSE852004 TBX852004:TCA852004 TLT852004:TLW852004 TVP852004:TVS852004 UFL852004:UFO852004 UPH852004:UPK852004 UZD852004:UZG852004 VIZ852004:VJC852004 VSV852004:VSY852004 WCR852004:WCU852004 WMN852004:WMQ852004 WWJ852004:WWM852004 AB917540:AE917540 JX917540:KA917540 TT917540:TW917540 ADP917540:ADS917540 ANL917540:ANO917540 AXH917540:AXK917540 BHD917540:BHG917540 BQZ917540:BRC917540 CAV917540:CAY917540 CKR917540:CKU917540 CUN917540:CUQ917540 DEJ917540:DEM917540 DOF917540:DOI917540 DYB917540:DYE917540 EHX917540:EIA917540 ERT917540:ERW917540 FBP917540:FBS917540 FLL917540:FLO917540 FVH917540:FVK917540 GFD917540:GFG917540 GOZ917540:GPC917540 GYV917540:GYY917540 HIR917540:HIU917540 HSN917540:HSQ917540 ICJ917540:ICM917540 IMF917540:IMI917540 IWB917540:IWE917540 JFX917540:JGA917540 JPT917540:JPW917540 JZP917540:JZS917540 KJL917540:KJO917540 KTH917540:KTK917540 LDD917540:LDG917540 LMZ917540:LNC917540 LWV917540:LWY917540 MGR917540:MGU917540 MQN917540:MQQ917540 NAJ917540:NAM917540 NKF917540:NKI917540 NUB917540:NUE917540 ODX917540:OEA917540 ONT917540:ONW917540 OXP917540:OXS917540 PHL917540:PHO917540 PRH917540:PRK917540 QBD917540:QBG917540 QKZ917540:QLC917540 QUV917540:QUY917540 RER917540:REU917540 RON917540:ROQ917540 RYJ917540:RYM917540 SIF917540:SII917540 SSB917540:SSE917540 TBX917540:TCA917540 TLT917540:TLW917540 TVP917540:TVS917540 UFL917540:UFO917540 UPH917540:UPK917540 UZD917540:UZG917540 VIZ917540:VJC917540 VSV917540:VSY917540 WCR917540:WCU917540 WMN917540:WMQ917540 WWJ917540:WWM917540 AB983076:AE983076 JX983076:KA983076 TT983076:TW983076 ADP983076:ADS983076 ANL983076:ANO983076 AXH983076:AXK983076 BHD983076:BHG983076 BQZ983076:BRC983076 CAV983076:CAY983076 CKR983076:CKU983076 CUN983076:CUQ983076 DEJ983076:DEM983076 DOF983076:DOI983076 DYB983076:DYE983076 EHX983076:EIA983076 ERT983076:ERW983076 FBP983076:FBS983076 FLL983076:FLO983076 FVH983076:FVK983076 GFD983076:GFG983076 GOZ983076:GPC983076 GYV983076:GYY983076 HIR983076:HIU983076 HSN983076:HSQ983076 ICJ983076:ICM983076 IMF983076:IMI983076 IWB983076:IWE983076 JFX983076:JGA983076 JPT983076:JPW983076 JZP983076:JZS983076 KJL983076:KJO983076 KTH983076:KTK983076 LDD983076:LDG983076 LMZ983076:LNC983076 LWV983076:LWY983076 MGR983076:MGU983076 MQN983076:MQQ983076 NAJ983076:NAM983076 NKF983076:NKI983076 NUB983076:NUE983076 ODX983076:OEA983076 ONT983076:ONW983076 OXP983076:OXS983076 PHL983076:PHO983076 PRH983076:PRK983076 QBD983076:QBG983076 QKZ983076:QLC983076 QUV983076:QUY983076 RER983076:REU983076 RON983076:ROQ983076 RYJ983076:RYM983076 SIF983076:SII983076 SSB983076:SSE983076 TBX983076:TCA983076 TLT983076:TLW983076 TVP983076:TVS983076 UFL983076:UFO983076 UPH983076:UPK983076 UZD983076:UZG983076 VIZ983076:VJC983076 VSV983076:VSY983076 WCR983076:WCU983076 WMN983076:WMQ983076 WWJ983076:WWM983076 WCR983074:WCU983074 JQ30:JT30 TM30:TP30 ADI30:ADL30 ANE30:ANH30 AXA30:AXD30 BGW30:BGZ30 BQS30:BQV30 CAO30:CAR30 CKK30:CKN30 CUG30:CUJ30 DEC30:DEF30 DNY30:DOB30 DXU30:DXX30 EHQ30:EHT30 ERM30:ERP30 FBI30:FBL30 FLE30:FLH30 FVA30:FVD30 GEW30:GEZ30 GOS30:GOV30 GYO30:GYR30 HIK30:HIN30 HSG30:HSJ30 ICC30:ICF30 ILY30:IMB30 IVU30:IVX30 JFQ30:JFT30 JPM30:JPP30 JZI30:JZL30 KJE30:KJH30 KTA30:KTD30 LCW30:LCZ30 LMS30:LMV30 LWO30:LWR30 MGK30:MGN30 MQG30:MQJ30 NAC30:NAF30 NJY30:NKB30 NTU30:NTX30 ODQ30:ODT30 ONM30:ONP30 OXI30:OXL30 PHE30:PHH30 PRA30:PRD30 QAW30:QAZ30 QKS30:QKV30 QUO30:QUR30 REK30:REN30 ROG30:ROJ30 RYC30:RYF30 SHY30:SIB30 SRU30:SRX30 TBQ30:TBT30 TLM30:TLP30 TVI30:TVL30 UFE30:UFH30 UPA30:UPD30 UYW30:UYZ30 VIS30:VIV30 VSO30:VSR30 WCK30:WCN30 WMG30:WMJ30 WWC30:WWF30 AB65568:AE65568 JX65568:KA65568 TT65568:TW65568 ADP65568:ADS65568 ANL65568:ANO65568 AXH65568:AXK65568 BHD65568:BHG65568 BQZ65568:BRC65568 CAV65568:CAY65568 CKR65568:CKU65568 CUN65568:CUQ65568 DEJ65568:DEM65568 DOF65568:DOI65568 DYB65568:DYE65568 EHX65568:EIA65568 ERT65568:ERW65568 FBP65568:FBS65568 FLL65568:FLO65568 FVH65568:FVK65568 GFD65568:GFG65568 GOZ65568:GPC65568 GYV65568:GYY65568 HIR65568:HIU65568 HSN65568:HSQ65568 ICJ65568:ICM65568 IMF65568:IMI65568 IWB65568:IWE65568 JFX65568:JGA65568 JPT65568:JPW65568 JZP65568:JZS65568 KJL65568:KJO65568 KTH65568:KTK65568 LDD65568:LDG65568 LMZ65568:LNC65568 LWV65568:LWY65568 MGR65568:MGU65568 MQN65568:MQQ65568 NAJ65568:NAM65568 NKF65568:NKI65568 NUB65568:NUE65568 ODX65568:OEA65568 ONT65568:ONW65568 OXP65568:OXS65568 PHL65568:PHO65568 PRH65568:PRK65568 QBD65568:QBG65568 QKZ65568:QLC65568 QUV65568:QUY65568 RER65568:REU65568 RON65568:ROQ65568 RYJ65568:RYM65568 SIF65568:SII65568 SSB65568:SSE65568 TBX65568:TCA65568 TLT65568:TLW65568 TVP65568:TVS65568 UFL65568:UFO65568 UPH65568:UPK65568 UZD65568:UZG65568 VIZ65568:VJC65568 VSV65568:VSY65568 WCR65568:WCU65568 WMN65568:WMQ65568 WWJ65568:WWM65568 AB131104:AE131104 JX131104:KA131104 TT131104:TW131104 ADP131104:ADS131104 ANL131104:ANO131104 AXH131104:AXK131104 BHD131104:BHG131104 BQZ131104:BRC131104 CAV131104:CAY131104 CKR131104:CKU131104 CUN131104:CUQ131104 DEJ131104:DEM131104 DOF131104:DOI131104 DYB131104:DYE131104 EHX131104:EIA131104 ERT131104:ERW131104 FBP131104:FBS131104 FLL131104:FLO131104 FVH131104:FVK131104 GFD131104:GFG131104 GOZ131104:GPC131104 GYV131104:GYY131104 HIR131104:HIU131104 HSN131104:HSQ131104 ICJ131104:ICM131104 IMF131104:IMI131104 IWB131104:IWE131104 JFX131104:JGA131104 JPT131104:JPW131104 JZP131104:JZS131104 KJL131104:KJO131104 KTH131104:KTK131104 LDD131104:LDG131104 LMZ131104:LNC131104 LWV131104:LWY131104 MGR131104:MGU131104 MQN131104:MQQ131104 NAJ131104:NAM131104 NKF131104:NKI131104 NUB131104:NUE131104 ODX131104:OEA131104 ONT131104:ONW131104 OXP131104:OXS131104 PHL131104:PHO131104 PRH131104:PRK131104 QBD131104:QBG131104 QKZ131104:QLC131104 QUV131104:QUY131104 RER131104:REU131104 RON131104:ROQ131104 RYJ131104:RYM131104 SIF131104:SII131104 SSB131104:SSE131104 TBX131104:TCA131104 TLT131104:TLW131104 TVP131104:TVS131104 UFL131104:UFO131104 UPH131104:UPK131104 UZD131104:UZG131104 VIZ131104:VJC131104 VSV131104:VSY131104 WCR131104:WCU131104 WMN131104:WMQ131104 WWJ131104:WWM131104 AB196640:AE196640 JX196640:KA196640 TT196640:TW196640 ADP196640:ADS196640 ANL196640:ANO196640 AXH196640:AXK196640 BHD196640:BHG196640 BQZ196640:BRC196640 CAV196640:CAY196640 CKR196640:CKU196640 CUN196640:CUQ196640 DEJ196640:DEM196640 DOF196640:DOI196640 DYB196640:DYE196640 EHX196640:EIA196640 ERT196640:ERW196640 FBP196640:FBS196640 FLL196640:FLO196640 FVH196640:FVK196640 GFD196640:GFG196640 GOZ196640:GPC196640 GYV196640:GYY196640 HIR196640:HIU196640 HSN196640:HSQ196640 ICJ196640:ICM196640 IMF196640:IMI196640 IWB196640:IWE196640 JFX196640:JGA196640 JPT196640:JPW196640 JZP196640:JZS196640 KJL196640:KJO196640 KTH196640:KTK196640 LDD196640:LDG196640 LMZ196640:LNC196640 LWV196640:LWY196640 MGR196640:MGU196640 MQN196640:MQQ196640 NAJ196640:NAM196640 NKF196640:NKI196640 NUB196640:NUE196640 ODX196640:OEA196640 ONT196640:ONW196640 OXP196640:OXS196640 PHL196640:PHO196640 PRH196640:PRK196640 QBD196640:QBG196640 QKZ196640:QLC196640 QUV196640:QUY196640 RER196640:REU196640 RON196640:ROQ196640 RYJ196640:RYM196640 SIF196640:SII196640 SSB196640:SSE196640 TBX196640:TCA196640 TLT196640:TLW196640 TVP196640:TVS196640 UFL196640:UFO196640 UPH196640:UPK196640 UZD196640:UZG196640 VIZ196640:VJC196640 VSV196640:VSY196640 WCR196640:WCU196640 WMN196640:WMQ196640 WWJ196640:WWM196640 AB262176:AE262176 JX262176:KA262176 TT262176:TW262176 ADP262176:ADS262176 ANL262176:ANO262176 AXH262176:AXK262176 BHD262176:BHG262176 BQZ262176:BRC262176 CAV262176:CAY262176 CKR262176:CKU262176 CUN262176:CUQ262176 DEJ262176:DEM262176 DOF262176:DOI262176 DYB262176:DYE262176 EHX262176:EIA262176 ERT262176:ERW262176 FBP262176:FBS262176 FLL262176:FLO262176 FVH262176:FVK262176 GFD262176:GFG262176 GOZ262176:GPC262176 GYV262176:GYY262176 HIR262176:HIU262176 HSN262176:HSQ262176 ICJ262176:ICM262176 IMF262176:IMI262176 IWB262176:IWE262176 JFX262176:JGA262176 JPT262176:JPW262176 JZP262176:JZS262176 KJL262176:KJO262176 KTH262176:KTK262176 LDD262176:LDG262176 LMZ262176:LNC262176 LWV262176:LWY262176 MGR262176:MGU262176 MQN262176:MQQ262176 NAJ262176:NAM262176 NKF262176:NKI262176 NUB262176:NUE262176 ODX262176:OEA262176 ONT262176:ONW262176 OXP262176:OXS262176 PHL262176:PHO262176 PRH262176:PRK262176 QBD262176:QBG262176 QKZ262176:QLC262176 QUV262176:QUY262176 RER262176:REU262176 RON262176:ROQ262176 RYJ262176:RYM262176 SIF262176:SII262176 SSB262176:SSE262176 TBX262176:TCA262176 TLT262176:TLW262176 TVP262176:TVS262176 UFL262176:UFO262176 UPH262176:UPK262176 UZD262176:UZG262176 VIZ262176:VJC262176 VSV262176:VSY262176 WCR262176:WCU262176 WMN262176:WMQ262176 WWJ262176:WWM262176 AB327712:AE327712 JX327712:KA327712 TT327712:TW327712 ADP327712:ADS327712 ANL327712:ANO327712 AXH327712:AXK327712 BHD327712:BHG327712 BQZ327712:BRC327712 CAV327712:CAY327712 CKR327712:CKU327712 CUN327712:CUQ327712 DEJ327712:DEM327712 DOF327712:DOI327712 DYB327712:DYE327712 EHX327712:EIA327712 ERT327712:ERW327712 FBP327712:FBS327712 FLL327712:FLO327712 FVH327712:FVK327712 GFD327712:GFG327712 GOZ327712:GPC327712 GYV327712:GYY327712 HIR327712:HIU327712 HSN327712:HSQ327712 ICJ327712:ICM327712 IMF327712:IMI327712 IWB327712:IWE327712 JFX327712:JGA327712 JPT327712:JPW327712 JZP327712:JZS327712 KJL327712:KJO327712 KTH327712:KTK327712 LDD327712:LDG327712 LMZ327712:LNC327712 LWV327712:LWY327712 MGR327712:MGU327712 MQN327712:MQQ327712 NAJ327712:NAM327712 NKF327712:NKI327712 NUB327712:NUE327712 ODX327712:OEA327712 ONT327712:ONW327712 OXP327712:OXS327712 PHL327712:PHO327712 PRH327712:PRK327712 QBD327712:QBG327712 QKZ327712:QLC327712 QUV327712:QUY327712 RER327712:REU327712 RON327712:ROQ327712 RYJ327712:RYM327712 SIF327712:SII327712 SSB327712:SSE327712 TBX327712:TCA327712 TLT327712:TLW327712 TVP327712:TVS327712 UFL327712:UFO327712 UPH327712:UPK327712 UZD327712:UZG327712 VIZ327712:VJC327712 VSV327712:VSY327712 WCR327712:WCU327712 WMN327712:WMQ327712 WWJ327712:WWM327712 AB393248:AE393248 JX393248:KA393248 TT393248:TW393248 ADP393248:ADS393248 ANL393248:ANO393248 AXH393248:AXK393248 BHD393248:BHG393248 BQZ393248:BRC393248 CAV393248:CAY393248 CKR393248:CKU393248 CUN393248:CUQ393248 DEJ393248:DEM393248 DOF393248:DOI393248 DYB393248:DYE393248 EHX393248:EIA393248 ERT393248:ERW393248 FBP393248:FBS393248 FLL393248:FLO393248 FVH393248:FVK393248 GFD393248:GFG393248 GOZ393248:GPC393248 GYV393248:GYY393248 HIR393248:HIU393248 HSN393248:HSQ393248 ICJ393248:ICM393248 IMF393248:IMI393248 IWB393248:IWE393248 JFX393248:JGA393248 JPT393248:JPW393248 JZP393248:JZS393248 KJL393248:KJO393248 KTH393248:KTK393248 LDD393248:LDG393248 LMZ393248:LNC393248 LWV393248:LWY393248 MGR393248:MGU393248 MQN393248:MQQ393248 NAJ393248:NAM393248 NKF393248:NKI393248 NUB393248:NUE393248 ODX393248:OEA393248 ONT393248:ONW393248 OXP393248:OXS393248 PHL393248:PHO393248 PRH393248:PRK393248 QBD393248:QBG393248 QKZ393248:QLC393248 QUV393248:QUY393248 RER393248:REU393248 RON393248:ROQ393248 RYJ393248:RYM393248 SIF393248:SII393248 SSB393248:SSE393248 TBX393248:TCA393248 TLT393248:TLW393248 TVP393248:TVS393248 UFL393248:UFO393248 UPH393248:UPK393248 UZD393248:UZG393248 VIZ393248:VJC393248 VSV393248:VSY393248 WCR393248:WCU393248 WMN393248:WMQ393248 WWJ393248:WWM393248 AB458784:AE458784 JX458784:KA458784 TT458784:TW458784 ADP458784:ADS458784 ANL458784:ANO458784 AXH458784:AXK458784 BHD458784:BHG458784 BQZ458784:BRC458784 CAV458784:CAY458784 CKR458784:CKU458784 CUN458784:CUQ458784 DEJ458784:DEM458784 DOF458784:DOI458784 DYB458784:DYE458784 EHX458784:EIA458784 ERT458784:ERW458784 FBP458784:FBS458784 FLL458784:FLO458784 FVH458784:FVK458784 GFD458784:GFG458784 GOZ458784:GPC458784 GYV458784:GYY458784 HIR458784:HIU458784 HSN458784:HSQ458784 ICJ458784:ICM458784 IMF458784:IMI458784 IWB458784:IWE458784 JFX458784:JGA458784 JPT458784:JPW458784 JZP458784:JZS458784 KJL458784:KJO458784 KTH458784:KTK458784 LDD458784:LDG458784 LMZ458784:LNC458784 LWV458784:LWY458784 MGR458784:MGU458784 MQN458784:MQQ458784 NAJ458784:NAM458784 NKF458784:NKI458784 NUB458784:NUE458784 ODX458784:OEA458784 ONT458784:ONW458784 OXP458784:OXS458784 PHL458784:PHO458784 PRH458784:PRK458784 QBD458784:QBG458784 QKZ458784:QLC458784 QUV458784:QUY458784 RER458784:REU458784 RON458784:ROQ458784 RYJ458784:RYM458784 SIF458784:SII458784 SSB458784:SSE458784 TBX458784:TCA458784 TLT458784:TLW458784 TVP458784:TVS458784 UFL458784:UFO458784 UPH458784:UPK458784 UZD458784:UZG458784 VIZ458784:VJC458784 VSV458784:VSY458784 WCR458784:WCU458784 WMN458784:WMQ458784 WWJ458784:WWM458784 AB524320:AE524320 JX524320:KA524320 TT524320:TW524320 ADP524320:ADS524320 ANL524320:ANO524320 AXH524320:AXK524320 BHD524320:BHG524320 BQZ524320:BRC524320 CAV524320:CAY524320 CKR524320:CKU524320 CUN524320:CUQ524320 DEJ524320:DEM524320 DOF524320:DOI524320 DYB524320:DYE524320 EHX524320:EIA524320 ERT524320:ERW524320 FBP524320:FBS524320 FLL524320:FLO524320 FVH524320:FVK524320 GFD524320:GFG524320 GOZ524320:GPC524320 GYV524320:GYY524320 HIR524320:HIU524320 HSN524320:HSQ524320 ICJ524320:ICM524320 IMF524320:IMI524320 IWB524320:IWE524320 JFX524320:JGA524320 JPT524320:JPW524320 JZP524320:JZS524320 KJL524320:KJO524320 KTH524320:KTK524320 LDD524320:LDG524320 LMZ524320:LNC524320 LWV524320:LWY524320 MGR524320:MGU524320 MQN524320:MQQ524320 NAJ524320:NAM524320 NKF524320:NKI524320 NUB524320:NUE524320 ODX524320:OEA524320 ONT524320:ONW524320 OXP524320:OXS524320 PHL524320:PHO524320 PRH524320:PRK524320 QBD524320:QBG524320 QKZ524320:QLC524320 QUV524320:QUY524320 RER524320:REU524320 RON524320:ROQ524320 RYJ524320:RYM524320 SIF524320:SII524320 SSB524320:SSE524320 TBX524320:TCA524320 TLT524320:TLW524320 TVP524320:TVS524320 UFL524320:UFO524320 UPH524320:UPK524320 UZD524320:UZG524320 VIZ524320:VJC524320 VSV524320:VSY524320 WCR524320:WCU524320 WMN524320:WMQ524320 WWJ524320:WWM524320 AB589856:AE589856 JX589856:KA589856 TT589856:TW589856 ADP589856:ADS589856 ANL589856:ANO589856 AXH589856:AXK589856 BHD589856:BHG589856 BQZ589856:BRC589856 CAV589856:CAY589856 CKR589856:CKU589856 CUN589856:CUQ589856 DEJ589856:DEM589856 DOF589856:DOI589856 DYB589856:DYE589856 EHX589856:EIA589856 ERT589856:ERW589856 FBP589856:FBS589856 FLL589856:FLO589856 FVH589856:FVK589856 GFD589856:GFG589856 GOZ589856:GPC589856 GYV589856:GYY589856 HIR589856:HIU589856 HSN589856:HSQ589856 ICJ589856:ICM589856 IMF589856:IMI589856 IWB589856:IWE589856 JFX589856:JGA589856 JPT589856:JPW589856 JZP589856:JZS589856 KJL589856:KJO589856 KTH589856:KTK589856 LDD589856:LDG589856 LMZ589856:LNC589856 LWV589856:LWY589856 MGR589856:MGU589856 MQN589856:MQQ589856 NAJ589856:NAM589856 NKF589856:NKI589856 NUB589856:NUE589856 ODX589856:OEA589856 ONT589856:ONW589856 OXP589856:OXS589856 PHL589856:PHO589856 PRH589856:PRK589856 QBD589856:QBG589856 QKZ589856:QLC589856 QUV589856:QUY589856 RER589856:REU589856 RON589856:ROQ589856 RYJ589856:RYM589856 SIF589856:SII589856 SSB589856:SSE589856 TBX589856:TCA589856 TLT589856:TLW589856 TVP589856:TVS589856 UFL589856:UFO589856 UPH589856:UPK589856 UZD589856:UZG589856 VIZ589856:VJC589856 VSV589856:VSY589856 WCR589856:WCU589856 WMN589856:WMQ589856 WWJ589856:WWM589856 AB655392:AE655392 JX655392:KA655392 TT655392:TW655392 ADP655392:ADS655392 ANL655392:ANO655392 AXH655392:AXK655392 BHD655392:BHG655392 BQZ655392:BRC655392 CAV655392:CAY655392 CKR655392:CKU655392 CUN655392:CUQ655392 DEJ655392:DEM655392 DOF655392:DOI655392 DYB655392:DYE655392 EHX655392:EIA655392 ERT655392:ERW655392 FBP655392:FBS655392 FLL655392:FLO655392 FVH655392:FVK655392 GFD655392:GFG655392 GOZ655392:GPC655392 GYV655392:GYY655392 HIR655392:HIU655392 HSN655392:HSQ655392 ICJ655392:ICM655392 IMF655392:IMI655392 IWB655392:IWE655392 JFX655392:JGA655392 JPT655392:JPW655392 JZP655392:JZS655392 KJL655392:KJO655392 KTH655392:KTK655392 LDD655392:LDG655392 LMZ655392:LNC655392 LWV655392:LWY655392 MGR655392:MGU655392 MQN655392:MQQ655392 NAJ655392:NAM655392 NKF655392:NKI655392 NUB655392:NUE655392 ODX655392:OEA655392 ONT655392:ONW655392 OXP655392:OXS655392 PHL655392:PHO655392 PRH655392:PRK655392 QBD655392:QBG655392 QKZ655392:QLC655392 QUV655392:QUY655392 RER655392:REU655392 RON655392:ROQ655392 RYJ655392:RYM655392 SIF655392:SII655392 SSB655392:SSE655392 TBX655392:TCA655392 TLT655392:TLW655392 TVP655392:TVS655392 UFL655392:UFO655392 UPH655392:UPK655392 UZD655392:UZG655392 VIZ655392:VJC655392 VSV655392:VSY655392 WCR655392:WCU655392 WMN655392:WMQ655392 WWJ655392:WWM655392 AB720928:AE720928 JX720928:KA720928 TT720928:TW720928 ADP720928:ADS720928 ANL720928:ANO720928 AXH720928:AXK720928 BHD720928:BHG720928 BQZ720928:BRC720928 CAV720928:CAY720928 CKR720928:CKU720928 CUN720928:CUQ720928 DEJ720928:DEM720928 DOF720928:DOI720928 DYB720928:DYE720928 EHX720928:EIA720928 ERT720928:ERW720928 FBP720928:FBS720928 FLL720928:FLO720928 FVH720928:FVK720928 GFD720928:GFG720928 GOZ720928:GPC720928 GYV720928:GYY720928 HIR720928:HIU720928 HSN720928:HSQ720928 ICJ720928:ICM720928 IMF720928:IMI720928 IWB720928:IWE720928 JFX720928:JGA720928 JPT720928:JPW720928 JZP720928:JZS720928 KJL720928:KJO720928 KTH720928:KTK720928 LDD720928:LDG720928 LMZ720928:LNC720928 LWV720928:LWY720928 MGR720928:MGU720928 MQN720928:MQQ720928 NAJ720928:NAM720928 NKF720928:NKI720928 NUB720928:NUE720928 ODX720928:OEA720928 ONT720928:ONW720928 OXP720928:OXS720928 PHL720928:PHO720928 PRH720928:PRK720928 QBD720928:QBG720928 QKZ720928:QLC720928 QUV720928:QUY720928 RER720928:REU720928 RON720928:ROQ720928 RYJ720928:RYM720928 SIF720928:SII720928 SSB720928:SSE720928 TBX720928:TCA720928 TLT720928:TLW720928 TVP720928:TVS720928 UFL720928:UFO720928 UPH720928:UPK720928 UZD720928:UZG720928 VIZ720928:VJC720928 VSV720928:VSY720928 WCR720928:WCU720928 WMN720928:WMQ720928 WWJ720928:WWM720928 AB786464:AE786464 JX786464:KA786464 TT786464:TW786464 ADP786464:ADS786464 ANL786464:ANO786464 AXH786464:AXK786464 BHD786464:BHG786464 BQZ786464:BRC786464 CAV786464:CAY786464 CKR786464:CKU786464 CUN786464:CUQ786464 DEJ786464:DEM786464 DOF786464:DOI786464 DYB786464:DYE786464 EHX786464:EIA786464 ERT786464:ERW786464 FBP786464:FBS786464 FLL786464:FLO786464 FVH786464:FVK786464 GFD786464:GFG786464 GOZ786464:GPC786464 GYV786464:GYY786464 HIR786464:HIU786464 HSN786464:HSQ786464 ICJ786464:ICM786464 IMF786464:IMI786464 IWB786464:IWE786464 JFX786464:JGA786464 JPT786464:JPW786464 JZP786464:JZS786464 KJL786464:KJO786464 KTH786464:KTK786464 LDD786464:LDG786464 LMZ786464:LNC786464 LWV786464:LWY786464 MGR786464:MGU786464 MQN786464:MQQ786464 NAJ786464:NAM786464 NKF786464:NKI786464 NUB786464:NUE786464 ODX786464:OEA786464 ONT786464:ONW786464 OXP786464:OXS786464 PHL786464:PHO786464 PRH786464:PRK786464 QBD786464:QBG786464 QKZ786464:QLC786464 QUV786464:QUY786464 RER786464:REU786464 RON786464:ROQ786464 RYJ786464:RYM786464 SIF786464:SII786464 SSB786464:SSE786464 TBX786464:TCA786464 TLT786464:TLW786464 TVP786464:TVS786464 UFL786464:UFO786464 UPH786464:UPK786464 UZD786464:UZG786464 VIZ786464:VJC786464 VSV786464:VSY786464 WCR786464:WCU786464 WMN786464:WMQ786464 WWJ786464:WWM786464 AB852000:AE852000 JX852000:KA852000 TT852000:TW852000 ADP852000:ADS852000 ANL852000:ANO852000 AXH852000:AXK852000 BHD852000:BHG852000 BQZ852000:BRC852000 CAV852000:CAY852000 CKR852000:CKU852000 CUN852000:CUQ852000 DEJ852000:DEM852000 DOF852000:DOI852000 DYB852000:DYE852000 EHX852000:EIA852000 ERT852000:ERW852000 FBP852000:FBS852000 FLL852000:FLO852000 FVH852000:FVK852000 GFD852000:GFG852000 GOZ852000:GPC852000 GYV852000:GYY852000 HIR852000:HIU852000 HSN852000:HSQ852000 ICJ852000:ICM852000 IMF852000:IMI852000 IWB852000:IWE852000 JFX852000:JGA852000 JPT852000:JPW852000 JZP852000:JZS852000 KJL852000:KJO852000 KTH852000:KTK852000 LDD852000:LDG852000 LMZ852000:LNC852000 LWV852000:LWY852000 MGR852000:MGU852000 MQN852000:MQQ852000 NAJ852000:NAM852000 NKF852000:NKI852000 NUB852000:NUE852000 ODX852000:OEA852000 ONT852000:ONW852000 OXP852000:OXS852000 PHL852000:PHO852000 PRH852000:PRK852000 QBD852000:QBG852000 QKZ852000:QLC852000 QUV852000:QUY852000 RER852000:REU852000 RON852000:ROQ852000 RYJ852000:RYM852000 SIF852000:SII852000 SSB852000:SSE852000 TBX852000:TCA852000 TLT852000:TLW852000 TVP852000:TVS852000 UFL852000:UFO852000 UPH852000:UPK852000 UZD852000:UZG852000 VIZ852000:VJC852000 VSV852000:VSY852000 WCR852000:WCU852000 WMN852000:WMQ852000 WWJ852000:WWM852000 AB917536:AE917536 JX917536:KA917536 TT917536:TW917536 ADP917536:ADS917536 ANL917536:ANO917536 AXH917536:AXK917536 BHD917536:BHG917536 BQZ917536:BRC917536 CAV917536:CAY917536 CKR917536:CKU917536 CUN917536:CUQ917536 DEJ917536:DEM917536 DOF917536:DOI917536 DYB917536:DYE917536 EHX917536:EIA917536 ERT917536:ERW917536 FBP917536:FBS917536 FLL917536:FLO917536 FVH917536:FVK917536 GFD917536:GFG917536 GOZ917536:GPC917536 GYV917536:GYY917536 HIR917536:HIU917536 HSN917536:HSQ917536 ICJ917536:ICM917536 IMF917536:IMI917536 IWB917536:IWE917536 JFX917536:JGA917536 JPT917536:JPW917536 JZP917536:JZS917536 KJL917536:KJO917536 KTH917536:KTK917536 LDD917536:LDG917536 LMZ917536:LNC917536 LWV917536:LWY917536 MGR917536:MGU917536 MQN917536:MQQ917536 NAJ917536:NAM917536 NKF917536:NKI917536 NUB917536:NUE917536 ODX917536:OEA917536 ONT917536:ONW917536 OXP917536:OXS917536 PHL917536:PHO917536 PRH917536:PRK917536 QBD917536:QBG917536 QKZ917536:QLC917536 QUV917536:QUY917536 RER917536:REU917536 RON917536:ROQ917536 RYJ917536:RYM917536 SIF917536:SII917536 SSB917536:SSE917536 TBX917536:TCA917536 TLT917536:TLW917536 TVP917536:TVS917536 UFL917536:UFO917536 UPH917536:UPK917536 UZD917536:UZG917536 VIZ917536:VJC917536 VSV917536:VSY917536 WCR917536:WCU917536 WMN917536:WMQ917536 WWJ917536:WWM917536 AB983072:AE983072 JX983072:KA983072 TT983072:TW983072 ADP983072:ADS983072 ANL983072:ANO983072 AXH983072:AXK983072 BHD983072:BHG983072 BQZ983072:BRC983072 CAV983072:CAY983072 CKR983072:CKU983072 CUN983072:CUQ983072 DEJ983072:DEM983072 DOF983072:DOI983072 DYB983072:DYE983072 EHX983072:EIA983072 ERT983072:ERW983072 FBP983072:FBS983072 FLL983072:FLO983072 FVH983072:FVK983072 GFD983072:GFG983072 GOZ983072:GPC983072 GYV983072:GYY983072 HIR983072:HIU983072 HSN983072:HSQ983072 ICJ983072:ICM983072 IMF983072:IMI983072 IWB983072:IWE983072 JFX983072:JGA983072 JPT983072:JPW983072 JZP983072:JZS983072 KJL983072:KJO983072 KTH983072:KTK983072 LDD983072:LDG983072 LMZ983072:LNC983072 LWV983072:LWY983072 MGR983072:MGU983072 MQN983072:MQQ983072 NAJ983072:NAM983072 NKF983072:NKI983072 NUB983072:NUE983072 ODX983072:OEA983072 ONT983072:ONW983072 OXP983072:OXS983072 PHL983072:PHO983072 PRH983072:PRK983072 QBD983072:QBG983072 QKZ983072:QLC983072 QUV983072:QUY983072 RER983072:REU983072 RON983072:ROQ983072 RYJ983072:RYM983072 SIF983072:SII983072 SSB983072:SSE983072 TBX983072:TCA983072 TLT983072:TLW983072 TVP983072:TVS983072 UFL983072:UFO983072 UPH983072:UPK983072 UZD983072:UZG983072 VIZ983072:VJC983072 VSV983072:VSY983072 WCR983072:WCU983072 WMN983072:WMQ983072 WWJ983072:WWM983072 WMN983074:WMQ983074 JQ32:JT32 TM32:TP32 ADI32:ADL32 ANE32:ANH32 AXA32:AXD32 BGW32:BGZ32 BQS32:BQV32 CAO32:CAR32 CKK32:CKN32 CUG32:CUJ32 DEC32:DEF32 DNY32:DOB32 DXU32:DXX32 EHQ32:EHT32 ERM32:ERP32 FBI32:FBL32 FLE32:FLH32 FVA32:FVD32 GEW32:GEZ32 GOS32:GOV32 GYO32:GYR32 HIK32:HIN32 HSG32:HSJ32 ICC32:ICF32 ILY32:IMB32 IVU32:IVX32 JFQ32:JFT32 JPM32:JPP32 JZI32:JZL32 KJE32:KJH32 KTA32:KTD32 LCW32:LCZ32 LMS32:LMV32 LWO32:LWR32 MGK32:MGN32 MQG32:MQJ32 NAC32:NAF32 NJY32:NKB32 NTU32:NTX32 ODQ32:ODT32 ONM32:ONP32 OXI32:OXL32 PHE32:PHH32 PRA32:PRD32 QAW32:QAZ32 QKS32:QKV32 QUO32:QUR32 REK32:REN32 ROG32:ROJ32 RYC32:RYF32 SHY32:SIB32 SRU32:SRX32 TBQ32:TBT32 TLM32:TLP32 TVI32:TVL32 UFE32:UFH32 UPA32:UPD32 UYW32:UYZ32 VIS32:VIV32 VSO32:VSR32 WCK32:WCN32 WMG32:WMJ32 WWC32:WWF32 AB65570:AE65570 JX65570:KA65570 TT65570:TW65570 ADP65570:ADS65570 ANL65570:ANO65570 AXH65570:AXK65570 BHD65570:BHG65570 BQZ65570:BRC65570 CAV65570:CAY65570 CKR65570:CKU65570 CUN65570:CUQ65570 DEJ65570:DEM65570 DOF65570:DOI65570 DYB65570:DYE65570 EHX65570:EIA65570 ERT65570:ERW65570 FBP65570:FBS65570 FLL65570:FLO65570 FVH65570:FVK65570 GFD65570:GFG65570 GOZ65570:GPC65570 GYV65570:GYY65570 HIR65570:HIU65570 HSN65570:HSQ65570 ICJ65570:ICM65570 IMF65570:IMI65570 IWB65570:IWE65570 JFX65570:JGA65570 JPT65570:JPW65570 JZP65570:JZS65570 KJL65570:KJO65570 KTH65570:KTK65570 LDD65570:LDG65570 LMZ65570:LNC65570 LWV65570:LWY65570 MGR65570:MGU65570 MQN65570:MQQ65570 NAJ65570:NAM65570 NKF65570:NKI65570 NUB65570:NUE65570 ODX65570:OEA65570 ONT65570:ONW65570 OXP65570:OXS65570 PHL65570:PHO65570 PRH65570:PRK65570 QBD65570:QBG65570 QKZ65570:QLC65570 QUV65570:QUY65570 RER65570:REU65570 RON65570:ROQ65570 RYJ65570:RYM65570 SIF65570:SII65570 SSB65570:SSE65570 TBX65570:TCA65570 TLT65570:TLW65570 TVP65570:TVS65570 UFL65570:UFO65570 UPH65570:UPK65570 UZD65570:UZG65570 VIZ65570:VJC65570 VSV65570:VSY65570 WCR65570:WCU65570 WMN65570:WMQ65570 WWJ65570:WWM65570 AB131106:AE131106 JX131106:KA131106 TT131106:TW131106 ADP131106:ADS131106 ANL131106:ANO131106 AXH131106:AXK131106 BHD131106:BHG131106 BQZ131106:BRC131106 CAV131106:CAY131106 CKR131106:CKU131106 CUN131106:CUQ131106 DEJ131106:DEM131106 DOF131106:DOI131106 DYB131106:DYE131106 EHX131106:EIA131106 ERT131106:ERW131106 FBP131106:FBS131106 FLL131106:FLO131106 FVH131106:FVK131106 GFD131106:GFG131106 GOZ131106:GPC131106 GYV131106:GYY131106 HIR131106:HIU131106 HSN131106:HSQ131106 ICJ131106:ICM131106 IMF131106:IMI131106 IWB131106:IWE131106 JFX131106:JGA131106 JPT131106:JPW131106 JZP131106:JZS131106 KJL131106:KJO131106 KTH131106:KTK131106 LDD131106:LDG131106 LMZ131106:LNC131106 LWV131106:LWY131106 MGR131106:MGU131106 MQN131106:MQQ131106 NAJ131106:NAM131106 NKF131106:NKI131106 NUB131106:NUE131106 ODX131106:OEA131106 ONT131106:ONW131106 OXP131106:OXS131106 PHL131106:PHO131106 PRH131106:PRK131106 QBD131106:QBG131106 QKZ131106:QLC131106 QUV131106:QUY131106 RER131106:REU131106 RON131106:ROQ131106 RYJ131106:RYM131106 SIF131106:SII131106 SSB131106:SSE131106 TBX131106:TCA131106 TLT131106:TLW131106 TVP131106:TVS131106 UFL131106:UFO131106 UPH131106:UPK131106 UZD131106:UZG131106 VIZ131106:VJC131106 VSV131106:VSY131106 WCR131106:WCU131106 WMN131106:WMQ131106 WWJ131106:WWM131106 AB196642:AE196642 JX196642:KA196642 TT196642:TW196642 ADP196642:ADS196642 ANL196642:ANO196642 AXH196642:AXK196642 BHD196642:BHG196642 BQZ196642:BRC196642 CAV196642:CAY196642 CKR196642:CKU196642 CUN196642:CUQ196642 DEJ196642:DEM196642 DOF196642:DOI196642 DYB196642:DYE196642 EHX196642:EIA196642 ERT196642:ERW196642 FBP196642:FBS196642 FLL196642:FLO196642 FVH196642:FVK196642 GFD196642:GFG196642 GOZ196642:GPC196642 GYV196642:GYY196642 HIR196642:HIU196642 HSN196642:HSQ196642 ICJ196642:ICM196642 IMF196642:IMI196642 IWB196642:IWE196642 JFX196642:JGA196642 JPT196642:JPW196642 JZP196642:JZS196642 KJL196642:KJO196642 KTH196642:KTK196642 LDD196642:LDG196642 LMZ196642:LNC196642 LWV196642:LWY196642 MGR196642:MGU196642 MQN196642:MQQ196642 NAJ196642:NAM196642 NKF196642:NKI196642 NUB196642:NUE196642 ODX196642:OEA196642 ONT196642:ONW196642 OXP196642:OXS196642 PHL196642:PHO196642 PRH196642:PRK196642 QBD196642:QBG196642 QKZ196642:QLC196642 QUV196642:QUY196642 RER196642:REU196642 RON196642:ROQ196642 RYJ196642:RYM196642 SIF196642:SII196642 SSB196642:SSE196642 TBX196642:TCA196642 TLT196642:TLW196642 TVP196642:TVS196642 UFL196642:UFO196642 UPH196642:UPK196642 UZD196642:UZG196642 VIZ196642:VJC196642 VSV196642:VSY196642 WCR196642:WCU196642 WMN196642:WMQ196642 WWJ196642:WWM196642 AB262178:AE262178 JX262178:KA262178 TT262178:TW262178 ADP262178:ADS262178 ANL262178:ANO262178 AXH262178:AXK262178 BHD262178:BHG262178 BQZ262178:BRC262178 CAV262178:CAY262178 CKR262178:CKU262178 CUN262178:CUQ262178 DEJ262178:DEM262178 DOF262178:DOI262178 DYB262178:DYE262178 EHX262178:EIA262178 ERT262178:ERW262178 FBP262178:FBS262178 FLL262178:FLO262178 FVH262178:FVK262178 GFD262178:GFG262178 GOZ262178:GPC262178 GYV262178:GYY262178 HIR262178:HIU262178 HSN262178:HSQ262178 ICJ262178:ICM262178 IMF262178:IMI262178 IWB262178:IWE262178 JFX262178:JGA262178 JPT262178:JPW262178 JZP262178:JZS262178 KJL262178:KJO262178 KTH262178:KTK262178 LDD262178:LDG262178 LMZ262178:LNC262178 LWV262178:LWY262178 MGR262178:MGU262178 MQN262178:MQQ262178 NAJ262178:NAM262178 NKF262178:NKI262178 NUB262178:NUE262178 ODX262178:OEA262178 ONT262178:ONW262178 OXP262178:OXS262178 PHL262178:PHO262178 PRH262178:PRK262178 QBD262178:QBG262178 QKZ262178:QLC262178 QUV262178:QUY262178 RER262178:REU262178 RON262178:ROQ262178 RYJ262178:RYM262178 SIF262178:SII262178 SSB262178:SSE262178 TBX262178:TCA262178 TLT262178:TLW262178 TVP262178:TVS262178 UFL262178:UFO262178 UPH262178:UPK262178 UZD262178:UZG262178 VIZ262178:VJC262178 VSV262178:VSY262178 WCR262178:WCU262178 WMN262178:WMQ262178 WWJ262178:WWM262178 AB327714:AE327714 JX327714:KA327714 TT327714:TW327714 ADP327714:ADS327714 ANL327714:ANO327714 AXH327714:AXK327714 BHD327714:BHG327714 BQZ327714:BRC327714 CAV327714:CAY327714 CKR327714:CKU327714 CUN327714:CUQ327714 DEJ327714:DEM327714 DOF327714:DOI327714 DYB327714:DYE327714 EHX327714:EIA327714 ERT327714:ERW327714 FBP327714:FBS327714 FLL327714:FLO327714 FVH327714:FVK327714 GFD327714:GFG327714 GOZ327714:GPC327714 GYV327714:GYY327714 HIR327714:HIU327714 HSN327714:HSQ327714 ICJ327714:ICM327714 IMF327714:IMI327714 IWB327714:IWE327714 JFX327714:JGA327714 JPT327714:JPW327714 JZP327714:JZS327714 KJL327714:KJO327714 KTH327714:KTK327714 LDD327714:LDG327714 LMZ327714:LNC327714 LWV327714:LWY327714 MGR327714:MGU327714 MQN327714:MQQ327714 NAJ327714:NAM327714 NKF327714:NKI327714 NUB327714:NUE327714 ODX327714:OEA327714 ONT327714:ONW327714 OXP327714:OXS327714 PHL327714:PHO327714 PRH327714:PRK327714 QBD327714:QBG327714 QKZ327714:QLC327714 QUV327714:QUY327714 RER327714:REU327714 RON327714:ROQ327714 RYJ327714:RYM327714 SIF327714:SII327714 SSB327714:SSE327714 TBX327714:TCA327714 TLT327714:TLW327714 TVP327714:TVS327714 UFL327714:UFO327714 UPH327714:UPK327714 UZD327714:UZG327714 VIZ327714:VJC327714 VSV327714:VSY327714 WCR327714:WCU327714 WMN327714:WMQ327714 WWJ327714:WWM327714 AB393250:AE393250 JX393250:KA393250 TT393250:TW393250 ADP393250:ADS393250 ANL393250:ANO393250 AXH393250:AXK393250 BHD393250:BHG393250 BQZ393250:BRC393250 CAV393250:CAY393250 CKR393250:CKU393250 CUN393250:CUQ393250 DEJ393250:DEM393250 DOF393250:DOI393250 DYB393250:DYE393250 EHX393250:EIA393250 ERT393250:ERW393250 FBP393250:FBS393250 FLL393250:FLO393250 FVH393250:FVK393250 GFD393250:GFG393250 GOZ393250:GPC393250 GYV393250:GYY393250 HIR393250:HIU393250 HSN393250:HSQ393250 ICJ393250:ICM393250 IMF393250:IMI393250 IWB393250:IWE393250 JFX393250:JGA393250 JPT393250:JPW393250 JZP393250:JZS393250 KJL393250:KJO393250 KTH393250:KTK393250 LDD393250:LDG393250 LMZ393250:LNC393250 LWV393250:LWY393250 MGR393250:MGU393250 MQN393250:MQQ393250 NAJ393250:NAM393250 NKF393250:NKI393250 NUB393250:NUE393250 ODX393250:OEA393250 ONT393250:ONW393250 OXP393250:OXS393250 PHL393250:PHO393250 PRH393250:PRK393250 QBD393250:QBG393250 QKZ393250:QLC393250 QUV393250:QUY393250 RER393250:REU393250 RON393250:ROQ393250 RYJ393250:RYM393250 SIF393250:SII393250 SSB393250:SSE393250 TBX393250:TCA393250 TLT393250:TLW393250 TVP393250:TVS393250 UFL393250:UFO393250 UPH393250:UPK393250 UZD393250:UZG393250 VIZ393250:VJC393250 VSV393250:VSY393250 WCR393250:WCU393250 WMN393250:WMQ393250 WWJ393250:WWM393250 AB458786:AE458786 JX458786:KA458786 TT458786:TW458786 ADP458786:ADS458786 ANL458786:ANO458786 AXH458786:AXK458786 BHD458786:BHG458786 BQZ458786:BRC458786 CAV458786:CAY458786 CKR458786:CKU458786 CUN458786:CUQ458786 DEJ458786:DEM458786 DOF458786:DOI458786 DYB458786:DYE458786 EHX458786:EIA458786 ERT458786:ERW458786 FBP458786:FBS458786 FLL458786:FLO458786 FVH458786:FVK458786 GFD458786:GFG458786 GOZ458786:GPC458786 GYV458786:GYY458786 HIR458786:HIU458786 HSN458786:HSQ458786 ICJ458786:ICM458786 IMF458786:IMI458786 IWB458786:IWE458786 JFX458786:JGA458786 JPT458786:JPW458786 JZP458786:JZS458786 KJL458786:KJO458786 KTH458786:KTK458786 LDD458786:LDG458786 LMZ458786:LNC458786 LWV458786:LWY458786 MGR458786:MGU458786 MQN458786:MQQ458786 NAJ458786:NAM458786 NKF458786:NKI458786 NUB458786:NUE458786 ODX458786:OEA458786 ONT458786:ONW458786 OXP458786:OXS458786 PHL458786:PHO458786 PRH458786:PRK458786 QBD458786:QBG458786 QKZ458786:QLC458786 QUV458786:QUY458786 RER458786:REU458786 RON458786:ROQ458786 RYJ458786:RYM458786 SIF458786:SII458786 SSB458786:SSE458786 TBX458786:TCA458786 TLT458786:TLW458786 TVP458786:TVS458786 UFL458786:UFO458786 UPH458786:UPK458786 UZD458786:UZG458786 VIZ458786:VJC458786 VSV458786:VSY458786 WCR458786:WCU458786 WMN458786:WMQ458786 WWJ458786:WWM458786 AB524322:AE524322 JX524322:KA524322 TT524322:TW524322 ADP524322:ADS524322 ANL524322:ANO524322 AXH524322:AXK524322 BHD524322:BHG524322 BQZ524322:BRC524322 CAV524322:CAY524322 CKR524322:CKU524322 CUN524322:CUQ524322 DEJ524322:DEM524322 DOF524322:DOI524322 DYB524322:DYE524322 EHX524322:EIA524322 ERT524322:ERW524322 FBP524322:FBS524322 FLL524322:FLO524322 FVH524322:FVK524322 GFD524322:GFG524322 GOZ524322:GPC524322 GYV524322:GYY524322 HIR524322:HIU524322 HSN524322:HSQ524322 ICJ524322:ICM524322 IMF524322:IMI524322 IWB524322:IWE524322 JFX524322:JGA524322 JPT524322:JPW524322 JZP524322:JZS524322 KJL524322:KJO524322 KTH524322:KTK524322 LDD524322:LDG524322 LMZ524322:LNC524322 LWV524322:LWY524322 MGR524322:MGU524322 MQN524322:MQQ524322 NAJ524322:NAM524322 NKF524322:NKI524322 NUB524322:NUE524322 ODX524322:OEA524322 ONT524322:ONW524322 OXP524322:OXS524322 PHL524322:PHO524322 PRH524322:PRK524322 QBD524322:QBG524322 QKZ524322:QLC524322 QUV524322:QUY524322 RER524322:REU524322 RON524322:ROQ524322 RYJ524322:RYM524322 SIF524322:SII524322 SSB524322:SSE524322 TBX524322:TCA524322 TLT524322:TLW524322 TVP524322:TVS524322 UFL524322:UFO524322 UPH524322:UPK524322 UZD524322:UZG524322 VIZ524322:VJC524322 VSV524322:VSY524322 WCR524322:WCU524322 WMN524322:WMQ524322 WWJ524322:WWM524322 AB589858:AE589858 JX589858:KA589858 TT589858:TW589858 ADP589858:ADS589858 ANL589858:ANO589858 AXH589858:AXK589858 BHD589858:BHG589858 BQZ589858:BRC589858 CAV589858:CAY589858 CKR589858:CKU589858 CUN589858:CUQ589858 DEJ589858:DEM589858 DOF589858:DOI589858 DYB589858:DYE589858 EHX589858:EIA589858 ERT589858:ERW589858 FBP589858:FBS589858 FLL589858:FLO589858 FVH589858:FVK589858 GFD589858:GFG589858 GOZ589858:GPC589858 GYV589858:GYY589858 HIR589858:HIU589858 HSN589858:HSQ589858 ICJ589858:ICM589858 IMF589858:IMI589858 IWB589858:IWE589858 JFX589858:JGA589858 JPT589858:JPW589858 JZP589858:JZS589858 KJL589858:KJO589858 KTH589858:KTK589858 LDD589858:LDG589858 LMZ589858:LNC589858 LWV589858:LWY589858 MGR589858:MGU589858 MQN589858:MQQ589858 NAJ589858:NAM589858 NKF589858:NKI589858 NUB589858:NUE589858 ODX589858:OEA589858 ONT589858:ONW589858 OXP589858:OXS589858 PHL589858:PHO589858 PRH589858:PRK589858 QBD589858:QBG589858 QKZ589858:QLC589858 QUV589858:QUY589858 RER589858:REU589858 RON589858:ROQ589858 RYJ589858:RYM589858 SIF589858:SII589858 SSB589858:SSE589858 TBX589858:TCA589858 TLT589858:TLW589858 TVP589858:TVS589858 UFL589858:UFO589858 UPH589858:UPK589858 UZD589858:UZG589858 VIZ589858:VJC589858 VSV589858:VSY589858 WCR589858:WCU589858 WMN589858:WMQ589858 WWJ589858:WWM589858 AB655394:AE655394 JX655394:KA655394 TT655394:TW655394 ADP655394:ADS655394 ANL655394:ANO655394 AXH655394:AXK655394 BHD655394:BHG655394 BQZ655394:BRC655394 CAV655394:CAY655394 CKR655394:CKU655394 CUN655394:CUQ655394 DEJ655394:DEM655394 DOF655394:DOI655394 DYB655394:DYE655394 EHX655394:EIA655394 ERT655394:ERW655394 FBP655394:FBS655394 FLL655394:FLO655394 FVH655394:FVK655394 GFD655394:GFG655394 GOZ655394:GPC655394 GYV655394:GYY655394 HIR655394:HIU655394 HSN655394:HSQ655394 ICJ655394:ICM655394 IMF655394:IMI655394 IWB655394:IWE655394 JFX655394:JGA655394 JPT655394:JPW655394 JZP655394:JZS655394 KJL655394:KJO655394 KTH655394:KTK655394 LDD655394:LDG655394 LMZ655394:LNC655394 LWV655394:LWY655394 MGR655394:MGU655394 MQN655394:MQQ655394 NAJ655394:NAM655394 NKF655394:NKI655394 NUB655394:NUE655394 ODX655394:OEA655394 ONT655394:ONW655394 OXP655394:OXS655394 PHL655394:PHO655394 PRH655394:PRK655394 QBD655394:QBG655394 QKZ655394:QLC655394 QUV655394:QUY655394 RER655394:REU655394 RON655394:ROQ655394 RYJ655394:RYM655394 SIF655394:SII655394 SSB655394:SSE655394 TBX655394:TCA655394 TLT655394:TLW655394 TVP655394:TVS655394 UFL655394:UFO655394 UPH655394:UPK655394 UZD655394:UZG655394 VIZ655394:VJC655394 VSV655394:VSY655394 WCR655394:WCU655394 WMN655394:WMQ655394 WWJ655394:WWM655394 AB720930:AE720930 JX720930:KA720930 TT720930:TW720930 ADP720930:ADS720930 ANL720930:ANO720930 AXH720930:AXK720930 BHD720930:BHG720930 BQZ720930:BRC720930 CAV720930:CAY720930 CKR720930:CKU720930 CUN720930:CUQ720930 DEJ720930:DEM720930 DOF720930:DOI720930 DYB720930:DYE720930 EHX720930:EIA720930 ERT720930:ERW720930 FBP720930:FBS720930 FLL720930:FLO720930 FVH720930:FVK720930 GFD720930:GFG720930 GOZ720930:GPC720930 GYV720930:GYY720930 HIR720930:HIU720930 HSN720930:HSQ720930 ICJ720930:ICM720930 IMF720930:IMI720930 IWB720930:IWE720930 JFX720930:JGA720930 JPT720930:JPW720930 JZP720930:JZS720930 KJL720930:KJO720930 KTH720930:KTK720930 LDD720930:LDG720930 LMZ720930:LNC720930 LWV720930:LWY720930 MGR720930:MGU720930 MQN720930:MQQ720930 NAJ720930:NAM720930 NKF720930:NKI720930 NUB720930:NUE720930 ODX720930:OEA720930 ONT720930:ONW720930 OXP720930:OXS720930 PHL720930:PHO720930 PRH720930:PRK720930 QBD720930:QBG720930 QKZ720930:QLC720930 QUV720930:QUY720930 RER720930:REU720930 RON720930:ROQ720930 RYJ720930:RYM720930 SIF720930:SII720930 SSB720930:SSE720930 TBX720930:TCA720930 TLT720930:TLW720930 TVP720930:TVS720930 UFL720930:UFO720930 UPH720930:UPK720930 UZD720930:UZG720930 VIZ720930:VJC720930 VSV720930:VSY720930 WCR720930:WCU720930 WMN720930:WMQ720930 WWJ720930:WWM720930 AB786466:AE786466 JX786466:KA786466 TT786466:TW786466 ADP786466:ADS786466 ANL786466:ANO786466 AXH786466:AXK786466 BHD786466:BHG786466 BQZ786466:BRC786466 CAV786466:CAY786466 CKR786466:CKU786466 CUN786466:CUQ786466 DEJ786466:DEM786466 DOF786466:DOI786466 DYB786466:DYE786466 EHX786466:EIA786466 ERT786466:ERW786466 FBP786466:FBS786466 FLL786466:FLO786466 FVH786466:FVK786466 GFD786466:GFG786466 GOZ786466:GPC786466 GYV786466:GYY786466 HIR786466:HIU786466 HSN786466:HSQ786466 ICJ786466:ICM786466 IMF786466:IMI786466 IWB786466:IWE786466 JFX786466:JGA786466 JPT786466:JPW786466 JZP786466:JZS786466 KJL786466:KJO786466 KTH786466:KTK786466 LDD786466:LDG786466 LMZ786466:LNC786466 LWV786466:LWY786466 MGR786466:MGU786466 MQN786466:MQQ786466 NAJ786466:NAM786466 NKF786466:NKI786466 NUB786466:NUE786466 ODX786466:OEA786466 ONT786466:ONW786466 OXP786466:OXS786466 PHL786466:PHO786466 PRH786466:PRK786466 QBD786466:QBG786466 QKZ786466:QLC786466 QUV786466:QUY786466 RER786466:REU786466 RON786466:ROQ786466 RYJ786466:RYM786466 SIF786466:SII786466 SSB786466:SSE786466 TBX786466:TCA786466 TLT786466:TLW786466 TVP786466:TVS786466 UFL786466:UFO786466 UPH786466:UPK786466 UZD786466:UZG786466 VIZ786466:VJC786466 VSV786466:VSY786466 WCR786466:WCU786466 WMN786466:WMQ786466 WWJ786466:WWM786466 AB852002:AE852002 JX852002:KA852002 TT852002:TW852002 ADP852002:ADS852002 ANL852002:ANO852002 AXH852002:AXK852002 BHD852002:BHG852002 BQZ852002:BRC852002 CAV852002:CAY852002 CKR852002:CKU852002 CUN852002:CUQ852002 DEJ852002:DEM852002 DOF852002:DOI852002 DYB852002:DYE852002 EHX852002:EIA852002 ERT852002:ERW852002 FBP852002:FBS852002 FLL852002:FLO852002 FVH852002:FVK852002 GFD852002:GFG852002 GOZ852002:GPC852002 GYV852002:GYY852002 HIR852002:HIU852002 HSN852002:HSQ852002 ICJ852002:ICM852002 IMF852002:IMI852002 IWB852002:IWE852002 JFX852002:JGA852002 JPT852002:JPW852002 JZP852002:JZS852002 KJL852002:KJO852002 KTH852002:KTK852002 LDD852002:LDG852002 LMZ852002:LNC852002 LWV852002:LWY852002 MGR852002:MGU852002 MQN852002:MQQ852002 NAJ852002:NAM852002 NKF852002:NKI852002 NUB852002:NUE852002 ODX852002:OEA852002 ONT852002:ONW852002 OXP852002:OXS852002 PHL852002:PHO852002 PRH852002:PRK852002 QBD852002:QBG852002 QKZ852002:QLC852002 QUV852002:QUY852002 RER852002:REU852002 RON852002:ROQ852002 RYJ852002:RYM852002 SIF852002:SII852002 SSB852002:SSE852002 TBX852002:TCA852002 TLT852002:TLW852002 TVP852002:TVS852002 UFL852002:UFO852002 UPH852002:UPK852002 UZD852002:UZG852002 VIZ852002:VJC852002 VSV852002:VSY852002 WCR852002:WCU852002 WMN852002:WMQ852002 WWJ852002:WWM852002 AB917538:AE917538 JX917538:KA917538 TT917538:TW917538 ADP917538:ADS917538 ANL917538:ANO917538 AXH917538:AXK917538 BHD917538:BHG917538 BQZ917538:BRC917538 CAV917538:CAY917538 CKR917538:CKU917538 CUN917538:CUQ917538 DEJ917538:DEM917538 DOF917538:DOI917538 DYB917538:DYE917538 EHX917538:EIA917538 ERT917538:ERW917538 FBP917538:FBS917538 FLL917538:FLO917538 FVH917538:FVK917538 GFD917538:GFG917538 GOZ917538:GPC917538 GYV917538:GYY917538 HIR917538:HIU917538 HSN917538:HSQ917538 ICJ917538:ICM917538 IMF917538:IMI917538 IWB917538:IWE917538 JFX917538:JGA917538 JPT917538:JPW917538 JZP917538:JZS917538 KJL917538:KJO917538 KTH917538:KTK917538 LDD917538:LDG917538 LMZ917538:LNC917538 LWV917538:LWY917538 MGR917538:MGU917538 MQN917538:MQQ917538 NAJ917538:NAM917538 NKF917538:NKI917538 NUB917538:NUE917538 ODX917538:OEA917538 ONT917538:ONW917538 OXP917538:OXS917538 PHL917538:PHO917538 PRH917538:PRK917538 QBD917538:QBG917538 QKZ917538:QLC917538 QUV917538:QUY917538 RER917538:REU917538 RON917538:ROQ917538 RYJ917538:RYM917538 SIF917538:SII917538 SSB917538:SSE917538 TBX917538:TCA917538 TLT917538:TLW917538 TVP917538:TVS917538 UFL917538:UFO917538 UPH917538:UPK917538 UZD917538:UZG917538 VIZ917538:VJC917538 VSV917538:VSY917538 WCR917538:WCU917538 WMN917538:WMQ917538 WWJ917538:WWM917538 AB983074:AE983074 JX983074:KA983074 TT983074:TW983074 ADP983074:ADS983074 ANL983074:ANO983074 AXH983074:AXK983074 BHD983074:BHG983074 BQZ983074:BRC983074 CAV983074:CAY983074 CKR983074:CKU983074 CUN983074:CUQ983074 DEJ983074:DEM983074 DOF983074:DOI983074 DYB983074:DYE983074 EHX983074:EIA983074 ERT983074:ERW983074 FBP983074:FBS983074 FLL983074:FLO983074 FVH983074:FVK983074 GFD983074:GFG983074 GOZ983074:GPC983074 GYV983074:GYY983074 HIR983074:HIU983074 HSN983074:HSQ983074 ICJ983074:ICM983074 IMF983074:IMI983074 IWB983074:IWE983074 JFX983074:JGA983074 JPT983074:JPW983074 JZP983074:JZS983074 KJL983074:KJO983074 KTH983074:KTK983074 LDD983074:LDG983074 LMZ983074:LNC983074 LWV983074:LWY983074 MGR983074:MGU983074 MQN983074:MQQ983074 NAJ983074:NAM983074 NKF983074:NKI983074 NUB983074:NUE983074 ODX983074:OEA983074 ONT983074:ONW983074 OXP983074:OXS983074 PHL983074:PHO983074 PRH983074:PRK983074 QBD983074:QBG983074 QKZ983074:QLC983074 QUV983074:QUY983074 RER983074:REU983074 RON983074:ROQ983074 RYJ983074:RYM983074 SIF983074:SII983074 SSB983074:SSE983074 TBX983074:TCA983074 TLT983074:TLW983074</xm:sqref>
        </x14:dataValidation>
        <x14:dataValidation type="whole" allowBlank="1" showInputMessage="1" showErrorMessage="1" errorTitle="申請日" error="申請日以前に確認を行った日付を入力してください。_x000a_" xr:uid="{571EAFF6-5F1A-4B5D-97EF-857777922208}">
          <x14:formula1>
            <xm:f>1</xm:f>
          </x14:formula1>
          <x14:formula2>
            <xm:f>第１号!Z1047224*10000+第１号!AB1047224*100+第１号!AD1047224-N67*10000-P67*100</xm:f>
          </x14:formula2>
          <xm:sqref>R67</xm:sqref>
        </x14:dataValidation>
        <x14:dataValidation type="whole" errorStyle="warning" allowBlank="1" showInputMessage="1" showErrorMessage="1" errorTitle="日付" error="原則、田植え後で申請日以前に確認を行った日付を入力してください。_x000a_" xr:uid="{AD0896DB-B4EF-436B-B239-5429E1F55750}">
          <x14:formula1>
            <xm:f>AN14-X67*100</xm:f>
          </x14:formula1>
          <x14:formula2>
            <xm:f>第１号!Z5*10000+第１号!AB5*100+第１号!AD5-V67*10000-X67*100</xm:f>
          </x14:formula2>
          <xm:sqref>Z67</xm:sqref>
        </x14:dataValidation>
        <x14:dataValidation type="list" allowBlank="1" showInputMessage="1" xr:uid="{9AF914C4-4541-41C3-A6B4-17EC7C83FEF3}">
          <x14:formula1>
            <xm:f>農薬リスト!$A$1:$A$3000</xm:f>
          </x14:formula1>
          <xm:sqref>G43 G45 G47 G59 G51 G53 G55 G57 G49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DA633-66C9-420D-BDB0-2351449BBC14}">
  <dimension ref="A1:F1326"/>
  <sheetViews>
    <sheetView workbookViewId="0">
      <selection activeCell="F9" sqref="F9"/>
    </sheetView>
  </sheetViews>
  <sheetFormatPr defaultRowHeight="18"/>
  <cols>
    <col min="1" max="1" width="43.3984375" customWidth="1"/>
    <col min="6" max="6" width="37.19921875" customWidth="1"/>
  </cols>
  <sheetData>
    <row r="1" spans="1:6">
      <c r="A1" t="s">
        <v>274</v>
      </c>
      <c r="B1" t="s">
        <v>275</v>
      </c>
      <c r="F1" t="s">
        <v>1778</v>
      </c>
    </row>
    <row r="2" spans="1:6">
      <c r="A2" t="s">
        <v>276</v>
      </c>
      <c r="B2" t="s">
        <v>277</v>
      </c>
      <c r="C2" t="s">
        <v>278</v>
      </c>
      <c r="F2" t="s">
        <v>1904</v>
      </c>
    </row>
    <row r="3" spans="1:6">
      <c r="A3" t="s">
        <v>279</v>
      </c>
      <c r="B3" t="s">
        <v>280</v>
      </c>
      <c r="C3" t="s">
        <v>278</v>
      </c>
      <c r="D3" t="s">
        <v>281</v>
      </c>
      <c r="F3" t="s">
        <v>1904</v>
      </c>
    </row>
    <row r="4" spans="1:6">
      <c r="A4" t="s">
        <v>282</v>
      </c>
      <c r="B4" t="s">
        <v>280</v>
      </c>
      <c r="C4" t="s">
        <v>278</v>
      </c>
      <c r="F4" t="s">
        <v>1904</v>
      </c>
    </row>
    <row r="5" spans="1:6">
      <c r="A5" t="s">
        <v>283</v>
      </c>
      <c r="B5" t="s">
        <v>284</v>
      </c>
      <c r="C5" t="s">
        <v>278</v>
      </c>
      <c r="F5" t="s">
        <v>1904</v>
      </c>
    </row>
    <row r="6" spans="1:6">
      <c r="A6" t="s">
        <v>285</v>
      </c>
      <c r="B6" t="s">
        <v>286</v>
      </c>
      <c r="C6" t="s">
        <v>278</v>
      </c>
      <c r="F6" t="s">
        <v>1904</v>
      </c>
    </row>
    <row r="7" spans="1:6">
      <c r="A7" t="s">
        <v>287</v>
      </c>
      <c r="B7" t="s">
        <v>286</v>
      </c>
      <c r="C7" t="s">
        <v>278</v>
      </c>
      <c r="F7" t="s">
        <v>1904</v>
      </c>
    </row>
    <row r="8" spans="1:6">
      <c r="A8" t="s">
        <v>288</v>
      </c>
      <c r="B8" t="s">
        <v>277</v>
      </c>
      <c r="C8" t="s">
        <v>278</v>
      </c>
      <c r="F8" t="s">
        <v>1904</v>
      </c>
    </row>
    <row r="9" spans="1:6">
      <c r="A9" t="s">
        <v>289</v>
      </c>
      <c r="B9" t="s">
        <v>290</v>
      </c>
      <c r="C9" t="s">
        <v>291</v>
      </c>
      <c r="D9" t="s">
        <v>278</v>
      </c>
      <c r="F9" t="s">
        <v>1904</v>
      </c>
    </row>
    <row r="10" spans="1:6">
      <c r="A10" t="s">
        <v>292</v>
      </c>
      <c r="B10" t="s">
        <v>290</v>
      </c>
      <c r="C10" t="s">
        <v>278</v>
      </c>
      <c r="F10" t="s">
        <v>1904</v>
      </c>
    </row>
    <row r="11" spans="1:6">
      <c r="A11" t="s">
        <v>293</v>
      </c>
      <c r="B11" t="s">
        <v>294</v>
      </c>
      <c r="C11" t="s">
        <v>295</v>
      </c>
      <c r="D11" t="s">
        <v>278</v>
      </c>
      <c r="F11" t="s">
        <v>1904</v>
      </c>
    </row>
    <row r="12" spans="1:6">
      <c r="A12" t="s">
        <v>296</v>
      </c>
      <c r="B12" t="s">
        <v>295</v>
      </c>
      <c r="C12" t="s">
        <v>278</v>
      </c>
      <c r="F12" t="s">
        <v>1904</v>
      </c>
    </row>
    <row r="13" spans="1:6">
      <c r="A13" t="s">
        <v>297</v>
      </c>
      <c r="B13" t="s">
        <v>295</v>
      </c>
      <c r="C13" t="s">
        <v>278</v>
      </c>
      <c r="F13" t="s">
        <v>1904</v>
      </c>
    </row>
    <row r="14" spans="1:6">
      <c r="A14" t="s">
        <v>298</v>
      </c>
      <c r="B14" t="s">
        <v>280</v>
      </c>
      <c r="C14" t="s">
        <v>278</v>
      </c>
      <c r="F14" t="s">
        <v>1904</v>
      </c>
    </row>
    <row r="15" spans="1:6">
      <c r="A15" t="s">
        <v>299</v>
      </c>
      <c r="B15" t="s">
        <v>278</v>
      </c>
      <c r="F15" t="s">
        <v>1779</v>
      </c>
    </row>
    <row r="16" spans="1:6">
      <c r="A16" t="s">
        <v>300</v>
      </c>
      <c r="B16" t="s">
        <v>280</v>
      </c>
      <c r="C16" t="s">
        <v>278</v>
      </c>
      <c r="F16" t="s">
        <v>1904</v>
      </c>
    </row>
    <row r="17" spans="1:6">
      <c r="A17" t="s">
        <v>301</v>
      </c>
      <c r="B17" t="s">
        <v>302</v>
      </c>
      <c r="F17" t="s">
        <v>1778</v>
      </c>
    </row>
    <row r="18" spans="1:6">
      <c r="A18" t="s">
        <v>1736</v>
      </c>
      <c r="B18" t="s">
        <v>1737</v>
      </c>
      <c r="F18" t="s">
        <v>1779</v>
      </c>
    </row>
    <row r="19" spans="1:6">
      <c r="A19" t="s">
        <v>1738</v>
      </c>
      <c r="B19" t="s">
        <v>1737</v>
      </c>
      <c r="F19" t="s">
        <v>1779</v>
      </c>
    </row>
    <row r="20" spans="1:6">
      <c r="A20" t="s">
        <v>303</v>
      </c>
      <c r="B20" t="s">
        <v>304</v>
      </c>
      <c r="C20" t="s">
        <v>305</v>
      </c>
      <c r="F20" t="s">
        <v>1778</v>
      </c>
    </row>
    <row r="21" spans="1:6">
      <c r="A21" t="s">
        <v>306</v>
      </c>
      <c r="B21" t="s">
        <v>304</v>
      </c>
      <c r="C21" t="s">
        <v>305</v>
      </c>
      <c r="F21" t="s">
        <v>1778</v>
      </c>
    </row>
    <row r="22" spans="1:6">
      <c r="A22" t="s">
        <v>307</v>
      </c>
      <c r="B22" t="s">
        <v>308</v>
      </c>
      <c r="C22" t="s">
        <v>309</v>
      </c>
      <c r="F22" t="s">
        <v>1778</v>
      </c>
    </row>
    <row r="23" spans="1:6">
      <c r="A23" t="s">
        <v>310</v>
      </c>
      <c r="B23" t="s">
        <v>309</v>
      </c>
      <c r="C23" t="s">
        <v>311</v>
      </c>
      <c r="D23" t="s">
        <v>312</v>
      </c>
      <c r="F23" t="s">
        <v>1778</v>
      </c>
    </row>
    <row r="24" spans="1:6">
      <c r="A24" t="s">
        <v>313</v>
      </c>
      <c r="B24" t="s">
        <v>309</v>
      </c>
      <c r="C24" t="s">
        <v>311</v>
      </c>
      <c r="D24" t="s">
        <v>312</v>
      </c>
      <c r="F24" t="s">
        <v>1778</v>
      </c>
    </row>
    <row r="25" spans="1:6">
      <c r="A25" t="s">
        <v>314</v>
      </c>
      <c r="B25" t="s">
        <v>309</v>
      </c>
      <c r="C25" t="s">
        <v>311</v>
      </c>
      <c r="D25" t="s">
        <v>312</v>
      </c>
      <c r="F25" t="s">
        <v>1778</v>
      </c>
    </row>
    <row r="26" spans="1:6">
      <c r="A26" t="s">
        <v>1739</v>
      </c>
      <c r="B26" t="s">
        <v>1740</v>
      </c>
      <c r="F26" t="s">
        <v>1779</v>
      </c>
    </row>
    <row r="27" spans="1:6">
      <c r="A27" t="s">
        <v>1741</v>
      </c>
      <c r="B27" t="s">
        <v>1740</v>
      </c>
      <c r="F27" t="s">
        <v>1779</v>
      </c>
    </row>
    <row r="28" spans="1:6">
      <c r="A28" t="s">
        <v>1910</v>
      </c>
      <c r="B28" t="s">
        <v>398</v>
      </c>
      <c r="C28" t="s">
        <v>1740</v>
      </c>
      <c r="F28" t="s">
        <v>1904</v>
      </c>
    </row>
    <row r="29" spans="1:6">
      <c r="A29" t="s">
        <v>315</v>
      </c>
      <c r="B29" t="s">
        <v>317</v>
      </c>
      <c r="F29" t="s">
        <v>316</v>
      </c>
    </row>
    <row r="30" spans="1:6">
      <c r="A30" t="s">
        <v>318</v>
      </c>
      <c r="B30" t="s">
        <v>319</v>
      </c>
      <c r="C30" t="s">
        <v>320</v>
      </c>
      <c r="D30" t="s">
        <v>312</v>
      </c>
      <c r="F30" t="s">
        <v>1778</v>
      </c>
    </row>
    <row r="31" spans="1:6">
      <c r="A31" t="s">
        <v>321</v>
      </c>
      <c r="B31" t="s">
        <v>319</v>
      </c>
      <c r="C31" t="s">
        <v>320</v>
      </c>
      <c r="D31" t="s">
        <v>312</v>
      </c>
      <c r="F31" t="s">
        <v>1778</v>
      </c>
    </row>
    <row r="32" spans="1:6">
      <c r="A32" t="s">
        <v>322</v>
      </c>
      <c r="B32" t="s">
        <v>319</v>
      </c>
      <c r="C32" t="s">
        <v>320</v>
      </c>
      <c r="D32" t="s">
        <v>312</v>
      </c>
      <c r="F32" t="s">
        <v>1778</v>
      </c>
    </row>
    <row r="33" spans="1:6">
      <c r="A33" t="s">
        <v>323</v>
      </c>
      <c r="B33" t="s">
        <v>319</v>
      </c>
      <c r="C33" t="s">
        <v>320</v>
      </c>
      <c r="D33" t="s">
        <v>312</v>
      </c>
      <c r="F33" t="s">
        <v>1778</v>
      </c>
    </row>
    <row r="34" spans="1:6">
      <c r="A34" t="s">
        <v>324</v>
      </c>
      <c r="B34" t="s">
        <v>325</v>
      </c>
      <c r="C34" t="s">
        <v>326</v>
      </c>
      <c r="D34" t="s">
        <v>312</v>
      </c>
      <c r="F34" t="s">
        <v>1778</v>
      </c>
    </row>
    <row r="35" spans="1:6">
      <c r="A35" t="s">
        <v>327</v>
      </c>
      <c r="B35" t="s">
        <v>325</v>
      </c>
      <c r="C35" t="s">
        <v>326</v>
      </c>
      <c r="D35" t="s">
        <v>312</v>
      </c>
      <c r="F35" t="s">
        <v>1778</v>
      </c>
    </row>
    <row r="36" spans="1:6">
      <c r="A36" t="s">
        <v>328</v>
      </c>
      <c r="B36" t="s">
        <v>325</v>
      </c>
      <c r="C36" t="s">
        <v>326</v>
      </c>
      <c r="D36" t="s">
        <v>312</v>
      </c>
      <c r="F36" t="s">
        <v>1778</v>
      </c>
    </row>
    <row r="37" spans="1:6">
      <c r="A37" t="s">
        <v>329</v>
      </c>
      <c r="B37" t="s">
        <v>330</v>
      </c>
      <c r="F37" t="s">
        <v>1780</v>
      </c>
    </row>
    <row r="38" spans="1:6">
      <c r="A38" t="s">
        <v>331</v>
      </c>
      <c r="B38" t="s">
        <v>332</v>
      </c>
      <c r="C38" t="s">
        <v>333</v>
      </c>
      <c r="F38" t="s">
        <v>316</v>
      </c>
    </row>
    <row r="39" spans="1:6">
      <c r="A39" t="s">
        <v>334</v>
      </c>
      <c r="B39" t="s">
        <v>335</v>
      </c>
      <c r="C39" t="s">
        <v>336</v>
      </c>
      <c r="D39" t="s">
        <v>311</v>
      </c>
      <c r="F39" t="s">
        <v>1778</v>
      </c>
    </row>
    <row r="40" spans="1:6">
      <c r="A40" t="s">
        <v>337</v>
      </c>
      <c r="B40" t="s">
        <v>335</v>
      </c>
      <c r="C40" t="s">
        <v>336</v>
      </c>
      <c r="D40" t="s">
        <v>311</v>
      </c>
      <c r="F40" t="s">
        <v>1778</v>
      </c>
    </row>
    <row r="41" spans="1:6">
      <c r="A41" t="s">
        <v>338</v>
      </c>
      <c r="B41" t="s">
        <v>335</v>
      </c>
      <c r="C41" t="s">
        <v>336</v>
      </c>
      <c r="D41" t="s">
        <v>311</v>
      </c>
      <c r="F41" t="s">
        <v>1778</v>
      </c>
    </row>
    <row r="42" spans="1:6">
      <c r="A42" t="s">
        <v>339</v>
      </c>
      <c r="B42" t="s">
        <v>335</v>
      </c>
      <c r="C42" t="s">
        <v>336</v>
      </c>
      <c r="D42" t="s">
        <v>311</v>
      </c>
      <c r="F42" t="s">
        <v>1778</v>
      </c>
    </row>
    <row r="43" spans="1:6">
      <c r="A43" t="s">
        <v>340</v>
      </c>
      <c r="B43" t="s">
        <v>341</v>
      </c>
      <c r="C43" t="s">
        <v>336</v>
      </c>
      <c r="D43" t="s">
        <v>342</v>
      </c>
      <c r="F43" t="s">
        <v>1778</v>
      </c>
    </row>
    <row r="44" spans="1:6">
      <c r="A44" t="s">
        <v>343</v>
      </c>
      <c r="B44" t="s">
        <v>341</v>
      </c>
      <c r="C44" t="s">
        <v>336</v>
      </c>
      <c r="D44" t="s">
        <v>342</v>
      </c>
      <c r="F44" t="s">
        <v>1778</v>
      </c>
    </row>
    <row r="45" spans="1:6">
      <c r="A45" t="s">
        <v>344</v>
      </c>
      <c r="B45" t="s">
        <v>341</v>
      </c>
      <c r="C45" t="s">
        <v>336</v>
      </c>
      <c r="D45" t="s">
        <v>342</v>
      </c>
      <c r="F45" t="s">
        <v>1778</v>
      </c>
    </row>
    <row r="46" spans="1:6">
      <c r="A46" t="s">
        <v>345</v>
      </c>
      <c r="B46" t="s">
        <v>341</v>
      </c>
      <c r="C46" t="s">
        <v>336</v>
      </c>
      <c r="D46" t="s">
        <v>342</v>
      </c>
      <c r="F46" t="s">
        <v>1778</v>
      </c>
    </row>
    <row r="47" spans="1:6">
      <c r="A47" t="s">
        <v>346</v>
      </c>
      <c r="B47" t="s">
        <v>336</v>
      </c>
      <c r="C47" t="s">
        <v>342</v>
      </c>
      <c r="D47" t="s">
        <v>347</v>
      </c>
      <c r="F47" t="s">
        <v>1778</v>
      </c>
    </row>
    <row r="48" spans="1:6">
      <c r="A48" t="s">
        <v>348</v>
      </c>
      <c r="B48" t="s">
        <v>336</v>
      </c>
      <c r="C48" t="s">
        <v>342</v>
      </c>
      <c r="D48" t="s">
        <v>347</v>
      </c>
      <c r="F48" t="s">
        <v>1778</v>
      </c>
    </row>
    <row r="49" spans="1:6">
      <c r="A49" t="s">
        <v>349</v>
      </c>
      <c r="B49" t="s">
        <v>336</v>
      </c>
      <c r="C49" t="s">
        <v>342</v>
      </c>
      <c r="D49" t="s">
        <v>347</v>
      </c>
      <c r="F49" t="s">
        <v>1778</v>
      </c>
    </row>
    <row r="50" spans="1:6">
      <c r="A50" t="s">
        <v>350</v>
      </c>
      <c r="B50" t="s">
        <v>336</v>
      </c>
      <c r="C50" t="s">
        <v>342</v>
      </c>
      <c r="D50" t="s">
        <v>347</v>
      </c>
      <c r="F50" t="s">
        <v>1778</v>
      </c>
    </row>
    <row r="51" spans="1:6">
      <c r="A51" t="s">
        <v>351</v>
      </c>
      <c r="B51" t="s">
        <v>333</v>
      </c>
      <c r="C51" t="s">
        <v>332</v>
      </c>
      <c r="F51" t="s">
        <v>316</v>
      </c>
    </row>
    <row r="52" spans="1:6">
      <c r="A52" t="s">
        <v>352</v>
      </c>
      <c r="B52" t="s">
        <v>353</v>
      </c>
      <c r="C52" t="s">
        <v>354</v>
      </c>
      <c r="D52" t="s">
        <v>326</v>
      </c>
      <c r="F52" t="s">
        <v>1778</v>
      </c>
    </row>
    <row r="53" spans="1:6">
      <c r="A53" t="s">
        <v>355</v>
      </c>
      <c r="B53" t="s">
        <v>356</v>
      </c>
      <c r="F53" t="s">
        <v>1778</v>
      </c>
    </row>
    <row r="54" spans="1:6">
      <c r="A54" t="s">
        <v>357</v>
      </c>
      <c r="B54" t="s">
        <v>356</v>
      </c>
      <c r="F54" t="s">
        <v>1778</v>
      </c>
    </row>
    <row r="55" spans="1:6">
      <c r="A55" t="s">
        <v>358</v>
      </c>
      <c r="B55" t="s">
        <v>290</v>
      </c>
      <c r="C55" t="s">
        <v>291</v>
      </c>
      <c r="D55" t="s">
        <v>359</v>
      </c>
      <c r="F55" t="s">
        <v>1904</v>
      </c>
    </row>
    <row r="56" spans="1:6">
      <c r="A56" t="s">
        <v>360</v>
      </c>
      <c r="B56" t="s">
        <v>290</v>
      </c>
      <c r="C56" t="s">
        <v>359</v>
      </c>
      <c r="F56" t="s">
        <v>1904</v>
      </c>
    </row>
    <row r="57" spans="1:6">
      <c r="A57" t="s">
        <v>361</v>
      </c>
      <c r="B57" t="s">
        <v>284</v>
      </c>
      <c r="F57" t="s">
        <v>1780</v>
      </c>
    </row>
    <row r="58" spans="1:6">
      <c r="A58" t="s">
        <v>362</v>
      </c>
      <c r="B58" t="s">
        <v>284</v>
      </c>
      <c r="F58" t="s">
        <v>1780</v>
      </c>
    </row>
    <row r="59" spans="1:6">
      <c r="A59" t="s">
        <v>363</v>
      </c>
      <c r="B59" t="s">
        <v>284</v>
      </c>
      <c r="F59" t="s">
        <v>1780</v>
      </c>
    </row>
    <row r="60" spans="1:6">
      <c r="A60" t="s">
        <v>364</v>
      </c>
      <c r="B60" t="s">
        <v>284</v>
      </c>
      <c r="F60" t="s">
        <v>1780</v>
      </c>
    </row>
    <row r="61" spans="1:6">
      <c r="A61" t="s">
        <v>365</v>
      </c>
      <c r="B61" t="s">
        <v>286</v>
      </c>
      <c r="F61" t="s">
        <v>1780</v>
      </c>
    </row>
    <row r="62" spans="1:6">
      <c r="A62" t="s">
        <v>366</v>
      </c>
      <c r="B62" t="s">
        <v>367</v>
      </c>
      <c r="C62" t="s">
        <v>304</v>
      </c>
      <c r="D62" t="s">
        <v>311</v>
      </c>
      <c r="F62" t="s">
        <v>1778</v>
      </c>
    </row>
    <row r="63" spans="1:6">
      <c r="A63" t="s">
        <v>368</v>
      </c>
      <c r="B63" t="s">
        <v>335</v>
      </c>
      <c r="C63" t="s">
        <v>320</v>
      </c>
      <c r="D63" t="s">
        <v>369</v>
      </c>
      <c r="F63" t="s">
        <v>1778</v>
      </c>
    </row>
    <row r="64" spans="1:6">
      <c r="A64" t="s">
        <v>370</v>
      </c>
      <c r="B64" t="s">
        <v>335</v>
      </c>
      <c r="C64" t="s">
        <v>320</v>
      </c>
      <c r="D64" t="s">
        <v>369</v>
      </c>
      <c r="F64" t="s">
        <v>1778</v>
      </c>
    </row>
    <row r="65" spans="1:6">
      <c r="A65" t="s">
        <v>371</v>
      </c>
      <c r="B65" t="s">
        <v>335</v>
      </c>
      <c r="C65" t="s">
        <v>320</v>
      </c>
      <c r="D65" t="s">
        <v>369</v>
      </c>
      <c r="F65" t="s">
        <v>1778</v>
      </c>
    </row>
    <row r="66" spans="1:6">
      <c r="A66" t="s">
        <v>372</v>
      </c>
      <c r="B66" t="s">
        <v>367</v>
      </c>
      <c r="C66" t="s">
        <v>325</v>
      </c>
      <c r="D66" t="s">
        <v>373</v>
      </c>
      <c r="E66" t="s">
        <v>326</v>
      </c>
      <c r="F66" t="s">
        <v>1778</v>
      </c>
    </row>
    <row r="67" spans="1:6">
      <c r="A67" t="s">
        <v>374</v>
      </c>
      <c r="B67" t="s">
        <v>367</v>
      </c>
      <c r="C67" t="s">
        <v>325</v>
      </c>
      <c r="D67" t="s">
        <v>373</v>
      </c>
      <c r="E67" t="s">
        <v>326</v>
      </c>
      <c r="F67" t="s">
        <v>1778</v>
      </c>
    </row>
    <row r="68" spans="1:6">
      <c r="A68" t="s">
        <v>375</v>
      </c>
      <c r="B68" t="s">
        <v>367</v>
      </c>
      <c r="C68" t="s">
        <v>325</v>
      </c>
      <c r="D68" t="s">
        <v>373</v>
      </c>
      <c r="E68" t="s">
        <v>326</v>
      </c>
      <c r="F68" t="s">
        <v>1778</v>
      </c>
    </row>
    <row r="69" spans="1:6">
      <c r="A69" t="s">
        <v>376</v>
      </c>
      <c r="B69" t="s">
        <v>325</v>
      </c>
      <c r="C69" t="s">
        <v>311</v>
      </c>
      <c r="F69" t="s">
        <v>1778</v>
      </c>
    </row>
    <row r="70" spans="1:6">
      <c r="A70" t="s">
        <v>377</v>
      </c>
      <c r="B70" t="s">
        <v>277</v>
      </c>
      <c r="C70" t="s">
        <v>378</v>
      </c>
      <c r="F70" t="s">
        <v>1904</v>
      </c>
    </row>
    <row r="71" spans="1:6">
      <c r="A71" t="s">
        <v>379</v>
      </c>
      <c r="B71" t="s">
        <v>290</v>
      </c>
      <c r="C71" t="s">
        <v>378</v>
      </c>
      <c r="F71" t="s">
        <v>1904</v>
      </c>
    </row>
    <row r="72" spans="1:6">
      <c r="A72" t="s">
        <v>380</v>
      </c>
      <c r="B72" t="s">
        <v>378</v>
      </c>
      <c r="F72" t="s">
        <v>1779</v>
      </c>
    </row>
    <row r="73" spans="1:6">
      <c r="A73" t="s">
        <v>382</v>
      </c>
      <c r="B73" t="s">
        <v>381</v>
      </c>
      <c r="F73" t="s">
        <v>1780</v>
      </c>
    </row>
    <row r="74" spans="1:6">
      <c r="A74" t="s">
        <v>383</v>
      </c>
      <c r="B74" t="s">
        <v>384</v>
      </c>
      <c r="C74" t="s">
        <v>381</v>
      </c>
      <c r="F74" t="s">
        <v>1780</v>
      </c>
    </row>
    <row r="75" spans="1:6">
      <c r="A75" t="s">
        <v>385</v>
      </c>
      <c r="B75" t="s">
        <v>381</v>
      </c>
      <c r="F75" t="s">
        <v>1780</v>
      </c>
    </row>
    <row r="76" spans="1:6">
      <c r="A76" t="s">
        <v>386</v>
      </c>
      <c r="B76" t="s">
        <v>381</v>
      </c>
      <c r="C76" t="s">
        <v>387</v>
      </c>
      <c r="F76" t="s">
        <v>1904</v>
      </c>
    </row>
    <row r="77" spans="1:6">
      <c r="A77" t="s">
        <v>388</v>
      </c>
      <c r="B77" t="s">
        <v>389</v>
      </c>
      <c r="C77" t="s">
        <v>381</v>
      </c>
      <c r="D77" t="s">
        <v>387</v>
      </c>
      <c r="F77" t="s">
        <v>1904</v>
      </c>
    </row>
    <row r="78" spans="1:6">
      <c r="A78" t="s">
        <v>390</v>
      </c>
      <c r="B78" t="s">
        <v>389</v>
      </c>
      <c r="C78" t="s">
        <v>381</v>
      </c>
      <c r="D78" t="s">
        <v>387</v>
      </c>
      <c r="F78" t="s">
        <v>1904</v>
      </c>
    </row>
    <row r="79" spans="1:6">
      <c r="A79" t="s">
        <v>391</v>
      </c>
      <c r="B79" t="s">
        <v>381</v>
      </c>
      <c r="F79" t="s">
        <v>1780</v>
      </c>
    </row>
    <row r="80" spans="1:6">
      <c r="A80" t="s">
        <v>392</v>
      </c>
      <c r="B80" t="s">
        <v>381</v>
      </c>
      <c r="F80" t="s">
        <v>1780</v>
      </c>
    </row>
    <row r="81" spans="1:6">
      <c r="A81" t="s">
        <v>393</v>
      </c>
      <c r="B81" t="s">
        <v>381</v>
      </c>
      <c r="F81" t="s">
        <v>1780</v>
      </c>
    </row>
    <row r="82" spans="1:6">
      <c r="A82" t="s">
        <v>394</v>
      </c>
      <c r="B82" t="s">
        <v>330</v>
      </c>
      <c r="C82" t="s">
        <v>395</v>
      </c>
      <c r="F82" t="s">
        <v>1904</v>
      </c>
    </row>
    <row r="83" spans="1:6">
      <c r="A83" t="s">
        <v>396</v>
      </c>
      <c r="B83" t="s">
        <v>395</v>
      </c>
      <c r="F83" t="s">
        <v>1779</v>
      </c>
    </row>
    <row r="84" spans="1:6">
      <c r="A84" t="s">
        <v>397</v>
      </c>
      <c r="B84" t="s">
        <v>398</v>
      </c>
      <c r="C84" t="s">
        <v>395</v>
      </c>
      <c r="F84" t="s">
        <v>1904</v>
      </c>
    </row>
    <row r="85" spans="1:6">
      <c r="A85" t="s">
        <v>399</v>
      </c>
      <c r="B85" t="s">
        <v>395</v>
      </c>
      <c r="F85" t="s">
        <v>1779</v>
      </c>
    </row>
    <row r="86" spans="1:6">
      <c r="A86" t="s">
        <v>400</v>
      </c>
      <c r="B86" t="s">
        <v>395</v>
      </c>
      <c r="F86" t="s">
        <v>1779</v>
      </c>
    </row>
    <row r="87" spans="1:6">
      <c r="A87" t="s">
        <v>401</v>
      </c>
      <c r="B87" t="s">
        <v>395</v>
      </c>
      <c r="F87" t="s">
        <v>1779</v>
      </c>
    </row>
    <row r="88" spans="1:6">
      <c r="A88" t="s">
        <v>402</v>
      </c>
      <c r="B88" t="s">
        <v>403</v>
      </c>
      <c r="F88" t="s">
        <v>1778</v>
      </c>
    </row>
    <row r="89" spans="1:6">
      <c r="A89" t="s">
        <v>404</v>
      </c>
      <c r="B89" t="s">
        <v>403</v>
      </c>
      <c r="F89" t="s">
        <v>1778</v>
      </c>
    </row>
    <row r="90" spans="1:6">
      <c r="A90" t="s">
        <v>405</v>
      </c>
      <c r="B90" t="s">
        <v>286</v>
      </c>
      <c r="F90" t="s">
        <v>1780</v>
      </c>
    </row>
    <row r="91" spans="1:6">
      <c r="A91" t="s">
        <v>406</v>
      </c>
      <c r="B91" t="s">
        <v>286</v>
      </c>
      <c r="F91" t="s">
        <v>1780</v>
      </c>
    </row>
    <row r="92" spans="1:6">
      <c r="A92" t="s">
        <v>407</v>
      </c>
      <c r="B92" t="s">
        <v>286</v>
      </c>
      <c r="F92" t="s">
        <v>1780</v>
      </c>
    </row>
    <row r="93" spans="1:6">
      <c r="A93" t="s">
        <v>408</v>
      </c>
      <c r="B93" t="s">
        <v>286</v>
      </c>
      <c r="F93" t="s">
        <v>1780</v>
      </c>
    </row>
    <row r="94" spans="1:6">
      <c r="A94" t="s">
        <v>409</v>
      </c>
      <c r="B94" t="s">
        <v>319</v>
      </c>
      <c r="C94" t="s">
        <v>347</v>
      </c>
      <c r="D94" t="s">
        <v>410</v>
      </c>
      <c r="F94" t="s">
        <v>1778</v>
      </c>
    </row>
    <row r="95" spans="1:6">
      <c r="A95" t="s">
        <v>411</v>
      </c>
      <c r="B95" t="s">
        <v>319</v>
      </c>
      <c r="C95" t="s">
        <v>347</v>
      </c>
      <c r="D95" t="s">
        <v>410</v>
      </c>
      <c r="F95" t="s">
        <v>1778</v>
      </c>
    </row>
    <row r="96" spans="1:6">
      <c r="A96" t="s">
        <v>412</v>
      </c>
      <c r="B96" t="s">
        <v>413</v>
      </c>
      <c r="C96" t="s">
        <v>312</v>
      </c>
      <c r="F96" t="s">
        <v>1778</v>
      </c>
    </row>
    <row r="97" spans="1:6">
      <c r="A97" t="s">
        <v>414</v>
      </c>
      <c r="B97" t="s">
        <v>415</v>
      </c>
      <c r="C97" t="s">
        <v>416</v>
      </c>
      <c r="F97" t="s">
        <v>1904</v>
      </c>
    </row>
    <row r="98" spans="1:6">
      <c r="A98" t="s">
        <v>417</v>
      </c>
      <c r="B98" t="s">
        <v>415</v>
      </c>
      <c r="F98" t="s">
        <v>1780</v>
      </c>
    </row>
    <row r="99" spans="1:6">
      <c r="A99" t="s">
        <v>418</v>
      </c>
      <c r="B99" t="s">
        <v>415</v>
      </c>
      <c r="F99" t="s">
        <v>1780</v>
      </c>
    </row>
    <row r="100" spans="1:6">
      <c r="A100" t="s">
        <v>422</v>
      </c>
      <c r="B100" t="s">
        <v>290</v>
      </c>
      <c r="C100" t="s">
        <v>423</v>
      </c>
      <c r="D100" t="s">
        <v>359</v>
      </c>
      <c r="F100" t="s">
        <v>1904</v>
      </c>
    </row>
    <row r="101" spans="1:6">
      <c r="A101" t="s">
        <v>424</v>
      </c>
      <c r="B101" t="s">
        <v>425</v>
      </c>
      <c r="F101" t="s">
        <v>316</v>
      </c>
    </row>
    <row r="102" spans="1:6">
      <c r="A102" t="s">
        <v>426</v>
      </c>
      <c r="B102" t="s">
        <v>369</v>
      </c>
      <c r="C102" t="s">
        <v>347</v>
      </c>
      <c r="D102" t="s">
        <v>410</v>
      </c>
      <c r="F102" t="s">
        <v>1778</v>
      </c>
    </row>
    <row r="103" spans="1:6">
      <c r="A103" t="s">
        <v>427</v>
      </c>
      <c r="B103" t="s">
        <v>369</v>
      </c>
      <c r="C103" t="s">
        <v>347</v>
      </c>
      <c r="D103" t="s">
        <v>410</v>
      </c>
      <c r="F103" t="s">
        <v>1778</v>
      </c>
    </row>
    <row r="104" spans="1:6">
      <c r="A104" t="s">
        <v>428</v>
      </c>
      <c r="B104" t="s">
        <v>335</v>
      </c>
      <c r="C104" t="s">
        <v>311</v>
      </c>
      <c r="D104" t="s">
        <v>429</v>
      </c>
      <c r="F104" t="s">
        <v>1778</v>
      </c>
    </row>
    <row r="105" spans="1:6">
      <c r="A105" t="s">
        <v>430</v>
      </c>
      <c r="B105" t="s">
        <v>335</v>
      </c>
      <c r="C105" t="s">
        <v>311</v>
      </c>
      <c r="D105" t="s">
        <v>429</v>
      </c>
      <c r="F105" t="s">
        <v>1778</v>
      </c>
    </row>
    <row r="106" spans="1:6">
      <c r="A106" t="s">
        <v>431</v>
      </c>
      <c r="B106" t="s">
        <v>335</v>
      </c>
      <c r="C106" t="s">
        <v>311</v>
      </c>
      <c r="D106" t="s">
        <v>429</v>
      </c>
      <c r="F106" t="s">
        <v>1778</v>
      </c>
    </row>
    <row r="107" spans="1:6">
      <c r="A107" t="s">
        <v>432</v>
      </c>
      <c r="B107" t="s">
        <v>335</v>
      </c>
      <c r="C107" t="s">
        <v>311</v>
      </c>
      <c r="D107" t="s">
        <v>429</v>
      </c>
      <c r="F107" t="s">
        <v>1778</v>
      </c>
    </row>
    <row r="108" spans="1:6">
      <c r="A108" t="s">
        <v>433</v>
      </c>
      <c r="B108" t="s">
        <v>434</v>
      </c>
      <c r="F108" t="s">
        <v>1778</v>
      </c>
    </row>
    <row r="109" spans="1:6">
      <c r="A109" t="s">
        <v>1907</v>
      </c>
      <c r="B109" t="s">
        <v>286</v>
      </c>
      <c r="C109" t="s">
        <v>389</v>
      </c>
      <c r="D109" t="s">
        <v>435</v>
      </c>
      <c r="E109" t="s">
        <v>359</v>
      </c>
      <c r="F109" t="s">
        <v>1904</v>
      </c>
    </row>
    <row r="110" spans="1:6">
      <c r="A110" t="s">
        <v>437</v>
      </c>
      <c r="B110" t="s">
        <v>419</v>
      </c>
      <c r="C110" t="s">
        <v>438</v>
      </c>
      <c r="D110" t="s">
        <v>341</v>
      </c>
      <c r="E110" t="s">
        <v>336</v>
      </c>
      <c r="F110" t="s">
        <v>1778</v>
      </c>
    </row>
    <row r="111" spans="1:6">
      <c r="A111" t="s">
        <v>439</v>
      </c>
      <c r="B111" t="s">
        <v>419</v>
      </c>
      <c r="C111" t="s">
        <v>438</v>
      </c>
      <c r="D111" t="s">
        <v>341</v>
      </c>
      <c r="E111" t="s">
        <v>336</v>
      </c>
      <c r="F111" t="s">
        <v>1778</v>
      </c>
    </row>
    <row r="112" spans="1:6">
      <c r="A112" t="s">
        <v>440</v>
      </c>
      <c r="B112" t="s">
        <v>419</v>
      </c>
      <c r="C112" t="s">
        <v>438</v>
      </c>
      <c r="D112" t="s">
        <v>341</v>
      </c>
      <c r="E112" t="s">
        <v>336</v>
      </c>
      <c r="F112" t="s">
        <v>1778</v>
      </c>
    </row>
    <row r="113" spans="1:6">
      <c r="A113" t="s">
        <v>441</v>
      </c>
      <c r="B113" t="s">
        <v>419</v>
      </c>
      <c r="C113" t="s">
        <v>438</v>
      </c>
      <c r="D113" t="s">
        <v>341</v>
      </c>
      <c r="E113" t="s">
        <v>336</v>
      </c>
      <c r="F113" t="s">
        <v>1778</v>
      </c>
    </row>
    <row r="114" spans="1:6">
      <c r="A114" t="s">
        <v>442</v>
      </c>
      <c r="B114" t="s">
        <v>356</v>
      </c>
      <c r="C114" t="s">
        <v>369</v>
      </c>
      <c r="D114" t="s">
        <v>347</v>
      </c>
      <c r="F114" t="s">
        <v>1778</v>
      </c>
    </row>
    <row r="115" spans="1:6">
      <c r="A115" t="s">
        <v>443</v>
      </c>
      <c r="B115" t="s">
        <v>356</v>
      </c>
      <c r="C115" t="s">
        <v>369</v>
      </c>
      <c r="D115" t="s">
        <v>347</v>
      </c>
      <c r="F115" t="s">
        <v>1778</v>
      </c>
    </row>
    <row r="116" spans="1:6">
      <c r="A116" t="s">
        <v>444</v>
      </c>
      <c r="B116" t="s">
        <v>356</v>
      </c>
      <c r="C116" t="s">
        <v>369</v>
      </c>
      <c r="D116" t="s">
        <v>347</v>
      </c>
      <c r="F116" t="s">
        <v>1778</v>
      </c>
    </row>
    <row r="117" spans="1:6">
      <c r="A117" t="s">
        <v>445</v>
      </c>
      <c r="B117" t="s">
        <v>419</v>
      </c>
      <c r="C117" t="s">
        <v>446</v>
      </c>
      <c r="D117" t="s">
        <v>311</v>
      </c>
      <c r="F117" t="s">
        <v>1778</v>
      </c>
    </row>
    <row r="118" spans="1:6">
      <c r="A118" t="s">
        <v>447</v>
      </c>
      <c r="B118" t="s">
        <v>419</v>
      </c>
      <c r="C118" t="s">
        <v>446</v>
      </c>
      <c r="D118" t="s">
        <v>311</v>
      </c>
      <c r="F118" t="s">
        <v>1778</v>
      </c>
    </row>
    <row r="119" spans="1:6">
      <c r="A119" t="s">
        <v>448</v>
      </c>
      <c r="B119" t="s">
        <v>419</v>
      </c>
      <c r="C119" t="s">
        <v>446</v>
      </c>
      <c r="D119" t="s">
        <v>311</v>
      </c>
      <c r="F119" t="s">
        <v>1778</v>
      </c>
    </row>
    <row r="120" spans="1:6">
      <c r="A120" t="s">
        <v>449</v>
      </c>
      <c r="B120" t="s">
        <v>336</v>
      </c>
      <c r="C120" t="s">
        <v>347</v>
      </c>
      <c r="D120" t="s">
        <v>410</v>
      </c>
      <c r="F120" t="s">
        <v>1778</v>
      </c>
    </row>
    <row r="121" spans="1:6">
      <c r="A121" t="s">
        <v>450</v>
      </c>
      <c r="B121" t="s">
        <v>420</v>
      </c>
      <c r="C121" t="s">
        <v>336</v>
      </c>
      <c r="D121" t="s">
        <v>347</v>
      </c>
      <c r="E121" t="s">
        <v>410</v>
      </c>
      <c r="F121" t="s">
        <v>1778</v>
      </c>
    </row>
    <row r="122" spans="1:6">
      <c r="A122" t="s">
        <v>451</v>
      </c>
      <c r="B122" t="s">
        <v>336</v>
      </c>
      <c r="C122" t="s">
        <v>347</v>
      </c>
      <c r="D122" t="s">
        <v>410</v>
      </c>
      <c r="F122" t="s">
        <v>1778</v>
      </c>
    </row>
    <row r="123" spans="1:6">
      <c r="A123" t="s">
        <v>452</v>
      </c>
      <c r="B123" t="s">
        <v>336</v>
      </c>
      <c r="C123" t="s">
        <v>347</v>
      </c>
      <c r="D123" t="s">
        <v>410</v>
      </c>
      <c r="F123" t="s">
        <v>1778</v>
      </c>
    </row>
    <row r="124" spans="1:6">
      <c r="A124" t="s">
        <v>453</v>
      </c>
      <c r="B124" t="s">
        <v>336</v>
      </c>
      <c r="C124" t="s">
        <v>309</v>
      </c>
      <c r="D124" t="s">
        <v>311</v>
      </c>
      <c r="F124" t="s">
        <v>1778</v>
      </c>
    </row>
    <row r="125" spans="1:6">
      <c r="A125" t="s">
        <v>454</v>
      </c>
      <c r="B125" t="s">
        <v>336</v>
      </c>
      <c r="C125" t="s">
        <v>309</v>
      </c>
      <c r="D125" t="s">
        <v>311</v>
      </c>
      <c r="F125" t="s">
        <v>1778</v>
      </c>
    </row>
    <row r="126" spans="1:6">
      <c r="A126" t="s">
        <v>455</v>
      </c>
      <c r="B126" t="s">
        <v>336</v>
      </c>
      <c r="C126" t="s">
        <v>309</v>
      </c>
      <c r="D126" t="s">
        <v>311</v>
      </c>
      <c r="F126" t="s">
        <v>1778</v>
      </c>
    </row>
    <row r="127" spans="1:6">
      <c r="A127" t="s">
        <v>456</v>
      </c>
      <c r="B127" t="s">
        <v>308</v>
      </c>
      <c r="C127" t="s">
        <v>336</v>
      </c>
      <c r="D127" t="s">
        <v>309</v>
      </c>
      <c r="F127" t="s">
        <v>1778</v>
      </c>
    </row>
    <row r="128" spans="1:6">
      <c r="A128" t="s">
        <v>457</v>
      </c>
      <c r="B128" t="s">
        <v>308</v>
      </c>
      <c r="C128" t="s">
        <v>336</v>
      </c>
      <c r="D128" t="s">
        <v>309</v>
      </c>
      <c r="F128" t="s">
        <v>1778</v>
      </c>
    </row>
    <row r="129" spans="1:6">
      <c r="A129" t="s">
        <v>458</v>
      </c>
      <c r="B129" t="s">
        <v>308</v>
      </c>
      <c r="C129" t="s">
        <v>336</v>
      </c>
      <c r="D129" t="s">
        <v>309</v>
      </c>
      <c r="F129" t="s">
        <v>1778</v>
      </c>
    </row>
    <row r="130" spans="1:6">
      <c r="A130" t="s">
        <v>459</v>
      </c>
      <c r="B130" t="s">
        <v>460</v>
      </c>
      <c r="F130" t="s">
        <v>1778</v>
      </c>
    </row>
    <row r="131" spans="1:6">
      <c r="A131" t="s">
        <v>461</v>
      </c>
      <c r="B131" t="s">
        <v>304</v>
      </c>
      <c r="C131" t="s">
        <v>460</v>
      </c>
      <c r="F131" t="s">
        <v>1778</v>
      </c>
    </row>
    <row r="132" spans="1:6">
      <c r="A132" t="s">
        <v>462</v>
      </c>
      <c r="B132" t="s">
        <v>460</v>
      </c>
      <c r="F132" t="s">
        <v>1778</v>
      </c>
    </row>
    <row r="133" spans="1:6">
      <c r="A133" t="s">
        <v>463</v>
      </c>
      <c r="B133" t="s">
        <v>347</v>
      </c>
      <c r="C133" t="s">
        <v>429</v>
      </c>
      <c r="F133" t="s">
        <v>1778</v>
      </c>
    </row>
    <row r="134" spans="1:6">
      <c r="A134" t="s">
        <v>464</v>
      </c>
      <c r="B134" t="s">
        <v>304</v>
      </c>
      <c r="C134" t="s">
        <v>429</v>
      </c>
      <c r="F134" t="s">
        <v>1778</v>
      </c>
    </row>
    <row r="135" spans="1:6">
      <c r="A135" t="s">
        <v>465</v>
      </c>
      <c r="B135" t="s">
        <v>420</v>
      </c>
      <c r="C135" t="s">
        <v>429</v>
      </c>
      <c r="D135" t="s">
        <v>312</v>
      </c>
      <c r="F135" t="s">
        <v>1778</v>
      </c>
    </row>
    <row r="136" spans="1:6">
      <c r="A136" t="s">
        <v>466</v>
      </c>
      <c r="B136" t="s">
        <v>420</v>
      </c>
      <c r="C136" t="s">
        <v>429</v>
      </c>
      <c r="D136" t="s">
        <v>312</v>
      </c>
      <c r="F136" t="s">
        <v>1778</v>
      </c>
    </row>
    <row r="137" spans="1:6">
      <c r="A137" t="s">
        <v>467</v>
      </c>
      <c r="B137" t="s">
        <v>420</v>
      </c>
      <c r="C137" t="s">
        <v>429</v>
      </c>
      <c r="D137" t="s">
        <v>312</v>
      </c>
      <c r="F137" t="s">
        <v>1778</v>
      </c>
    </row>
    <row r="138" spans="1:6">
      <c r="A138" t="s">
        <v>468</v>
      </c>
      <c r="B138" t="s">
        <v>420</v>
      </c>
      <c r="C138" t="s">
        <v>429</v>
      </c>
      <c r="D138" t="s">
        <v>312</v>
      </c>
      <c r="F138" t="s">
        <v>1778</v>
      </c>
    </row>
    <row r="139" spans="1:6">
      <c r="A139" t="s">
        <v>469</v>
      </c>
      <c r="B139" t="s">
        <v>470</v>
      </c>
      <c r="C139" t="s">
        <v>471</v>
      </c>
      <c r="F139" t="s">
        <v>1897</v>
      </c>
    </row>
    <row r="140" spans="1:6">
      <c r="A140" t="s">
        <v>472</v>
      </c>
      <c r="B140" t="s">
        <v>420</v>
      </c>
      <c r="F140" t="s">
        <v>1897</v>
      </c>
    </row>
    <row r="141" spans="1:6">
      <c r="A141" t="s">
        <v>473</v>
      </c>
      <c r="B141" t="s">
        <v>474</v>
      </c>
      <c r="C141" t="s">
        <v>341</v>
      </c>
      <c r="D141" t="s">
        <v>369</v>
      </c>
      <c r="F141" t="s">
        <v>1778</v>
      </c>
    </row>
    <row r="142" spans="1:6">
      <c r="A142" t="s">
        <v>475</v>
      </c>
      <c r="B142" t="s">
        <v>474</v>
      </c>
      <c r="C142" t="s">
        <v>341</v>
      </c>
      <c r="D142" t="s">
        <v>369</v>
      </c>
      <c r="F142" t="s">
        <v>1778</v>
      </c>
    </row>
    <row r="143" spans="1:6">
      <c r="A143" t="s">
        <v>476</v>
      </c>
      <c r="B143" t="s">
        <v>474</v>
      </c>
      <c r="C143" t="s">
        <v>341</v>
      </c>
      <c r="D143" t="s">
        <v>369</v>
      </c>
      <c r="F143" t="s">
        <v>1778</v>
      </c>
    </row>
    <row r="144" spans="1:6">
      <c r="A144" t="s">
        <v>477</v>
      </c>
      <c r="B144" t="s">
        <v>420</v>
      </c>
      <c r="C144" t="s">
        <v>369</v>
      </c>
      <c r="D144" t="s">
        <v>347</v>
      </c>
      <c r="E144" t="s">
        <v>410</v>
      </c>
      <c r="F144" t="s">
        <v>1778</v>
      </c>
    </row>
    <row r="145" spans="1:6">
      <c r="A145" t="s">
        <v>478</v>
      </c>
      <c r="B145" t="s">
        <v>420</v>
      </c>
      <c r="C145" t="s">
        <v>369</v>
      </c>
      <c r="D145" t="s">
        <v>347</v>
      </c>
      <c r="E145" t="s">
        <v>410</v>
      </c>
      <c r="F145" t="s">
        <v>1778</v>
      </c>
    </row>
    <row r="146" spans="1:6">
      <c r="A146" t="s">
        <v>479</v>
      </c>
      <c r="B146" t="s">
        <v>369</v>
      </c>
      <c r="F146" t="s">
        <v>1778</v>
      </c>
    </row>
    <row r="147" spans="1:6">
      <c r="A147" t="s">
        <v>480</v>
      </c>
      <c r="B147" t="s">
        <v>481</v>
      </c>
      <c r="C147" t="s">
        <v>482</v>
      </c>
      <c r="F147" t="s">
        <v>1904</v>
      </c>
    </row>
    <row r="148" spans="1:6">
      <c r="A148" t="s">
        <v>483</v>
      </c>
      <c r="B148" t="s">
        <v>286</v>
      </c>
      <c r="C148" t="s">
        <v>482</v>
      </c>
      <c r="F148" t="s">
        <v>1904</v>
      </c>
    </row>
    <row r="149" spans="1:6">
      <c r="A149" t="s">
        <v>484</v>
      </c>
      <c r="B149" t="s">
        <v>460</v>
      </c>
      <c r="C149" t="s">
        <v>354</v>
      </c>
      <c r="D149" t="s">
        <v>311</v>
      </c>
      <c r="F149" t="s">
        <v>1778</v>
      </c>
    </row>
    <row r="150" spans="1:6">
      <c r="A150" t="s">
        <v>485</v>
      </c>
      <c r="B150" t="s">
        <v>460</v>
      </c>
      <c r="C150" t="s">
        <v>354</v>
      </c>
      <c r="D150" t="s">
        <v>311</v>
      </c>
      <c r="F150" t="s">
        <v>1778</v>
      </c>
    </row>
    <row r="151" spans="1:6">
      <c r="A151" t="s">
        <v>486</v>
      </c>
      <c r="B151" t="s">
        <v>460</v>
      </c>
      <c r="C151" t="s">
        <v>354</v>
      </c>
      <c r="D151" t="s">
        <v>311</v>
      </c>
      <c r="F151" t="s">
        <v>1778</v>
      </c>
    </row>
    <row r="152" spans="1:6">
      <c r="A152" t="s">
        <v>487</v>
      </c>
      <c r="B152" t="s">
        <v>446</v>
      </c>
      <c r="C152" t="s">
        <v>420</v>
      </c>
      <c r="D152" t="s">
        <v>410</v>
      </c>
      <c r="F152" t="s">
        <v>1778</v>
      </c>
    </row>
    <row r="153" spans="1:6">
      <c r="A153" t="s">
        <v>488</v>
      </c>
      <c r="B153" t="s">
        <v>489</v>
      </c>
      <c r="F153" t="s">
        <v>1779</v>
      </c>
    </row>
    <row r="154" spans="1:6">
      <c r="A154" t="s">
        <v>490</v>
      </c>
      <c r="B154" t="s">
        <v>491</v>
      </c>
      <c r="C154" t="s">
        <v>347</v>
      </c>
      <c r="D154" t="s">
        <v>410</v>
      </c>
      <c r="F154" t="s">
        <v>1778</v>
      </c>
    </row>
    <row r="155" spans="1:6">
      <c r="A155" t="s">
        <v>492</v>
      </c>
      <c r="B155" t="s">
        <v>491</v>
      </c>
      <c r="C155" t="s">
        <v>347</v>
      </c>
      <c r="D155" t="s">
        <v>410</v>
      </c>
      <c r="F155" t="s">
        <v>1778</v>
      </c>
    </row>
    <row r="156" spans="1:6">
      <c r="A156" t="s">
        <v>493</v>
      </c>
      <c r="B156" t="s">
        <v>491</v>
      </c>
      <c r="C156" t="s">
        <v>347</v>
      </c>
      <c r="D156" t="s">
        <v>410</v>
      </c>
      <c r="F156" t="s">
        <v>1778</v>
      </c>
    </row>
    <row r="157" spans="1:6">
      <c r="A157" t="s">
        <v>494</v>
      </c>
      <c r="B157" t="s">
        <v>491</v>
      </c>
      <c r="C157" t="s">
        <v>347</v>
      </c>
      <c r="D157" t="s">
        <v>410</v>
      </c>
      <c r="F157" t="s">
        <v>1778</v>
      </c>
    </row>
    <row r="158" spans="1:6">
      <c r="A158" t="s">
        <v>495</v>
      </c>
      <c r="B158" t="s">
        <v>491</v>
      </c>
      <c r="C158" t="s">
        <v>347</v>
      </c>
      <c r="D158" t="s">
        <v>410</v>
      </c>
      <c r="F158" t="s">
        <v>1778</v>
      </c>
    </row>
    <row r="159" spans="1:6">
      <c r="A159" t="s">
        <v>496</v>
      </c>
      <c r="B159" t="s">
        <v>491</v>
      </c>
      <c r="C159" t="s">
        <v>347</v>
      </c>
      <c r="D159" t="s">
        <v>410</v>
      </c>
      <c r="F159" t="s">
        <v>1778</v>
      </c>
    </row>
    <row r="160" spans="1:6">
      <c r="A160" t="s">
        <v>497</v>
      </c>
      <c r="B160" t="s">
        <v>491</v>
      </c>
      <c r="C160" t="s">
        <v>347</v>
      </c>
      <c r="D160" t="s">
        <v>410</v>
      </c>
      <c r="F160" t="s">
        <v>1778</v>
      </c>
    </row>
    <row r="161" spans="1:6">
      <c r="A161" t="s">
        <v>498</v>
      </c>
      <c r="B161" t="s">
        <v>491</v>
      </c>
      <c r="C161" t="s">
        <v>347</v>
      </c>
      <c r="D161" t="s">
        <v>410</v>
      </c>
      <c r="F161" t="s">
        <v>1778</v>
      </c>
    </row>
    <row r="162" spans="1:6">
      <c r="A162" t="s">
        <v>499</v>
      </c>
      <c r="B162" t="s">
        <v>309</v>
      </c>
      <c r="C162" t="s">
        <v>369</v>
      </c>
      <c r="D162" t="s">
        <v>311</v>
      </c>
      <c r="F162" t="s">
        <v>1778</v>
      </c>
    </row>
    <row r="163" spans="1:6">
      <c r="A163" t="s">
        <v>500</v>
      </c>
      <c r="B163" t="s">
        <v>325</v>
      </c>
      <c r="C163" t="s">
        <v>326</v>
      </c>
      <c r="D163" t="s">
        <v>312</v>
      </c>
      <c r="F163" t="s">
        <v>1778</v>
      </c>
    </row>
    <row r="164" spans="1:6">
      <c r="A164" t="s">
        <v>501</v>
      </c>
      <c r="B164" t="s">
        <v>325</v>
      </c>
      <c r="C164" t="s">
        <v>326</v>
      </c>
      <c r="D164" t="s">
        <v>312</v>
      </c>
      <c r="F164" t="s">
        <v>1778</v>
      </c>
    </row>
    <row r="165" spans="1:6">
      <c r="A165" t="s">
        <v>502</v>
      </c>
      <c r="B165" t="s">
        <v>503</v>
      </c>
      <c r="C165" t="s">
        <v>309</v>
      </c>
      <c r="D165" t="s">
        <v>373</v>
      </c>
      <c r="E165" t="s">
        <v>504</v>
      </c>
      <c r="F165" t="s">
        <v>1778</v>
      </c>
    </row>
    <row r="166" spans="1:6">
      <c r="A166" t="s">
        <v>505</v>
      </c>
      <c r="B166" t="s">
        <v>503</v>
      </c>
      <c r="C166" t="s">
        <v>309</v>
      </c>
      <c r="D166" t="s">
        <v>373</v>
      </c>
      <c r="E166" t="s">
        <v>504</v>
      </c>
      <c r="F166" t="s">
        <v>1778</v>
      </c>
    </row>
    <row r="167" spans="1:6">
      <c r="A167" t="s">
        <v>506</v>
      </c>
      <c r="B167" t="s">
        <v>503</v>
      </c>
      <c r="C167" t="s">
        <v>309</v>
      </c>
      <c r="D167" t="s">
        <v>373</v>
      </c>
      <c r="E167" t="s">
        <v>504</v>
      </c>
      <c r="F167" t="s">
        <v>1778</v>
      </c>
    </row>
    <row r="168" spans="1:6">
      <c r="A168" t="s">
        <v>507</v>
      </c>
      <c r="B168" t="s">
        <v>503</v>
      </c>
      <c r="C168" t="s">
        <v>309</v>
      </c>
      <c r="D168" t="s">
        <v>373</v>
      </c>
      <c r="E168" t="s">
        <v>504</v>
      </c>
      <c r="F168" t="s">
        <v>1778</v>
      </c>
    </row>
    <row r="169" spans="1:6">
      <c r="A169" t="s">
        <v>508</v>
      </c>
      <c r="B169" t="s">
        <v>503</v>
      </c>
      <c r="C169" t="s">
        <v>309</v>
      </c>
      <c r="D169" t="s">
        <v>373</v>
      </c>
      <c r="E169" t="s">
        <v>504</v>
      </c>
      <c r="F169" t="s">
        <v>1778</v>
      </c>
    </row>
    <row r="170" spans="1:6">
      <c r="A170" t="s">
        <v>509</v>
      </c>
      <c r="B170" t="s">
        <v>308</v>
      </c>
      <c r="C170" t="s">
        <v>309</v>
      </c>
      <c r="D170" t="s">
        <v>342</v>
      </c>
      <c r="F170" t="s">
        <v>1778</v>
      </c>
    </row>
    <row r="171" spans="1:6">
      <c r="A171" t="s">
        <v>510</v>
      </c>
      <c r="B171" t="s">
        <v>308</v>
      </c>
      <c r="C171" t="s">
        <v>309</v>
      </c>
      <c r="D171" t="s">
        <v>342</v>
      </c>
      <c r="F171" t="s">
        <v>1778</v>
      </c>
    </row>
    <row r="172" spans="1:6">
      <c r="A172" t="s">
        <v>511</v>
      </c>
      <c r="B172" t="s">
        <v>308</v>
      </c>
      <c r="C172" t="s">
        <v>309</v>
      </c>
      <c r="D172" t="s">
        <v>342</v>
      </c>
      <c r="F172" t="s">
        <v>1778</v>
      </c>
    </row>
    <row r="173" spans="1:6">
      <c r="A173" t="s">
        <v>512</v>
      </c>
      <c r="B173" t="s">
        <v>308</v>
      </c>
      <c r="C173" t="s">
        <v>309</v>
      </c>
      <c r="D173" t="s">
        <v>342</v>
      </c>
      <c r="F173" t="s">
        <v>1778</v>
      </c>
    </row>
    <row r="174" spans="1:6">
      <c r="A174" t="s">
        <v>513</v>
      </c>
      <c r="B174" t="s">
        <v>514</v>
      </c>
      <c r="F174" t="s">
        <v>1778</v>
      </c>
    </row>
    <row r="175" spans="1:6">
      <c r="A175" t="s">
        <v>515</v>
      </c>
      <c r="B175" t="s">
        <v>438</v>
      </c>
      <c r="C175" t="s">
        <v>341</v>
      </c>
      <c r="F175" t="s">
        <v>1778</v>
      </c>
    </row>
    <row r="176" spans="1:6">
      <c r="A176" t="s">
        <v>516</v>
      </c>
      <c r="B176" t="s">
        <v>438</v>
      </c>
      <c r="C176" t="s">
        <v>341</v>
      </c>
      <c r="F176" t="s">
        <v>1778</v>
      </c>
    </row>
    <row r="177" spans="1:6">
      <c r="A177" t="s">
        <v>517</v>
      </c>
      <c r="B177" t="s">
        <v>438</v>
      </c>
      <c r="C177" t="s">
        <v>341</v>
      </c>
      <c r="F177" t="s">
        <v>1778</v>
      </c>
    </row>
    <row r="178" spans="1:6">
      <c r="A178" t="s">
        <v>518</v>
      </c>
      <c r="B178" t="s">
        <v>519</v>
      </c>
      <c r="F178" t="s">
        <v>1780</v>
      </c>
    </row>
    <row r="179" spans="1:6">
      <c r="A179" t="s">
        <v>520</v>
      </c>
      <c r="B179" t="s">
        <v>519</v>
      </c>
      <c r="F179" t="s">
        <v>1780</v>
      </c>
    </row>
    <row r="180" spans="1:6">
      <c r="A180" t="s">
        <v>521</v>
      </c>
      <c r="B180" t="s">
        <v>290</v>
      </c>
      <c r="C180" t="s">
        <v>423</v>
      </c>
      <c r="D180" t="s">
        <v>522</v>
      </c>
      <c r="E180" t="s">
        <v>523</v>
      </c>
      <c r="F180" t="s">
        <v>1904</v>
      </c>
    </row>
    <row r="181" spans="1:6">
      <c r="A181" t="s">
        <v>524</v>
      </c>
      <c r="B181" t="s">
        <v>525</v>
      </c>
      <c r="F181" t="s">
        <v>1779</v>
      </c>
    </row>
    <row r="182" spans="1:6">
      <c r="A182" t="s">
        <v>1742</v>
      </c>
      <c r="B182" t="s">
        <v>1743</v>
      </c>
      <c r="F182" t="s">
        <v>1779</v>
      </c>
    </row>
    <row r="183" spans="1:6">
      <c r="A183" t="s">
        <v>1744</v>
      </c>
      <c r="B183" t="s">
        <v>1743</v>
      </c>
      <c r="F183" t="s">
        <v>1779</v>
      </c>
    </row>
    <row r="184" spans="1:6">
      <c r="A184" t="s">
        <v>1745</v>
      </c>
      <c r="B184" t="s">
        <v>1743</v>
      </c>
      <c r="F184" t="s">
        <v>1779</v>
      </c>
    </row>
    <row r="185" spans="1:6">
      <c r="A185" t="s">
        <v>526</v>
      </c>
      <c r="B185" t="s">
        <v>527</v>
      </c>
      <c r="F185" t="s">
        <v>1780</v>
      </c>
    </row>
    <row r="186" spans="1:6">
      <c r="A186" t="s">
        <v>1746</v>
      </c>
      <c r="B186" t="s">
        <v>1747</v>
      </c>
      <c r="F186" t="s">
        <v>1780</v>
      </c>
    </row>
    <row r="187" spans="1:6">
      <c r="A187" t="s">
        <v>528</v>
      </c>
      <c r="B187" t="s">
        <v>281</v>
      </c>
      <c r="F187" t="s">
        <v>1779</v>
      </c>
    </row>
    <row r="188" spans="1:6">
      <c r="A188" t="s">
        <v>529</v>
      </c>
      <c r="B188" t="s">
        <v>284</v>
      </c>
      <c r="C188" t="s">
        <v>530</v>
      </c>
      <c r="D188" t="s">
        <v>281</v>
      </c>
      <c r="F188" t="s">
        <v>1904</v>
      </c>
    </row>
    <row r="189" spans="1:6">
      <c r="A189" t="s">
        <v>531</v>
      </c>
      <c r="B189" t="s">
        <v>284</v>
      </c>
      <c r="C189" t="s">
        <v>290</v>
      </c>
      <c r="D189" t="s">
        <v>530</v>
      </c>
      <c r="E189" t="s">
        <v>281</v>
      </c>
      <c r="F189" t="s">
        <v>1904</v>
      </c>
    </row>
    <row r="190" spans="1:6">
      <c r="A190" t="s">
        <v>532</v>
      </c>
      <c r="B190" t="s">
        <v>284</v>
      </c>
      <c r="C190" t="s">
        <v>290</v>
      </c>
      <c r="D190" t="s">
        <v>530</v>
      </c>
      <c r="E190" t="s">
        <v>281</v>
      </c>
      <c r="F190" t="s">
        <v>1904</v>
      </c>
    </row>
    <row r="191" spans="1:6">
      <c r="A191" t="s">
        <v>533</v>
      </c>
      <c r="B191" t="s">
        <v>281</v>
      </c>
      <c r="F191" t="s">
        <v>1779</v>
      </c>
    </row>
    <row r="192" spans="1:6">
      <c r="A192" t="s">
        <v>535</v>
      </c>
      <c r="B192" t="s">
        <v>534</v>
      </c>
      <c r="F192" t="s">
        <v>1780</v>
      </c>
    </row>
    <row r="193" spans="1:6">
      <c r="A193" t="s">
        <v>536</v>
      </c>
      <c r="B193" t="s">
        <v>280</v>
      </c>
      <c r="F193" t="s">
        <v>1780</v>
      </c>
    </row>
    <row r="194" spans="1:6">
      <c r="A194" t="s">
        <v>537</v>
      </c>
      <c r="B194" t="s">
        <v>280</v>
      </c>
      <c r="F194" t="s">
        <v>1780</v>
      </c>
    </row>
    <row r="195" spans="1:6">
      <c r="A195" t="s">
        <v>538</v>
      </c>
      <c r="B195" t="s">
        <v>373</v>
      </c>
      <c r="F195" t="s">
        <v>1778</v>
      </c>
    </row>
    <row r="196" spans="1:6">
      <c r="A196" t="s">
        <v>539</v>
      </c>
      <c r="B196" t="s">
        <v>373</v>
      </c>
      <c r="F196" t="s">
        <v>1778</v>
      </c>
    </row>
    <row r="197" spans="1:6">
      <c r="A197" t="s">
        <v>540</v>
      </c>
      <c r="B197" t="s">
        <v>373</v>
      </c>
      <c r="F197" t="s">
        <v>1778</v>
      </c>
    </row>
    <row r="198" spans="1:6">
      <c r="A198" t="s">
        <v>542</v>
      </c>
      <c r="B198" t="s">
        <v>541</v>
      </c>
      <c r="F198" t="s">
        <v>1780</v>
      </c>
    </row>
    <row r="199" spans="1:6">
      <c r="A199" t="s">
        <v>543</v>
      </c>
      <c r="B199" t="s">
        <v>541</v>
      </c>
      <c r="F199" t="s">
        <v>1780</v>
      </c>
    </row>
    <row r="200" spans="1:6">
      <c r="A200" t="s">
        <v>544</v>
      </c>
      <c r="B200" t="s">
        <v>336</v>
      </c>
      <c r="C200" t="s">
        <v>545</v>
      </c>
      <c r="D200" t="s">
        <v>320</v>
      </c>
      <c r="F200" t="s">
        <v>1778</v>
      </c>
    </row>
    <row r="201" spans="1:6">
      <c r="A201" t="s">
        <v>546</v>
      </c>
      <c r="B201" t="s">
        <v>336</v>
      </c>
      <c r="C201" t="s">
        <v>545</v>
      </c>
      <c r="D201" t="s">
        <v>320</v>
      </c>
      <c r="F201" t="s">
        <v>1778</v>
      </c>
    </row>
    <row r="202" spans="1:6">
      <c r="A202" t="s">
        <v>547</v>
      </c>
      <c r="B202" t="s">
        <v>336</v>
      </c>
      <c r="C202" t="s">
        <v>545</v>
      </c>
      <c r="D202" t="s">
        <v>320</v>
      </c>
      <c r="F202" t="s">
        <v>1778</v>
      </c>
    </row>
    <row r="203" spans="1:6">
      <c r="A203" t="s">
        <v>548</v>
      </c>
      <c r="B203" t="s">
        <v>336</v>
      </c>
      <c r="C203" t="s">
        <v>545</v>
      </c>
      <c r="D203" t="s">
        <v>320</v>
      </c>
      <c r="F203" t="s">
        <v>1778</v>
      </c>
    </row>
    <row r="204" spans="1:6">
      <c r="A204" t="s">
        <v>549</v>
      </c>
      <c r="B204" t="s">
        <v>336</v>
      </c>
      <c r="C204" t="s">
        <v>342</v>
      </c>
      <c r="F204" t="s">
        <v>1778</v>
      </c>
    </row>
    <row r="205" spans="1:6">
      <c r="A205" t="s">
        <v>550</v>
      </c>
      <c r="B205" t="s">
        <v>336</v>
      </c>
      <c r="C205" t="s">
        <v>342</v>
      </c>
      <c r="F205" t="s">
        <v>1778</v>
      </c>
    </row>
    <row r="206" spans="1:6">
      <c r="A206" t="s">
        <v>551</v>
      </c>
      <c r="B206" t="s">
        <v>336</v>
      </c>
      <c r="C206" t="s">
        <v>342</v>
      </c>
      <c r="F206" t="s">
        <v>1778</v>
      </c>
    </row>
    <row r="207" spans="1:6">
      <c r="A207" t="s">
        <v>552</v>
      </c>
      <c r="B207" t="s">
        <v>336</v>
      </c>
      <c r="C207" t="s">
        <v>342</v>
      </c>
      <c r="F207" t="s">
        <v>1778</v>
      </c>
    </row>
    <row r="208" spans="1:6">
      <c r="A208" t="s">
        <v>553</v>
      </c>
      <c r="B208" t="s">
        <v>446</v>
      </c>
      <c r="C208" t="s">
        <v>420</v>
      </c>
      <c r="D208" t="s">
        <v>413</v>
      </c>
      <c r="E208" t="s">
        <v>311</v>
      </c>
      <c r="F208" t="s">
        <v>1778</v>
      </c>
    </row>
    <row r="209" spans="1:6">
      <c r="A209" t="s">
        <v>554</v>
      </c>
      <c r="B209" t="s">
        <v>446</v>
      </c>
      <c r="C209" t="s">
        <v>420</v>
      </c>
      <c r="D209" t="s">
        <v>413</v>
      </c>
      <c r="E209" t="s">
        <v>311</v>
      </c>
      <c r="F209" t="s">
        <v>1778</v>
      </c>
    </row>
    <row r="210" spans="1:6">
      <c r="A210" t="s">
        <v>555</v>
      </c>
      <c r="B210" t="s">
        <v>446</v>
      </c>
      <c r="C210" t="s">
        <v>420</v>
      </c>
      <c r="D210" t="s">
        <v>413</v>
      </c>
      <c r="E210" t="s">
        <v>311</v>
      </c>
      <c r="F210" t="s">
        <v>1778</v>
      </c>
    </row>
    <row r="211" spans="1:6">
      <c r="A211" t="s">
        <v>556</v>
      </c>
      <c r="B211" t="s">
        <v>286</v>
      </c>
      <c r="C211" t="s">
        <v>557</v>
      </c>
      <c r="F211" t="s">
        <v>1780</v>
      </c>
    </row>
    <row r="212" spans="1:6">
      <c r="A212" t="s">
        <v>558</v>
      </c>
      <c r="B212" t="s">
        <v>557</v>
      </c>
      <c r="F212" t="s">
        <v>1780</v>
      </c>
    </row>
    <row r="213" spans="1:6">
      <c r="A213" t="s">
        <v>559</v>
      </c>
      <c r="B213" t="s">
        <v>389</v>
      </c>
      <c r="C213" t="s">
        <v>557</v>
      </c>
      <c r="D213" t="s">
        <v>387</v>
      </c>
      <c r="F213" t="s">
        <v>1904</v>
      </c>
    </row>
    <row r="214" spans="1:6">
      <c r="A214" t="s">
        <v>560</v>
      </c>
      <c r="B214" t="s">
        <v>389</v>
      </c>
      <c r="C214" t="s">
        <v>557</v>
      </c>
      <c r="D214" t="s">
        <v>387</v>
      </c>
      <c r="F214" t="s">
        <v>1904</v>
      </c>
    </row>
    <row r="215" spans="1:6">
      <c r="A215" t="s">
        <v>561</v>
      </c>
      <c r="B215" t="s">
        <v>557</v>
      </c>
      <c r="F215" t="s">
        <v>1780</v>
      </c>
    </row>
    <row r="216" spans="1:6">
      <c r="A216" t="s">
        <v>562</v>
      </c>
      <c r="B216" t="s">
        <v>290</v>
      </c>
      <c r="C216" t="s">
        <v>563</v>
      </c>
      <c r="D216" t="s">
        <v>278</v>
      </c>
      <c r="F216" t="s">
        <v>1904</v>
      </c>
    </row>
    <row r="217" spans="1:6">
      <c r="A217" t="s">
        <v>564</v>
      </c>
      <c r="B217" t="s">
        <v>290</v>
      </c>
      <c r="C217" t="s">
        <v>563</v>
      </c>
      <c r="F217" t="s">
        <v>1780</v>
      </c>
    </row>
    <row r="218" spans="1:6">
      <c r="A218" t="s">
        <v>565</v>
      </c>
      <c r="B218" t="s">
        <v>566</v>
      </c>
      <c r="F218" t="s">
        <v>1897</v>
      </c>
    </row>
    <row r="219" spans="1:6">
      <c r="A219" t="s">
        <v>567</v>
      </c>
      <c r="B219" t="s">
        <v>419</v>
      </c>
      <c r="C219" t="s">
        <v>545</v>
      </c>
      <c r="D219" t="s">
        <v>347</v>
      </c>
      <c r="F219" t="s">
        <v>1778</v>
      </c>
    </row>
    <row r="220" spans="1:6">
      <c r="A220" t="s">
        <v>568</v>
      </c>
      <c r="B220" t="s">
        <v>353</v>
      </c>
      <c r="C220" t="s">
        <v>325</v>
      </c>
      <c r="D220" t="s">
        <v>326</v>
      </c>
      <c r="F220" t="s">
        <v>1778</v>
      </c>
    </row>
    <row r="221" spans="1:6">
      <c r="A221" t="s">
        <v>569</v>
      </c>
      <c r="B221" t="s">
        <v>570</v>
      </c>
      <c r="F221" t="s">
        <v>1897</v>
      </c>
    </row>
    <row r="222" spans="1:6">
      <c r="A222" t="s">
        <v>571</v>
      </c>
      <c r="B222" t="s">
        <v>570</v>
      </c>
      <c r="F222" t="s">
        <v>1897</v>
      </c>
    </row>
    <row r="223" spans="1:6">
      <c r="A223" t="s">
        <v>572</v>
      </c>
      <c r="B223" t="s">
        <v>286</v>
      </c>
      <c r="C223" t="s">
        <v>278</v>
      </c>
      <c r="F223" t="s">
        <v>1904</v>
      </c>
    </row>
    <row r="224" spans="1:6">
      <c r="A224" t="s">
        <v>573</v>
      </c>
      <c r="B224" t="s">
        <v>278</v>
      </c>
      <c r="F224" t="s">
        <v>1779</v>
      </c>
    </row>
    <row r="225" spans="1:6">
      <c r="A225" t="s">
        <v>574</v>
      </c>
      <c r="B225" t="s">
        <v>284</v>
      </c>
      <c r="C225" t="s">
        <v>278</v>
      </c>
      <c r="F225" t="s">
        <v>1897</v>
      </c>
    </row>
    <row r="226" spans="1:6">
      <c r="A226" t="s">
        <v>575</v>
      </c>
      <c r="B226" t="s">
        <v>563</v>
      </c>
      <c r="C226" t="s">
        <v>278</v>
      </c>
      <c r="F226" t="s">
        <v>1904</v>
      </c>
    </row>
    <row r="227" spans="1:6">
      <c r="A227" t="s">
        <v>576</v>
      </c>
      <c r="B227" t="s">
        <v>295</v>
      </c>
      <c r="C227" t="s">
        <v>278</v>
      </c>
      <c r="F227" t="s">
        <v>1904</v>
      </c>
    </row>
    <row r="228" spans="1:6">
      <c r="A228" t="s">
        <v>577</v>
      </c>
      <c r="B228" t="s">
        <v>280</v>
      </c>
      <c r="C228" t="s">
        <v>278</v>
      </c>
      <c r="F228" t="s">
        <v>1904</v>
      </c>
    </row>
    <row r="229" spans="1:6">
      <c r="A229" t="s">
        <v>578</v>
      </c>
      <c r="B229" t="s">
        <v>278</v>
      </c>
      <c r="F229" t="s">
        <v>1897</v>
      </c>
    </row>
    <row r="230" spans="1:6">
      <c r="A230" t="s">
        <v>579</v>
      </c>
      <c r="B230" t="s">
        <v>278</v>
      </c>
      <c r="F230" t="s">
        <v>1779</v>
      </c>
    </row>
    <row r="231" spans="1:6">
      <c r="A231" t="s">
        <v>580</v>
      </c>
      <c r="B231" t="s">
        <v>278</v>
      </c>
      <c r="F231" t="s">
        <v>1779</v>
      </c>
    </row>
    <row r="232" spans="1:6">
      <c r="A232" t="s">
        <v>581</v>
      </c>
      <c r="B232" t="s">
        <v>278</v>
      </c>
      <c r="F232" t="s">
        <v>1779</v>
      </c>
    </row>
    <row r="233" spans="1:6">
      <c r="A233" t="s">
        <v>582</v>
      </c>
      <c r="B233" t="s">
        <v>278</v>
      </c>
      <c r="F233" t="s">
        <v>1779</v>
      </c>
    </row>
    <row r="234" spans="1:6">
      <c r="A234" t="s">
        <v>583</v>
      </c>
      <c r="B234" t="s">
        <v>482</v>
      </c>
      <c r="F234" t="s">
        <v>1779</v>
      </c>
    </row>
    <row r="235" spans="1:6">
      <c r="A235" t="s">
        <v>584</v>
      </c>
      <c r="B235" t="s">
        <v>482</v>
      </c>
      <c r="F235" t="s">
        <v>1779</v>
      </c>
    </row>
    <row r="236" spans="1:6">
      <c r="A236" t="s">
        <v>585</v>
      </c>
      <c r="B236" t="s">
        <v>482</v>
      </c>
      <c r="F236" t="s">
        <v>1779</v>
      </c>
    </row>
    <row r="237" spans="1:6">
      <c r="A237" t="s">
        <v>586</v>
      </c>
      <c r="B237" t="s">
        <v>563</v>
      </c>
      <c r="F237" t="s">
        <v>1780</v>
      </c>
    </row>
    <row r="238" spans="1:6">
      <c r="A238" t="s">
        <v>587</v>
      </c>
      <c r="B238" t="s">
        <v>563</v>
      </c>
      <c r="F238" t="s">
        <v>1780</v>
      </c>
    </row>
    <row r="239" spans="1:6">
      <c r="A239" t="s">
        <v>588</v>
      </c>
      <c r="B239" t="s">
        <v>284</v>
      </c>
      <c r="C239" t="s">
        <v>294</v>
      </c>
      <c r="F239" t="s">
        <v>1780</v>
      </c>
    </row>
    <row r="240" spans="1:6">
      <c r="A240" t="s">
        <v>589</v>
      </c>
      <c r="B240" t="s">
        <v>311</v>
      </c>
      <c r="C240" t="s">
        <v>590</v>
      </c>
      <c r="F240" t="s">
        <v>1778</v>
      </c>
    </row>
    <row r="241" spans="1:6">
      <c r="A241" t="s">
        <v>591</v>
      </c>
      <c r="B241" t="s">
        <v>491</v>
      </c>
      <c r="C241" t="s">
        <v>341</v>
      </c>
      <c r="D241" t="s">
        <v>342</v>
      </c>
      <c r="F241" t="s">
        <v>1778</v>
      </c>
    </row>
    <row r="242" spans="1:6">
      <c r="A242" t="s">
        <v>592</v>
      </c>
      <c r="B242" t="s">
        <v>491</v>
      </c>
      <c r="C242" t="s">
        <v>341</v>
      </c>
      <c r="D242" t="s">
        <v>342</v>
      </c>
      <c r="F242" t="s">
        <v>1778</v>
      </c>
    </row>
    <row r="243" spans="1:6">
      <c r="A243" t="s">
        <v>593</v>
      </c>
      <c r="B243" t="s">
        <v>491</v>
      </c>
      <c r="C243" t="s">
        <v>341</v>
      </c>
      <c r="D243" t="s">
        <v>342</v>
      </c>
      <c r="F243" t="s">
        <v>1778</v>
      </c>
    </row>
    <row r="244" spans="1:6">
      <c r="A244" t="s">
        <v>594</v>
      </c>
      <c r="B244" t="s">
        <v>335</v>
      </c>
      <c r="C244" t="s">
        <v>320</v>
      </c>
      <c r="D244" t="s">
        <v>369</v>
      </c>
      <c r="F244" t="s">
        <v>1778</v>
      </c>
    </row>
    <row r="245" spans="1:6">
      <c r="A245" t="s">
        <v>595</v>
      </c>
      <c r="B245" t="s">
        <v>335</v>
      </c>
      <c r="C245" t="s">
        <v>320</v>
      </c>
      <c r="D245" t="s">
        <v>369</v>
      </c>
      <c r="F245" t="s">
        <v>1778</v>
      </c>
    </row>
    <row r="246" spans="1:6">
      <c r="A246" t="s">
        <v>596</v>
      </c>
      <c r="B246" t="s">
        <v>335</v>
      </c>
      <c r="C246" t="s">
        <v>320</v>
      </c>
      <c r="D246" t="s">
        <v>369</v>
      </c>
      <c r="F246" t="s">
        <v>1778</v>
      </c>
    </row>
    <row r="247" spans="1:6">
      <c r="A247" t="s">
        <v>597</v>
      </c>
      <c r="B247" t="s">
        <v>341</v>
      </c>
      <c r="C247" t="s">
        <v>335</v>
      </c>
      <c r="F247" t="s">
        <v>1778</v>
      </c>
    </row>
    <row r="248" spans="1:6">
      <c r="A248" t="s">
        <v>598</v>
      </c>
      <c r="B248" t="s">
        <v>341</v>
      </c>
      <c r="C248" t="s">
        <v>335</v>
      </c>
      <c r="F248" t="s">
        <v>1778</v>
      </c>
    </row>
    <row r="249" spans="1:6">
      <c r="A249" t="s">
        <v>599</v>
      </c>
      <c r="B249" t="s">
        <v>341</v>
      </c>
      <c r="C249" t="s">
        <v>335</v>
      </c>
      <c r="F249" t="s">
        <v>1778</v>
      </c>
    </row>
    <row r="250" spans="1:6">
      <c r="A250" t="s">
        <v>600</v>
      </c>
      <c r="B250" t="s">
        <v>335</v>
      </c>
      <c r="F250" t="s">
        <v>1778</v>
      </c>
    </row>
    <row r="251" spans="1:6">
      <c r="A251" t="s">
        <v>601</v>
      </c>
      <c r="B251" t="s">
        <v>335</v>
      </c>
      <c r="C251" t="s">
        <v>320</v>
      </c>
      <c r="D251" t="s">
        <v>369</v>
      </c>
      <c r="F251" t="s">
        <v>1778</v>
      </c>
    </row>
    <row r="252" spans="1:6">
      <c r="A252" t="s">
        <v>602</v>
      </c>
      <c r="B252" t="s">
        <v>335</v>
      </c>
      <c r="C252" t="s">
        <v>320</v>
      </c>
      <c r="D252" t="s">
        <v>369</v>
      </c>
      <c r="F252" t="s">
        <v>1778</v>
      </c>
    </row>
    <row r="253" spans="1:6">
      <c r="A253" t="s">
        <v>603</v>
      </c>
      <c r="B253" t="s">
        <v>335</v>
      </c>
      <c r="C253" t="s">
        <v>320</v>
      </c>
      <c r="D253" t="s">
        <v>369</v>
      </c>
      <c r="F253" t="s">
        <v>1778</v>
      </c>
    </row>
    <row r="254" spans="1:6">
      <c r="A254" t="s">
        <v>604</v>
      </c>
      <c r="B254" t="s">
        <v>491</v>
      </c>
      <c r="C254" t="s">
        <v>605</v>
      </c>
      <c r="D254" t="s">
        <v>341</v>
      </c>
      <c r="F254" t="s">
        <v>1778</v>
      </c>
    </row>
    <row r="255" spans="1:6">
      <c r="A255" t="s">
        <v>606</v>
      </c>
      <c r="B255" t="s">
        <v>491</v>
      </c>
      <c r="C255" t="s">
        <v>605</v>
      </c>
      <c r="D255" t="s">
        <v>341</v>
      </c>
      <c r="F255" t="s">
        <v>1778</v>
      </c>
    </row>
    <row r="256" spans="1:6">
      <c r="A256" t="s">
        <v>607</v>
      </c>
      <c r="B256" t="s">
        <v>491</v>
      </c>
      <c r="C256" t="s">
        <v>605</v>
      </c>
      <c r="D256" t="s">
        <v>341</v>
      </c>
      <c r="F256" t="s">
        <v>1778</v>
      </c>
    </row>
    <row r="257" spans="1:6">
      <c r="A257" t="s">
        <v>1748</v>
      </c>
      <c r="B257" t="s">
        <v>435</v>
      </c>
      <c r="F257" t="s">
        <v>1779</v>
      </c>
    </row>
    <row r="258" spans="1:6">
      <c r="A258" t="s">
        <v>608</v>
      </c>
      <c r="B258" t="s">
        <v>435</v>
      </c>
      <c r="C258" t="s">
        <v>436</v>
      </c>
      <c r="F258" t="s">
        <v>1779</v>
      </c>
    </row>
    <row r="259" spans="1:6">
      <c r="A259" t="s">
        <v>1749</v>
      </c>
      <c r="B259" t="s">
        <v>435</v>
      </c>
      <c r="F259" t="s">
        <v>1779</v>
      </c>
    </row>
    <row r="260" spans="1:6">
      <c r="A260" t="s">
        <v>1750</v>
      </c>
      <c r="B260" t="s">
        <v>435</v>
      </c>
      <c r="F260" t="s">
        <v>1779</v>
      </c>
    </row>
    <row r="261" spans="1:6">
      <c r="A261" t="s">
        <v>1751</v>
      </c>
      <c r="B261" t="s">
        <v>435</v>
      </c>
      <c r="F261" t="s">
        <v>1779</v>
      </c>
    </row>
    <row r="262" spans="1:6">
      <c r="A262" t="s">
        <v>609</v>
      </c>
      <c r="B262" t="s">
        <v>435</v>
      </c>
      <c r="C262" t="s">
        <v>610</v>
      </c>
      <c r="F262" t="s">
        <v>1779</v>
      </c>
    </row>
    <row r="263" spans="1:6">
      <c r="A263" t="s">
        <v>611</v>
      </c>
      <c r="B263" t="s">
        <v>435</v>
      </c>
      <c r="C263" t="s">
        <v>610</v>
      </c>
      <c r="F263" t="s">
        <v>1779</v>
      </c>
    </row>
    <row r="264" spans="1:6">
      <c r="A264" t="s">
        <v>612</v>
      </c>
      <c r="B264" t="s">
        <v>613</v>
      </c>
      <c r="F264" t="s">
        <v>1780</v>
      </c>
    </row>
    <row r="265" spans="1:6">
      <c r="A265" t="s">
        <v>614</v>
      </c>
      <c r="B265" t="s">
        <v>332</v>
      </c>
      <c r="C265" t="s">
        <v>333</v>
      </c>
      <c r="F265" t="s">
        <v>316</v>
      </c>
    </row>
    <row r="266" spans="1:6">
      <c r="A266" t="s">
        <v>615</v>
      </c>
      <c r="B266" t="s">
        <v>342</v>
      </c>
      <c r="C266" t="s">
        <v>460</v>
      </c>
      <c r="F266" t="s">
        <v>1778</v>
      </c>
    </row>
    <row r="267" spans="1:6">
      <c r="A267" t="s">
        <v>1902</v>
      </c>
      <c r="B267" t="s">
        <v>342</v>
      </c>
      <c r="C267" t="s">
        <v>460</v>
      </c>
      <c r="F267" t="s">
        <v>1778</v>
      </c>
    </row>
    <row r="268" spans="1:6">
      <c r="A268" t="s">
        <v>616</v>
      </c>
      <c r="B268" t="s">
        <v>342</v>
      </c>
      <c r="C268" t="s">
        <v>460</v>
      </c>
      <c r="F268" t="s">
        <v>1778</v>
      </c>
    </row>
    <row r="269" spans="1:6">
      <c r="A269" t="s">
        <v>617</v>
      </c>
      <c r="B269" t="s">
        <v>491</v>
      </c>
      <c r="C269" t="s">
        <v>341</v>
      </c>
      <c r="D269" t="s">
        <v>410</v>
      </c>
      <c r="F269" t="s">
        <v>1778</v>
      </c>
    </row>
    <row r="270" spans="1:6">
      <c r="A270" t="s">
        <v>618</v>
      </c>
      <c r="B270" t="s">
        <v>491</v>
      </c>
      <c r="C270" t="s">
        <v>341</v>
      </c>
      <c r="D270" t="s">
        <v>410</v>
      </c>
      <c r="F270" t="s">
        <v>1778</v>
      </c>
    </row>
    <row r="271" spans="1:6">
      <c r="A271" t="s">
        <v>619</v>
      </c>
      <c r="B271" t="s">
        <v>491</v>
      </c>
      <c r="C271" t="s">
        <v>341</v>
      </c>
      <c r="D271" t="s">
        <v>410</v>
      </c>
      <c r="F271" t="s">
        <v>1778</v>
      </c>
    </row>
    <row r="272" spans="1:6">
      <c r="A272" t="s">
        <v>620</v>
      </c>
      <c r="B272" t="s">
        <v>491</v>
      </c>
      <c r="C272" t="s">
        <v>341</v>
      </c>
      <c r="D272" t="s">
        <v>410</v>
      </c>
      <c r="F272" t="s">
        <v>1778</v>
      </c>
    </row>
    <row r="273" spans="1:6">
      <c r="A273" t="s">
        <v>621</v>
      </c>
      <c r="B273" t="s">
        <v>491</v>
      </c>
      <c r="C273" t="s">
        <v>341</v>
      </c>
      <c r="D273" t="s">
        <v>410</v>
      </c>
      <c r="F273" t="s">
        <v>1778</v>
      </c>
    </row>
    <row r="274" spans="1:6">
      <c r="A274" t="s">
        <v>622</v>
      </c>
      <c r="B274" t="s">
        <v>491</v>
      </c>
      <c r="C274" t="s">
        <v>341</v>
      </c>
      <c r="D274" t="s">
        <v>410</v>
      </c>
      <c r="F274" t="s">
        <v>1778</v>
      </c>
    </row>
    <row r="275" spans="1:6">
      <c r="A275" t="s">
        <v>623</v>
      </c>
      <c r="B275" t="s">
        <v>286</v>
      </c>
      <c r="C275" t="s">
        <v>624</v>
      </c>
      <c r="D275" t="s">
        <v>625</v>
      </c>
      <c r="F275" t="s">
        <v>1904</v>
      </c>
    </row>
    <row r="276" spans="1:6">
      <c r="A276" t="s">
        <v>626</v>
      </c>
      <c r="B276" t="s">
        <v>419</v>
      </c>
      <c r="C276" t="s">
        <v>336</v>
      </c>
      <c r="F276" t="s">
        <v>1778</v>
      </c>
    </row>
    <row r="277" spans="1:6">
      <c r="A277" t="s">
        <v>627</v>
      </c>
      <c r="B277" t="s">
        <v>341</v>
      </c>
      <c r="C277" t="s">
        <v>342</v>
      </c>
      <c r="F277" t="s">
        <v>1778</v>
      </c>
    </row>
    <row r="278" spans="1:6">
      <c r="A278" t="s">
        <v>628</v>
      </c>
      <c r="B278" t="s">
        <v>341</v>
      </c>
      <c r="C278" t="s">
        <v>342</v>
      </c>
      <c r="F278" t="s">
        <v>1778</v>
      </c>
    </row>
    <row r="279" spans="1:6">
      <c r="A279" t="s">
        <v>629</v>
      </c>
      <c r="B279" t="s">
        <v>341</v>
      </c>
      <c r="C279" t="s">
        <v>342</v>
      </c>
      <c r="F279" t="s">
        <v>1778</v>
      </c>
    </row>
    <row r="280" spans="1:6">
      <c r="A280" t="s">
        <v>630</v>
      </c>
      <c r="B280" t="s">
        <v>341</v>
      </c>
      <c r="C280" t="s">
        <v>342</v>
      </c>
      <c r="F280" t="s">
        <v>1778</v>
      </c>
    </row>
    <row r="281" spans="1:6">
      <c r="A281" t="s">
        <v>631</v>
      </c>
      <c r="B281" t="s">
        <v>434</v>
      </c>
      <c r="C281" t="s">
        <v>373</v>
      </c>
      <c r="F281" t="s">
        <v>1778</v>
      </c>
    </row>
    <row r="282" spans="1:6">
      <c r="A282" t="s">
        <v>632</v>
      </c>
      <c r="B282" t="s">
        <v>434</v>
      </c>
      <c r="C282" t="s">
        <v>373</v>
      </c>
      <c r="F282" t="s">
        <v>1778</v>
      </c>
    </row>
    <row r="283" spans="1:6">
      <c r="A283" t="s">
        <v>633</v>
      </c>
      <c r="B283" t="s">
        <v>634</v>
      </c>
      <c r="F283" t="s">
        <v>1778</v>
      </c>
    </row>
    <row r="284" spans="1:6">
      <c r="A284" t="s">
        <v>635</v>
      </c>
      <c r="B284" t="s">
        <v>419</v>
      </c>
      <c r="C284" t="s">
        <v>341</v>
      </c>
      <c r="D284" t="s">
        <v>336</v>
      </c>
      <c r="F284" t="s">
        <v>1778</v>
      </c>
    </row>
    <row r="285" spans="1:6">
      <c r="A285" t="s">
        <v>636</v>
      </c>
      <c r="B285" t="s">
        <v>419</v>
      </c>
      <c r="C285" t="s">
        <v>341</v>
      </c>
      <c r="D285" t="s">
        <v>336</v>
      </c>
      <c r="F285" t="s">
        <v>1778</v>
      </c>
    </row>
    <row r="286" spans="1:6">
      <c r="A286" t="s">
        <v>637</v>
      </c>
      <c r="B286" t="s">
        <v>419</v>
      </c>
      <c r="C286" t="s">
        <v>341</v>
      </c>
      <c r="D286" t="s">
        <v>336</v>
      </c>
      <c r="F286" t="s">
        <v>1778</v>
      </c>
    </row>
    <row r="287" spans="1:6">
      <c r="A287" t="s">
        <v>638</v>
      </c>
      <c r="B287" t="s">
        <v>419</v>
      </c>
      <c r="C287" t="s">
        <v>341</v>
      </c>
      <c r="D287" t="s">
        <v>336</v>
      </c>
      <c r="F287" t="s">
        <v>1778</v>
      </c>
    </row>
    <row r="288" spans="1:6">
      <c r="A288" t="s">
        <v>639</v>
      </c>
      <c r="B288" t="s">
        <v>421</v>
      </c>
      <c r="C288" t="s">
        <v>410</v>
      </c>
      <c r="F288" t="s">
        <v>1778</v>
      </c>
    </row>
    <row r="289" spans="1:6">
      <c r="A289" t="s">
        <v>640</v>
      </c>
      <c r="B289" t="s">
        <v>514</v>
      </c>
      <c r="F289" t="s">
        <v>1778</v>
      </c>
    </row>
    <row r="290" spans="1:6">
      <c r="A290" t="s">
        <v>641</v>
      </c>
      <c r="B290" t="s">
        <v>566</v>
      </c>
      <c r="F290" t="s">
        <v>1897</v>
      </c>
    </row>
    <row r="291" spans="1:6">
      <c r="A291" t="s">
        <v>642</v>
      </c>
      <c r="B291" t="s">
        <v>643</v>
      </c>
      <c r="F291" t="s">
        <v>316</v>
      </c>
    </row>
    <row r="292" spans="1:6">
      <c r="A292" t="s">
        <v>644</v>
      </c>
      <c r="B292" t="s">
        <v>643</v>
      </c>
      <c r="F292" t="s">
        <v>316</v>
      </c>
    </row>
    <row r="293" spans="1:6">
      <c r="A293" t="s">
        <v>645</v>
      </c>
      <c r="B293" t="s">
        <v>514</v>
      </c>
      <c r="F293" t="s">
        <v>1778</v>
      </c>
    </row>
    <row r="294" spans="1:6">
      <c r="A294" t="s">
        <v>646</v>
      </c>
      <c r="B294" t="s">
        <v>356</v>
      </c>
      <c r="C294" t="s">
        <v>319</v>
      </c>
      <c r="F294" t="s">
        <v>1778</v>
      </c>
    </row>
    <row r="295" spans="1:6">
      <c r="A295" t="s">
        <v>647</v>
      </c>
      <c r="B295" t="s">
        <v>356</v>
      </c>
      <c r="C295" t="s">
        <v>319</v>
      </c>
      <c r="F295" t="s">
        <v>1778</v>
      </c>
    </row>
    <row r="296" spans="1:6">
      <c r="A296" t="s">
        <v>648</v>
      </c>
      <c r="B296" t="s">
        <v>356</v>
      </c>
      <c r="C296" t="s">
        <v>319</v>
      </c>
      <c r="F296" t="s">
        <v>1778</v>
      </c>
    </row>
    <row r="297" spans="1:6">
      <c r="A297" t="s">
        <v>649</v>
      </c>
      <c r="B297" t="s">
        <v>336</v>
      </c>
      <c r="C297" t="s">
        <v>320</v>
      </c>
      <c r="D297" t="s">
        <v>342</v>
      </c>
      <c r="E297" t="s">
        <v>347</v>
      </c>
      <c r="F297" t="s">
        <v>1778</v>
      </c>
    </row>
    <row r="298" spans="1:6">
      <c r="A298" t="s">
        <v>650</v>
      </c>
      <c r="B298" t="s">
        <v>336</v>
      </c>
      <c r="C298" t="s">
        <v>320</v>
      </c>
      <c r="D298" t="s">
        <v>342</v>
      </c>
      <c r="E298" t="s">
        <v>347</v>
      </c>
      <c r="F298" t="s">
        <v>1778</v>
      </c>
    </row>
    <row r="299" spans="1:6">
      <c r="A299" t="s">
        <v>651</v>
      </c>
      <c r="B299" t="s">
        <v>446</v>
      </c>
      <c r="C299" t="s">
        <v>503</v>
      </c>
      <c r="D299" t="s">
        <v>420</v>
      </c>
      <c r="E299" t="s">
        <v>311</v>
      </c>
      <c r="F299" t="s">
        <v>1778</v>
      </c>
    </row>
    <row r="300" spans="1:6">
      <c r="A300" t="s">
        <v>652</v>
      </c>
      <c r="B300" t="s">
        <v>309</v>
      </c>
      <c r="C300" t="s">
        <v>342</v>
      </c>
      <c r="F300" t="s">
        <v>1778</v>
      </c>
    </row>
    <row r="301" spans="1:6">
      <c r="A301" t="s">
        <v>653</v>
      </c>
      <c r="B301" t="s">
        <v>419</v>
      </c>
      <c r="C301" t="s">
        <v>654</v>
      </c>
      <c r="D301" t="s">
        <v>420</v>
      </c>
      <c r="F301" t="s">
        <v>1778</v>
      </c>
    </row>
    <row r="302" spans="1:6">
      <c r="A302" t="s">
        <v>655</v>
      </c>
      <c r="B302" t="s">
        <v>425</v>
      </c>
      <c r="F302" t="s">
        <v>1897</v>
      </c>
    </row>
    <row r="303" spans="1:6">
      <c r="A303" t="s">
        <v>656</v>
      </c>
      <c r="B303" t="s">
        <v>491</v>
      </c>
      <c r="C303" t="s">
        <v>341</v>
      </c>
      <c r="F303" t="s">
        <v>1778</v>
      </c>
    </row>
    <row r="304" spans="1:6">
      <c r="A304" t="s">
        <v>657</v>
      </c>
      <c r="B304" t="s">
        <v>491</v>
      </c>
      <c r="C304" t="s">
        <v>341</v>
      </c>
      <c r="F304" t="s">
        <v>1778</v>
      </c>
    </row>
    <row r="305" spans="1:6">
      <c r="A305" t="s">
        <v>658</v>
      </c>
      <c r="B305" t="s">
        <v>491</v>
      </c>
      <c r="C305" t="s">
        <v>341</v>
      </c>
      <c r="F305" t="s">
        <v>1778</v>
      </c>
    </row>
    <row r="306" spans="1:6">
      <c r="A306" t="s">
        <v>659</v>
      </c>
      <c r="B306" t="s">
        <v>514</v>
      </c>
      <c r="F306" t="s">
        <v>1778</v>
      </c>
    </row>
    <row r="307" spans="1:6">
      <c r="A307" t="s">
        <v>660</v>
      </c>
      <c r="B307" t="s">
        <v>613</v>
      </c>
      <c r="C307" t="s">
        <v>295</v>
      </c>
      <c r="F307" t="s">
        <v>1780</v>
      </c>
    </row>
    <row r="308" spans="1:6">
      <c r="A308" t="s">
        <v>661</v>
      </c>
      <c r="B308" t="s">
        <v>481</v>
      </c>
      <c r="F308" t="s">
        <v>1780</v>
      </c>
    </row>
    <row r="309" spans="1:6">
      <c r="A309" t="s">
        <v>662</v>
      </c>
      <c r="B309" t="s">
        <v>481</v>
      </c>
      <c r="F309" t="s">
        <v>1780</v>
      </c>
    </row>
    <row r="310" spans="1:6">
      <c r="A310" t="s">
        <v>663</v>
      </c>
      <c r="B310" t="s">
        <v>481</v>
      </c>
      <c r="F310" t="s">
        <v>1780</v>
      </c>
    </row>
    <row r="311" spans="1:6">
      <c r="A311" t="s">
        <v>664</v>
      </c>
      <c r="B311" t="s">
        <v>419</v>
      </c>
      <c r="C311" t="s">
        <v>341</v>
      </c>
      <c r="D311" t="s">
        <v>336</v>
      </c>
      <c r="F311" t="s">
        <v>1778</v>
      </c>
    </row>
    <row r="312" spans="1:6">
      <c r="A312" t="s">
        <v>665</v>
      </c>
      <c r="B312" t="s">
        <v>419</v>
      </c>
      <c r="C312" t="s">
        <v>341</v>
      </c>
      <c r="D312" t="s">
        <v>336</v>
      </c>
      <c r="F312" t="s">
        <v>1778</v>
      </c>
    </row>
    <row r="313" spans="1:6">
      <c r="A313" t="s">
        <v>666</v>
      </c>
      <c r="B313" t="s">
        <v>419</v>
      </c>
      <c r="C313" t="s">
        <v>341</v>
      </c>
      <c r="D313" t="s">
        <v>336</v>
      </c>
      <c r="F313" t="s">
        <v>1778</v>
      </c>
    </row>
    <row r="314" spans="1:6">
      <c r="A314" t="s">
        <v>667</v>
      </c>
      <c r="B314" t="s">
        <v>419</v>
      </c>
      <c r="C314" t="s">
        <v>341</v>
      </c>
      <c r="D314" t="s">
        <v>336</v>
      </c>
      <c r="F314" t="s">
        <v>1778</v>
      </c>
    </row>
    <row r="315" spans="1:6">
      <c r="A315" t="s">
        <v>668</v>
      </c>
      <c r="B315" t="s">
        <v>308</v>
      </c>
      <c r="C315" t="s">
        <v>335</v>
      </c>
      <c r="D315" t="s">
        <v>309</v>
      </c>
      <c r="F315" t="s">
        <v>1778</v>
      </c>
    </row>
    <row r="316" spans="1:6">
      <c r="A316" t="s">
        <v>669</v>
      </c>
      <c r="B316" t="s">
        <v>308</v>
      </c>
      <c r="C316" t="s">
        <v>335</v>
      </c>
      <c r="D316" t="s">
        <v>309</v>
      </c>
      <c r="F316" t="s">
        <v>1778</v>
      </c>
    </row>
    <row r="317" spans="1:6">
      <c r="A317" t="s">
        <v>670</v>
      </c>
      <c r="B317" t="s">
        <v>308</v>
      </c>
      <c r="C317" t="s">
        <v>335</v>
      </c>
      <c r="D317" t="s">
        <v>309</v>
      </c>
      <c r="F317" t="s">
        <v>1778</v>
      </c>
    </row>
    <row r="318" spans="1:6">
      <c r="A318" t="s">
        <v>671</v>
      </c>
      <c r="B318" t="s">
        <v>308</v>
      </c>
      <c r="C318" t="s">
        <v>335</v>
      </c>
      <c r="D318" t="s">
        <v>309</v>
      </c>
      <c r="F318" t="s">
        <v>1778</v>
      </c>
    </row>
    <row r="319" spans="1:6">
      <c r="A319" t="s">
        <v>672</v>
      </c>
      <c r="B319" t="s">
        <v>369</v>
      </c>
      <c r="C319" t="s">
        <v>347</v>
      </c>
      <c r="D319" t="s">
        <v>410</v>
      </c>
      <c r="F319" t="s">
        <v>1778</v>
      </c>
    </row>
    <row r="320" spans="1:6">
      <c r="A320" t="s">
        <v>673</v>
      </c>
      <c r="B320" t="s">
        <v>369</v>
      </c>
      <c r="C320" t="s">
        <v>347</v>
      </c>
      <c r="D320" t="s">
        <v>410</v>
      </c>
      <c r="F320" t="s">
        <v>1778</v>
      </c>
    </row>
    <row r="321" spans="1:6">
      <c r="A321" t="s">
        <v>674</v>
      </c>
      <c r="B321" t="s">
        <v>309</v>
      </c>
      <c r="C321" t="s">
        <v>304</v>
      </c>
      <c r="F321" t="s">
        <v>1778</v>
      </c>
    </row>
    <row r="322" spans="1:6">
      <c r="A322" t="s">
        <v>675</v>
      </c>
      <c r="B322" t="s">
        <v>309</v>
      </c>
      <c r="C322" t="s">
        <v>304</v>
      </c>
      <c r="F322" t="s">
        <v>1778</v>
      </c>
    </row>
    <row r="323" spans="1:6">
      <c r="A323" t="s">
        <v>676</v>
      </c>
      <c r="B323" t="s">
        <v>514</v>
      </c>
      <c r="F323" t="s">
        <v>1778</v>
      </c>
    </row>
    <row r="324" spans="1:6">
      <c r="A324" t="s">
        <v>677</v>
      </c>
      <c r="B324" t="s">
        <v>514</v>
      </c>
      <c r="F324" t="s">
        <v>1778</v>
      </c>
    </row>
    <row r="325" spans="1:6">
      <c r="A325" t="s">
        <v>678</v>
      </c>
      <c r="B325" t="s">
        <v>679</v>
      </c>
      <c r="F325" t="s">
        <v>1778</v>
      </c>
    </row>
    <row r="326" spans="1:6">
      <c r="A326" t="s">
        <v>680</v>
      </c>
      <c r="B326" t="s">
        <v>503</v>
      </c>
      <c r="C326" t="s">
        <v>309</v>
      </c>
      <c r="D326" t="s">
        <v>373</v>
      </c>
      <c r="E326" t="s">
        <v>347</v>
      </c>
      <c r="F326" t="s">
        <v>1778</v>
      </c>
    </row>
    <row r="327" spans="1:6">
      <c r="A327" t="s">
        <v>681</v>
      </c>
      <c r="B327" t="s">
        <v>503</v>
      </c>
      <c r="C327" t="s">
        <v>309</v>
      </c>
      <c r="D327" t="s">
        <v>373</v>
      </c>
      <c r="E327" t="s">
        <v>347</v>
      </c>
      <c r="F327" t="s">
        <v>1778</v>
      </c>
    </row>
    <row r="328" spans="1:6">
      <c r="A328" t="s">
        <v>682</v>
      </c>
      <c r="B328" t="s">
        <v>369</v>
      </c>
      <c r="C328" t="s">
        <v>410</v>
      </c>
      <c r="D328" t="s">
        <v>311</v>
      </c>
      <c r="F328" t="s">
        <v>1778</v>
      </c>
    </row>
    <row r="329" spans="1:6">
      <c r="A329" t="s">
        <v>683</v>
      </c>
      <c r="B329" t="s">
        <v>369</v>
      </c>
      <c r="C329" t="s">
        <v>410</v>
      </c>
      <c r="D329" t="s">
        <v>311</v>
      </c>
      <c r="F329" t="s">
        <v>1778</v>
      </c>
    </row>
    <row r="330" spans="1:6">
      <c r="A330" t="s">
        <v>684</v>
      </c>
      <c r="B330" t="s">
        <v>369</v>
      </c>
      <c r="C330" t="s">
        <v>347</v>
      </c>
      <c r="D330" t="s">
        <v>410</v>
      </c>
      <c r="F330" t="s">
        <v>1778</v>
      </c>
    </row>
    <row r="331" spans="1:6">
      <c r="A331" t="s">
        <v>685</v>
      </c>
      <c r="B331" t="s">
        <v>369</v>
      </c>
      <c r="C331" t="s">
        <v>347</v>
      </c>
      <c r="D331" t="s">
        <v>410</v>
      </c>
      <c r="F331" t="s">
        <v>1778</v>
      </c>
    </row>
    <row r="332" spans="1:6">
      <c r="A332" t="s">
        <v>686</v>
      </c>
      <c r="B332" t="s">
        <v>446</v>
      </c>
      <c r="C332" t="s">
        <v>420</v>
      </c>
      <c r="D332" t="s">
        <v>410</v>
      </c>
      <c r="F332" t="s">
        <v>1778</v>
      </c>
    </row>
    <row r="333" spans="1:6">
      <c r="A333" t="s">
        <v>687</v>
      </c>
      <c r="B333" t="s">
        <v>446</v>
      </c>
      <c r="C333" t="s">
        <v>420</v>
      </c>
      <c r="D333" t="s">
        <v>410</v>
      </c>
      <c r="F333" t="s">
        <v>1778</v>
      </c>
    </row>
    <row r="334" spans="1:6">
      <c r="A334" t="s">
        <v>688</v>
      </c>
      <c r="B334" t="s">
        <v>446</v>
      </c>
      <c r="C334" t="s">
        <v>420</v>
      </c>
      <c r="D334" t="s">
        <v>410</v>
      </c>
      <c r="F334" t="s">
        <v>1778</v>
      </c>
    </row>
    <row r="335" spans="1:6">
      <c r="A335" t="s">
        <v>689</v>
      </c>
      <c r="B335" t="s">
        <v>514</v>
      </c>
      <c r="F335" t="s">
        <v>1778</v>
      </c>
    </row>
    <row r="336" spans="1:6">
      <c r="A336" t="s">
        <v>690</v>
      </c>
      <c r="B336" t="s">
        <v>336</v>
      </c>
      <c r="C336" t="s">
        <v>309</v>
      </c>
      <c r="D336" t="s">
        <v>311</v>
      </c>
      <c r="F336" t="s">
        <v>1778</v>
      </c>
    </row>
    <row r="337" spans="1:6">
      <c r="A337" t="s">
        <v>691</v>
      </c>
      <c r="B337" t="s">
        <v>336</v>
      </c>
      <c r="C337" t="s">
        <v>309</v>
      </c>
      <c r="D337" t="s">
        <v>311</v>
      </c>
      <c r="F337" t="s">
        <v>1778</v>
      </c>
    </row>
    <row r="338" spans="1:6">
      <c r="A338" t="s">
        <v>692</v>
      </c>
      <c r="B338" t="s">
        <v>336</v>
      </c>
      <c r="C338" t="s">
        <v>309</v>
      </c>
      <c r="D338" t="s">
        <v>311</v>
      </c>
      <c r="F338" t="s">
        <v>1778</v>
      </c>
    </row>
    <row r="339" spans="1:6">
      <c r="A339" t="s">
        <v>693</v>
      </c>
      <c r="B339" t="s">
        <v>503</v>
      </c>
      <c r="C339" t="s">
        <v>309</v>
      </c>
      <c r="D339" t="s">
        <v>373</v>
      </c>
      <c r="F339" t="s">
        <v>1778</v>
      </c>
    </row>
    <row r="340" spans="1:6">
      <c r="A340" t="s">
        <v>694</v>
      </c>
      <c r="B340" t="s">
        <v>308</v>
      </c>
      <c r="C340" t="s">
        <v>335</v>
      </c>
      <c r="D340" t="s">
        <v>311</v>
      </c>
      <c r="F340" t="s">
        <v>1778</v>
      </c>
    </row>
    <row r="341" spans="1:6">
      <c r="A341" t="s">
        <v>695</v>
      </c>
      <c r="B341" t="s">
        <v>308</v>
      </c>
      <c r="C341" t="s">
        <v>335</v>
      </c>
      <c r="D341" t="s">
        <v>311</v>
      </c>
      <c r="F341" t="s">
        <v>1778</v>
      </c>
    </row>
    <row r="342" spans="1:6">
      <c r="A342" t="s">
        <v>696</v>
      </c>
      <c r="B342" t="s">
        <v>308</v>
      </c>
      <c r="C342" t="s">
        <v>335</v>
      </c>
      <c r="D342" t="s">
        <v>311</v>
      </c>
      <c r="F342" t="s">
        <v>1778</v>
      </c>
    </row>
    <row r="343" spans="1:6">
      <c r="A343" t="s">
        <v>697</v>
      </c>
      <c r="B343" t="s">
        <v>308</v>
      </c>
      <c r="C343" t="s">
        <v>335</v>
      </c>
      <c r="D343" t="s">
        <v>311</v>
      </c>
      <c r="F343" t="s">
        <v>1778</v>
      </c>
    </row>
    <row r="344" spans="1:6">
      <c r="A344" t="s">
        <v>698</v>
      </c>
      <c r="B344" t="s">
        <v>319</v>
      </c>
      <c r="C344" t="s">
        <v>347</v>
      </c>
      <c r="D344" t="s">
        <v>410</v>
      </c>
      <c r="F344" t="s">
        <v>1778</v>
      </c>
    </row>
    <row r="345" spans="1:6">
      <c r="A345" t="s">
        <v>699</v>
      </c>
      <c r="B345" t="s">
        <v>700</v>
      </c>
      <c r="F345" t="s">
        <v>316</v>
      </c>
    </row>
    <row r="346" spans="1:6">
      <c r="A346" t="s">
        <v>701</v>
      </c>
      <c r="B346" t="s">
        <v>503</v>
      </c>
      <c r="C346" t="s">
        <v>304</v>
      </c>
      <c r="F346" t="s">
        <v>1778</v>
      </c>
    </row>
    <row r="347" spans="1:6">
      <c r="A347" t="s">
        <v>702</v>
      </c>
      <c r="B347" t="s">
        <v>503</v>
      </c>
      <c r="C347" t="s">
        <v>304</v>
      </c>
      <c r="F347" t="s">
        <v>1778</v>
      </c>
    </row>
    <row r="348" spans="1:6">
      <c r="A348" t="s">
        <v>704</v>
      </c>
      <c r="B348" t="s">
        <v>419</v>
      </c>
      <c r="C348" t="s">
        <v>446</v>
      </c>
      <c r="D348" t="s">
        <v>420</v>
      </c>
      <c r="F348" t="s">
        <v>1778</v>
      </c>
    </row>
    <row r="349" spans="1:6">
      <c r="A349" t="s">
        <v>1752</v>
      </c>
      <c r="B349" t="s">
        <v>1212</v>
      </c>
      <c r="F349" t="s">
        <v>316</v>
      </c>
    </row>
    <row r="350" spans="1:6">
      <c r="A350" t="s">
        <v>705</v>
      </c>
      <c r="B350" t="s">
        <v>308</v>
      </c>
      <c r="C350" t="s">
        <v>706</v>
      </c>
      <c r="D350" t="s">
        <v>341</v>
      </c>
      <c r="E350" t="s">
        <v>354</v>
      </c>
      <c r="F350" t="s">
        <v>1778</v>
      </c>
    </row>
    <row r="351" spans="1:6">
      <c r="A351" t="s">
        <v>707</v>
      </c>
      <c r="B351" t="s">
        <v>308</v>
      </c>
      <c r="C351" t="s">
        <v>706</v>
      </c>
      <c r="D351" t="s">
        <v>341</v>
      </c>
      <c r="E351" t="s">
        <v>342</v>
      </c>
      <c r="F351" t="s">
        <v>1778</v>
      </c>
    </row>
    <row r="352" spans="1:6">
      <c r="A352" t="s">
        <v>708</v>
      </c>
      <c r="B352" t="s">
        <v>563</v>
      </c>
      <c r="C352" t="s">
        <v>278</v>
      </c>
      <c r="F352" t="s">
        <v>1904</v>
      </c>
    </row>
    <row r="353" spans="1:6">
      <c r="A353" t="s">
        <v>709</v>
      </c>
      <c r="B353" t="s">
        <v>563</v>
      </c>
      <c r="F353" t="s">
        <v>1780</v>
      </c>
    </row>
    <row r="354" spans="1:6">
      <c r="A354" t="s">
        <v>710</v>
      </c>
      <c r="B354" t="s">
        <v>429</v>
      </c>
      <c r="C354" t="s">
        <v>305</v>
      </c>
      <c r="F354" t="s">
        <v>1778</v>
      </c>
    </row>
    <row r="355" spans="1:6">
      <c r="A355" t="s">
        <v>711</v>
      </c>
      <c r="B355" t="s">
        <v>514</v>
      </c>
      <c r="F355" t="s">
        <v>1778</v>
      </c>
    </row>
    <row r="356" spans="1:6">
      <c r="A356" t="s">
        <v>712</v>
      </c>
      <c r="B356" t="s">
        <v>713</v>
      </c>
      <c r="F356" t="s">
        <v>1778</v>
      </c>
    </row>
    <row r="357" spans="1:6">
      <c r="A357" t="s">
        <v>714</v>
      </c>
      <c r="B357" t="s">
        <v>713</v>
      </c>
      <c r="F357" t="s">
        <v>1778</v>
      </c>
    </row>
    <row r="358" spans="1:6">
      <c r="A358" t="s">
        <v>715</v>
      </c>
      <c r="B358" t="s">
        <v>713</v>
      </c>
      <c r="F358" t="s">
        <v>1778</v>
      </c>
    </row>
    <row r="359" spans="1:6">
      <c r="A359" t="s">
        <v>716</v>
      </c>
      <c r="B359" t="s">
        <v>713</v>
      </c>
      <c r="C359" t="s">
        <v>703</v>
      </c>
      <c r="F359" t="s">
        <v>1778</v>
      </c>
    </row>
    <row r="360" spans="1:6">
      <c r="A360" t="s">
        <v>717</v>
      </c>
      <c r="B360" t="s">
        <v>291</v>
      </c>
      <c r="F360" t="s">
        <v>1779</v>
      </c>
    </row>
    <row r="361" spans="1:6">
      <c r="A361" t="s">
        <v>718</v>
      </c>
      <c r="B361" t="s">
        <v>291</v>
      </c>
      <c r="F361" t="s">
        <v>1779</v>
      </c>
    </row>
    <row r="362" spans="1:6">
      <c r="A362" t="s">
        <v>719</v>
      </c>
      <c r="B362" t="s">
        <v>679</v>
      </c>
      <c r="F362" t="s">
        <v>1778</v>
      </c>
    </row>
    <row r="363" spans="1:6">
      <c r="A363" t="s">
        <v>720</v>
      </c>
      <c r="B363" t="s">
        <v>367</v>
      </c>
      <c r="C363" t="s">
        <v>721</v>
      </c>
      <c r="D363" t="s">
        <v>429</v>
      </c>
      <c r="F363" t="s">
        <v>1778</v>
      </c>
    </row>
    <row r="364" spans="1:6">
      <c r="A364" t="s">
        <v>722</v>
      </c>
      <c r="B364" t="s">
        <v>420</v>
      </c>
      <c r="C364" t="s">
        <v>336</v>
      </c>
      <c r="D364" t="s">
        <v>311</v>
      </c>
      <c r="E364" t="s">
        <v>312</v>
      </c>
      <c r="F364" t="s">
        <v>1778</v>
      </c>
    </row>
    <row r="365" spans="1:6">
      <c r="A365" t="s">
        <v>723</v>
      </c>
      <c r="B365" t="s">
        <v>420</v>
      </c>
      <c r="C365" t="s">
        <v>336</v>
      </c>
      <c r="D365" t="s">
        <v>311</v>
      </c>
      <c r="E365" t="s">
        <v>312</v>
      </c>
      <c r="F365" t="s">
        <v>1778</v>
      </c>
    </row>
    <row r="366" spans="1:6">
      <c r="A366" t="s">
        <v>724</v>
      </c>
      <c r="B366" t="s">
        <v>308</v>
      </c>
      <c r="C366" t="s">
        <v>320</v>
      </c>
      <c r="D366" t="s">
        <v>312</v>
      </c>
      <c r="F366" t="s">
        <v>1778</v>
      </c>
    </row>
    <row r="367" spans="1:6">
      <c r="A367" t="s">
        <v>725</v>
      </c>
      <c r="B367" t="s">
        <v>308</v>
      </c>
      <c r="C367" t="s">
        <v>320</v>
      </c>
      <c r="D367" t="s">
        <v>312</v>
      </c>
      <c r="F367" t="s">
        <v>1778</v>
      </c>
    </row>
    <row r="368" spans="1:6">
      <c r="A368" t="s">
        <v>726</v>
      </c>
      <c r="B368" t="s">
        <v>308</v>
      </c>
      <c r="C368" t="s">
        <v>320</v>
      </c>
      <c r="D368" t="s">
        <v>312</v>
      </c>
      <c r="F368" t="s">
        <v>1778</v>
      </c>
    </row>
    <row r="369" spans="1:6">
      <c r="A369" t="s">
        <v>727</v>
      </c>
      <c r="B369" t="s">
        <v>420</v>
      </c>
      <c r="C369" t="s">
        <v>336</v>
      </c>
      <c r="D369" t="s">
        <v>311</v>
      </c>
      <c r="E369" t="s">
        <v>312</v>
      </c>
      <c r="F369" t="s">
        <v>1778</v>
      </c>
    </row>
    <row r="370" spans="1:6">
      <c r="A370" t="s">
        <v>728</v>
      </c>
      <c r="B370" t="s">
        <v>625</v>
      </c>
      <c r="F370" t="s">
        <v>1779</v>
      </c>
    </row>
    <row r="371" spans="1:6">
      <c r="A371" t="s">
        <v>729</v>
      </c>
      <c r="B371" t="s">
        <v>286</v>
      </c>
      <c r="C371" t="s">
        <v>625</v>
      </c>
      <c r="F371" t="s">
        <v>1904</v>
      </c>
    </row>
    <row r="372" spans="1:6">
      <c r="A372" t="s">
        <v>730</v>
      </c>
      <c r="B372" t="s">
        <v>625</v>
      </c>
      <c r="F372" t="s">
        <v>1779</v>
      </c>
    </row>
    <row r="373" spans="1:6">
      <c r="A373" t="s">
        <v>731</v>
      </c>
      <c r="B373" t="s">
        <v>286</v>
      </c>
      <c r="C373" t="s">
        <v>624</v>
      </c>
      <c r="D373" t="s">
        <v>625</v>
      </c>
      <c r="F373" t="s">
        <v>1904</v>
      </c>
    </row>
    <row r="374" spans="1:6">
      <c r="A374" t="s">
        <v>732</v>
      </c>
      <c r="B374" t="s">
        <v>625</v>
      </c>
      <c r="F374" t="s">
        <v>1779</v>
      </c>
    </row>
    <row r="375" spans="1:6">
      <c r="A375" t="s">
        <v>733</v>
      </c>
      <c r="B375" t="s">
        <v>625</v>
      </c>
      <c r="F375" t="s">
        <v>1779</v>
      </c>
    </row>
    <row r="376" spans="1:6">
      <c r="A376" t="s">
        <v>1898</v>
      </c>
      <c r="B376" t="s">
        <v>438</v>
      </c>
      <c r="C376" t="s">
        <v>474</v>
      </c>
      <c r="D376" t="s">
        <v>420</v>
      </c>
      <c r="E376" t="s">
        <v>347</v>
      </c>
      <c r="F376" t="s">
        <v>1778</v>
      </c>
    </row>
    <row r="377" spans="1:6">
      <c r="A377" t="s">
        <v>734</v>
      </c>
      <c r="B377" t="s">
        <v>491</v>
      </c>
      <c r="C377" t="s">
        <v>419</v>
      </c>
      <c r="D377" t="s">
        <v>347</v>
      </c>
      <c r="F377" t="s">
        <v>1778</v>
      </c>
    </row>
    <row r="378" spans="1:6">
      <c r="A378" t="s">
        <v>735</v>
      </c>
      <c r="B378" t="s">
        <v>491</v>
      </c>
      <c r="C378" t="s">
        <v>419</v>
      </c>
      <c r="D378" t="s">
        <v>347</v>
      </c>
      <c r="F378" t="s">
        <v>1778</v>
      </c>
    </row>
    <row r="379" spans="1:6">
      <c r="A379" t="s">
        <v>736</v>
      </c>
      <c r="B379" t="s">
        <v>491</v>
      </c>
      <c r="C379" t="s">
        <v>419</v>
      </c>
      <c r="D379" t="s">
        <v>347</v>
      </c>
      <c r="F379" t="s">
        <v>1778</v>
      </c>
    </row>
    <row r="380" spans="1:6">
      <c r="A380" t="s">
        <v>737</v>
      </c>
      <c r="B380" t="s">
        <v>419</v>
      </c>
      <c r="C380" t="s">
        <v>738</v>
      </c>
      <c r="D380" t="s">
        <v>420</v>
      </c>
      <c r="F380" t="s">
        <v>1778</v>
      </c>
    </row>
    <row r="381" spans="1:6">
      <c r="A381" t="s">
        <v>739</v>
      </c>
      <c r="B381" t="s">
        <v>278</v>
      </c>
      <c r="F381" t="s">
        <v>1897</v>
      </c>
    </row>
    <row r="382" spans="1:6">
      <c r="A382" t="s">
        <v>740</v>
      </c>
      <c r="B382" t="s">
        <v>741</v>
      </c>
      <c r="F382" t="s">
        <v>1897</v>
      </c>
    </row>
    <row r="383" spans="1:6">
      <c r="A383" t="s">
        <v>742</v>
      </c>
      <c r="B383" t="s">
        <v>741</v>
      </c>
      <c r="F383" t="s">
        <v>1897</v>
      </c>
    </row>
    <row r="384" spans="1:6">
      <c r="A384" t="s">
        <v>743</v>
      </c>
      <c r="B384" t="s">
        <v>741</v>
      </c>
      <c r="F384" t="s">
        <v>1897</v>
      </c>
    </row>
    <row r="385" spans="1:6">
      <c r="A385" t="s">
        <v>744</v>
      </c>
      <c r="B385" t="s">
        <v>741</v>
      </c>
      <c r="F385" t="s">
        <v>1897</v>
      </c>
    </row>
    <row r="386" spans="1:6">
      <c r="A386" t="s">
        <v>745</v>
      </c>
      <c r="B386" t="s">
        <v>741</v>
      </c>
      <c r="F386" t="s">
        <v>1897</v>
      </c>
    </row>
    <row r="387" spans="1:6">
      <c r="A387" t="s">
        <v>746</v>
      </c>
      <c r="B387" t="s">
        <v>741</v>
      </c>
      <c r="F387" t="s">
        <v>1897</v>
      </c>
    </row>
    <row r="388" spans="1:6">
      <c r="A388" t="s">
        <v>747</v>
      </c>
      <c r="B388" t="s">
        <v>741</v>
      </c>
      <c r="F388" t="s">
        <v>1897</v>
      </c>
    </row>
    <row r="389" spans="1:6">
      <c r="A389" t="s">
        <v>748</v>
      </c>
      <c r="B389" t="s">
        <v>741</v>
      </c>
      <c r="F389" t="s">
        <v>1897</v>
      </c>
    </row>
    <row r="390" spans="1:6">
      <c r="A390" t="s">
        <v>749</v>
      </c>
      <c r="B390" t="s">
        <v>741</v>
      </c>
      <c r="F390" t="s">
        <v>1897</v>
      </c>
    </row>
    <row r="391" spans="1:6">
      <c r="A391" t="s">
        <v>750</v>
      </c>
      <c r="B391" t="s">
        <v>341</v>
      </c>
      <c r="C391" t="s">
        <v>336</v>
      </c>
      <c r="D391" t="s">
        <v>312</v>
      </c>
      <c r="F391" t="s">
        <v>1778</v>
      </c>
    </row>
    <row r="392" spans="1:6">
      <c r="A392" t="s">
        <v>751</v>
      </c>
      <c r="B392" t="s">
        <v>341</v>
      </c>
      <c r="C392" t="s">
        <v>336</v>
      </c>
      <c r="D392" t="s">
        <v>312</v>
      </c>
      <c r="F392" t="s">
        <v>1778</v>
      </c>
    </row>
    <row r="393" spans="1:6">
      <c r="A393" t="s">
        <v>752</v>
      </c>
      <c r="B393" t="s">
        <v>341</v>
      </c>
      <c r="C393" t="s">
        <v>336</v>
      </c>
      <c r="D393" t="s">
        <v>312</v>
      </c>
      <c r="F393" t="s">
        <v>1778</v>
      </c>
    </row>
    <row r="394" spans="1:6">
      <c r="A394" t="s">
        <v>753</v>
      </c>
      <c r="B394" t="s">
        <v>341</v>
      </c>
      <c r="C394" t="s">
        <v>336</v>
      </c>
      <c r="D394" t="s">
        <v>312</v>
      </c>
      <c r="F394" t="s">
        <v>1778</v>
      </c>
    </row>
    <row r="395" spans="1:6">
      <c r="A395" t="s">
        <v>754</v>
      </c>
      <c r="B395" t="s">
        <v>295</v>
      </c>
      <c r="C395" t="s">
        <v>378</v>
      </c>
      <c r="F395" t="s">
        <v>1904</v>
      </c>
    </row>
    <row r="396" spans="1:6">
      <c r="A396" t="s">
        <v>755</v>
      </c>
      <c r="B396" t="s">
        <v>756</v>
      </c>
      <c r="F396" t="s">
        <v>1779</v>
      </c>
    </row>
    <row r="397" spans="1:6">
      <c r="A397" t="s">
        <v>757</v>
      </c>
      <c r="B397" t="s">
        <v>756</v>
      </c>
      <c r="F397" t="s">
        <v>1779</v>
      </c>
    </row>
    <row r="398" spans="1:6">
      <c r="A398" t="s">
        <v>758</v>
      </c>
      <c r="B398" t="s">
        <v>286</v>
      </c>
      <c r="C398" t="s">
        <v>756</v>
      </c>
      <c r="F398" t="s">
        <v>1904</v>
      </c>
    </row>
    <row r="399" spans="1:6">
      <c r="A399" t="s">
        <v>759</v>
      </c>
      <c r="B399" t="s">
        <v>398</v>
      </c>
      <c r="C399" t="s">
        <v>756</v>
      </c>
      <c r="F399" t="s">
        <v>1904</v>
      </c>
    </row>
    <row r="400" spans="1:6">
      <c r="A400" t="s">
        <v>760</v>
      </c>
      <c r="B400" t="s">
        <v>756</v>
      </c>
      <c r="F400" t="s">
        <v>1779</v>
      </c>
    </row>
    <row r="401" spans="1:6">
      <c r="A401" t="s">
        <v>761</v>
      </c>
      <c r="B401" t="s">
        <v>756</v>
      </c>
      <c r="F401" t="s">
        <v>1779</v>
      </c>
    </row>
    <row r="402" spans="1:6">
      <c r="A402" t="s">
        <v>762</v>
      </c>
      <c r="B402" t="s">
        <v>756</v>
      </c>
      <c r="F402" t="s">
        <v>1779</v>
      </c>
    </row>
    <row r="403" spans="1:6">
      <c r="A403" t="s">
        <v>763</v>
      </c>
      <c r="B403" t="s">
        <v>514</v>
      </c>
      <c r="F403" t="s">
        <v>1778</v>
      </c>
    </row>
    <row r="404" spans="1:6">
      <c r="A404" t="s">
        <v>765</v>
      </c>
      <c r="B404" t="s">
        <v>369</v>
      </c>
      <c r="C404" t="s">
        <v>347</v>
      </c>
      <c r="D404" t="s">
        <v>410</v>
      </c>
      <c r="F404" t="s">
        <v>1778</v>
      </c>
    </row>
    <row r="405" spans="1:6">
      <c r="A405" t="s">
        <v>766</v>
      </c>
      <c r="B405" t="s">
        <v>369</v>
      </c>
      <c r="C405" t="s">
        <v>347</v>
      </c>
      <c r="D405" t="s">
        <v>410</v>
      </c>
      <c r="F405" t="s">
        <v>1778</v>
      </c>
    </row>
    <row r="406" spans="1:6">
      <c r="A406" t="s">
        <v>767</v>
      </c>
      <c r="B406" t="s">
        <v>369</v>
      </c>
      <c r="C406" t="s">
        <v>347</v>
      </c>
      <c r="D406" t="s">
        <v>410</v>
      </c>
      <c r="F406" t="s">
        <v>1778</v>
      </c>
    </row>
    <row r="407" spans="1:6">
      <c r="A407" t="s">
        <v>768</v>
      </c>
      <c r="B407" t="s">
        <v>369</v>
      </c>
      <c r="C407" t="s">
        <v>347</v>
      </c>
      <c r="D407" t="s">
        <v>410</v>
      </c>
      <c r="F407" t="s">
        <v>1778</v>
      </c>
    </row>
    <row r="408" spans="1:6">
      <c r="A408" t="s">
        <v>1753</v>
      </c>
      <c r="B408" t="s">
        <v>294</v>
      </c>
      <c r="F408" t="s">
        <v>1780</v>
      </c>
    </row>
    <row r="409" spans="1:6">
      <c r="A409" t="s">
        <v>769</v>
      </c>
      <c r="B409" t="s">
        <v>713</v>
      </c>
      <c r="C409" t="s">
        <v>706</v>
      </c>
      <c r="D409" t="s">
        <v>504</v>
      </c>
      <c r="E409" t="s">
        <v>770</v>
      </c>
      <c r="F409" t="s">
        <v>1778</v>
      </c>
    </row>
    <row r="410" spans="1:6">
      <c r="A410" t="s">
        <v>771</v>
      </c>
      <c r="B410" t="s">
        <v>706</v>
      </c>
      <c r="C410" t="s">
        <v>504</v>
      </c>
      <c r="D410" t="s">
        <v>770</v>
      </c>
      <c r="F410" t="s">
        <v>1778</v>
      </c>
    </row>
    <row r="411" spans="1:6">
      <c r="A411" t="s">
        <v>772</v>
      </c>
      <c r="B411" t="s">
        <v>504</v>
      </c>
      <c r="F411" t="s">
        <v>1778</v>
      </c>
    </row>
    <row r="412" spans="1:6">
      <c r="A412" t="s">
        <v>775</v>
      </c>
      <c r="B412" t="s">
        <v>429</v>
      </c>
      <c r="F412" t="s">
        <v>1778</v>
      </c>
    </row>
    <row r="413" spans="1:6">
      <c r="A413" t="s">
        <v>776</v>
      </c>
      <c r="B413" t="s">
        <v>491</v>
      </c>
      <c r="C413" t="s">
        <v>341</v>
      </c>
      <c r="D413" t="s">
        <v>460</v>
      </c>
      <c r="F413" t="s">
        <v>1778</v>
      </c>
    </row>
    <row r="414" spans="1:6">
      <c r="A414" t="s">
        <v>777</v>
      </c>
      <c r="B414" t="s">
        <v>304</v>
      </c>
      <c r="C414" t="s">
        <v>429</v>
      </c>
      <c r="F414" t="s">
        <v>1778</v>
      </c>
    </row>
    <row r="415" spans="1:6">
      <c r="A415" t="s">
        <v>778</v>
      </c>
      <c r="B415" t="s">
        <v>304</v>
      </c>
      <c r="C415" t="s">
        <v>429</v>
      </c>
      <c r="F415" t="s">
        <v>1778</v>
      </c>
    </row>
    <row r="416" spans="1:6">
      <c r="A416" t="s">
        <v>779</v>
      </c>
      <c r="B416" t="s">
        <v>446</v>
      </c>
      <c r="C416" t="s">
        <v>434</v>
      </c>
      <c r="D416" t="s">
        <v>420</v>
      </c>
      <c r="E416" t="s">
        <v>311</v>
      </c>
      <c r="F416" t="s">
        <v>1778</v>
      </c>
    </row>
    <row r="417" spans="1:6">
      <c r="A417" t="s">
        <v>780</v>
      </c>
      <c r="B417" t="s">
        <v>446</v>
      </c>
      <c r="C417" t="s">
        <v>434</v>
      </c>
      <c r="D417" t="s">
        <v>420</v>
      </c>
      <c r="E417" t="s">
        <v>311</v>
      </c>
      <c r="F417" t="s">
        <v>1778</v>
      </c>
    </row>
    <row r="418" spans="1:6">
      <c r="A418" t="s">
        <v>781</v>
      </c>
      <c r="B418" t="s">
        <v>782</v>
      </c>
      <c r="C418" t="s">
        <v>721</v>
      </c>
      <c r="F418" t="s">
        <v>1778</v>
      </c>
    </row>
    <row r="419" spans="1:6">
      <c r="A419" t="s">
        <v>783</v>
      </c>
      <c r="B419" t="s">
        <v>782</v>
      </c>
      <c r="C419" t="s">
        <v>721</v>
      </c>
      <c r="F419" t="s">
        <v>1778</v>
      </c>
    </row>
    <row r="420" spans="1:6">
      <c r="A420" t="s">
        <v>784</v>
      </c>
      <c r="B420" t="s">
        <v>721</v>
      </c>
      <c r="F420" t="s">
        <v>1778</v>
      </c>
    </row>
    <row r="421" spans="1:6">
      <c r="A421" t="s">
        <v>785</v>
      </c>
      <c r="B421" t="s">
        <v>354</v>
      </c>
      <c r="C421" t="s">
        <v>311</v>
      </c>
      <c r="D421" t="s">
        <v>312</v>
      </c>
      <c r="F421" t="s">
        <v>1778</v>
      </c>
    </row>
    <row r="422" spans="1:6">
      <c r="A422" t="s">
        <v>786</v>
      </c>
      <c r="B422" t="s">
        <v>419</v>
      </c>
      <c r="C422" t="s">
        <v>438</v>
      </c>
      <c r="D422" t="s">
        <v>336</v>
      </c>
      <c r="E422" t="s">
        <v>347</v>
      </c>
      <c r="F422" t="s">
        <v>1778</v>
      </c>
    </row>
    <row r="423" spans="1:6">
      <c r="A423" t="s">
        <v>787</v>
      </c>
      <c r="B423" t="s">
        <v>419</v>
      </c>
      <c r="C423" t="s">
        <v>438</v>
      </c>
      <c r="D423" t="s">
        <v>336</v>
      </c>
      <c r="E423" t="s">
        <v>347</v>
      </c>
      <c r="F423" t="s">
        <v>1778</v>
      </c>
    </row>
    <row r="424" spans="1:6">
      <c r="A424" t="s">
        <v>788</v>
      </c>
      <c r="B424" t="s">
        <v>419</v>
      </c>
      <c r="C424" t="s">
        <v>438</v>
      </c>
      <c r="D424" t="s">
        <v>336</v>
      </c>
      <c r="E424" t="s">
        <v>347</v>
      </c>
      <c r="F424" t="s">
        <v>1778</v>
      </c>
    </row>
    <row r="425" spans="1:6">
      <c r="A425" t="s">
        <v>789</v>
      </c>
      <c r="B425" t="s">
        <v>419</v>
      </c>
      <c r="C425" t="s">
        <v>438</v>
      </c>
      <c r="D425" t="s">
        <v>336</v>
      </c>
      <c r="E425" t="s">
        <v>347</v>
      </c>
      <c r="F425" t="s">
        <v>1778</v>
      </c>
    </row>
    <row r="426" spans="1:6">
      <c r="A426" t="s">
        <v>790</v>
      </c>
      <c r="B426" t="s">
        <v>419</v>
      </c>
      <c r="C426" t="s">
        <v>438</v>
      </c>
      <c r="D426" t="s">
        <v>336</v>
      </c>
      <c r="F426" t="s">
        <v>1778</v>
      </c>
    </row>
    <row r="427" spans="1:6">
      <c r="A427" t="s">
        <v>791</v>
      </c>
      <c r="B427" t="s">
        <v>419</v>
      </c>
      <c r="C427" t="s">
        <v>438</v>
      </c>
      <c r="D427" t="s">
        <v>336</v>
      </c>
      <c r="F427" t="s">
        <v>1778</v>
      </c>
    </row>
    <row r="428" spans="1:6">
      <c r="A428" t="s">
        <v>792</v>
      </c>
      <c r="B428" t="s">
        <v>419</v>
      </c>
      <c r="C428" t="s">
        <v>438</v>
      </c>
      <c r="D428" t="s">
        <v>336</v>
      </c>
      <c r="F428" t="s">
        <v>1778</v>
      </c>
    </row>
    <row r="429" spans="1:6">
      <c r="A429" t="s">
        <v>793</v>
      </c>
      <c r="B429" t="s">
        <v>419</v>
      </c>
      <c r="C429" t="s">
        <v>438</v>
      </c>
      <c r="D429" t="s">
        <v>336</v>
      </c>
      <c r="F429" t="s">
        <v>1778</v>
      </c>
    </row>
    <row r="430" spans="1:6">
      <c r="A430" t="s">
        <v>794</v>
      </c>
      <c r="B430" t="s">
        <v>419</v>
      </c>
      <c r="C430" t="s">
        <v>438</v>
      </c>
      <c r="D430" t="s">
        <v>474</v>
      </c>
      <c r="E430" t="s">
        <v>420</v>
      </c>
      <c r="F430" t="s">
        <v>1778</v>
      </c>
    </row>
    <row r="431" spans="1:6">
      <c r="A431" t="s">
        <v>795</v>
      </c>
      <c r="B431" t="s">
        <v>419</v>
      </c>
      <c r="C431" t="s">
        <v>438</v>
      </c>
      <c r="D431" t="s">
        <v>420</v>
      </c>
      <c r="F431" t="s">
        <v>1778</v>
      </c>
    </row>
    <row r="432" spans="1:6">
      <c r="A432" t="s">
        <v>796</v>
      </c>
      <c r="B432" t="s">
        <v>308</v>
      </c>
      <c r="C432" t="s">
        <v>309</v>
      </c>
      <c r="F432" t="s">
        <v>1778</v>
      </c>
    </row>
    <row r="433" spans="1:6">
      <c r="A433" t="s">
        <v>797</v>
      </c>
      <c r="B433" t="s">
        <v>308</v>
      </c>
      <c r="F433" t="s">
        <v>1778</v>
      </c>
    </row>
    <row r="434" spans="1:6">
      <c r="A434" t="s">
        <v>798</v>
      </c>
      <c r="B434" t="s">
        <v>308</v>
      </c>
      <c r="C434" t="s">
        <v>309</v>
      </c>
      <c r="F434" t="s">
        <v>1778</v>
      </c>
    </row>
    <row r="435" spans="1:6">
      <c r="A435" t="s">
        <v>799</v>
      </c>
      <c r="B435" t="s">
        <v>290</v>
      </c>
      <c r="C435" t="s">
        <v>423</v>
      </c>
      <c r="D435" t="s">
        <v>624</v>
      </c>
      <c r="E435" t="s">
        <v>625</v>
      </c>
      <c r="F435" t="s">
        <v>1904</v>
      </c>
    </row>
    <row r="436" spans="1:6">
      <c r="A436" t="s">
        <v>800</v>
      </c>
      <c r="B436" t="s">
        <v>308</v>
      </c>
      <c r="C436" t="s">
        <v>336</v>
      </c>
      <c r="D436" t="s">
        <v>309</v>
      </c>
      <c r="F436" t="s">
        <v>1778</v>
      </c>
    </row>
    <row r="437" spans="1:6">
      <c r="A437" t="s">
        <v>801</v>
      </c>
      <c r="B437" t="s">
        <v>308</v>
      </c>
      <c r="C437" t="s">
        <v>336</v>
      </c>
      <c r="D437" t="s">
        <v>309</v>
      </c>
      <c r="F437" t="s">
        <v>1778</v>
      </c>
    </row>
    <row r="438" spans="1:6">
      <c r="A438" t="s">
        <v>802</v>
      </c>
      <c r="B438" t="s">
        <v>308</v>
      </c>
      <c r="C438" t="s">
        <v>336</v>
      </c>
      <c r="D438" t="s">
        <v>309</v>
      </c>
      <c r="F438" t="s">
        <v>1778</v>
      </c>
    </row>
    <row r="439" spans="1:6">
      <c r="A439" t="s">
        <v>803</v>
      </c>
      <c r="B439" t="s">
        <v>336</v>
      </c>
      <c r="C439" t="s">
        <v>311</v>
      </c>
      <c r="F439" t="s">
        <v>1778</v>
      </c>
    </row>
    <row r="440" spans="1:6">
      <c r="A440" t="s">
        <v>804</v>
      </c>
      <c r="B440" t="s">
        <v>336</v>
      </c>
      <c r="C440" t="s">
        <v>311</v>
      </c>
      <c r="F440" t="s">
        <v>1778</v>
      </c>
    </row>
    <row r="441" spans="1:6">
      <c r="A441" t="s">
        <v>805</v>
      </c>
      <c r="B441" t="s">
        <v>336</v>
      </c>
      <c r="C441" t="s">
        <v>311</v>
      </c>
      <c r="F441" t="s">
        <v>1778</v>
      </c>
    </row>
    <row r="442" spans="1:6">
      <c r="A442" t="s">
        <v>806</v>
      </c>
      <c r="B442" t="s">
        <v>290</v>
      </c>
      <c r="C442" t="s">
        <v>423</v>
      </c>
      <c r="D442" t="s">
        <v>625</v>
      </c>
      <c r="F442" t="s">
        <v>1904</v>
      </c>
    </row>
    <row r="443" spans="1:6">
      <c r="A443" t="s">
        <v>807</v>
      </c>
      <c r="B443" t="s">
        <v>514</v>
      </c>
      <c r="C443" t="s">
        <v>808</v>
      </c>
      <c r="F443" t="s">
        <v>1897</v>
      </c>
    </row>
    <row r="444" spans="1:6">
      <c r="A444" t="s">
        <v>809</v>
      </c>
      <c r="B444" t="s">
        <v>290</v>
      </c>
      <c r="C444" t="s">
        <v>286</v>
      </c>
      <c r="D444" t="s">
        <v>625</v>
      </c>
      <c r="F444" t="s">
        <v>1904</v>
      </c>
    </row>
    <row r="445" spans="1:6">
      <c r="A445" t="s">
        <v>810</v>
      </c>
      <c r="B445" t="s">
        <v>309</v>
      </c>
      <c r="F445" t="s">
        <v>1778</v>
      </c>
    </row>
    <row r="446" spans="1:6">
      <c r="A446" t="s">
        <v>811</v>
      </c>
      <c r="B446" t="s">
        <v>713</v>
      </c>
      <c r="C446" t="s">
        <v>503</v>
      </c>
      <c r="D446" t="s">
        <v>413</v>
      </c>
      <c r="E446" t="s">
        <v>311</v>
      </c>
      <c r="F446" t="s">
        <v>1778</v>
      </c>
    </row>
    <row r="447" spans="1:6">
      <c r="A447" t="s">
        <v>812</v>
      </c>
      <c r="B447" t="s">
        <v>514</v>
      </c>
      <c r="F447" t="s">
        <v>1778</v>
      </c>
    </row>
    <row r="448" spans="1:6">
      <c r="A448" t="s">
        <v>813</v>
      </c>
      <c r="B448" t="s">
        <v>290</v>
      </c>
      <c r="C448" t="s">
        <v>286</v>
      </c>
      <c r="D448" t="s">
        <v>625</v>
      </c>
      <c r="F448" t="s">
        <v>1904</v>
      </c>
    </row>
    <row r="449" spans="1:6">
      <c r="A449" t="s">
        <v>814</v>
      </c>
      <c r="B449" t="s">
        <v>625</v>
      </c>
      <c r="F449" t="s">
        <v>1779</v>
      </c>
    </row>
    <row r="450" spans="1:6">
      <c r="A450" t="s">
        <v>815</v>
      </c>
      <c r="B450" t="s">
        <v>286</v>
      </c>
      <c r="C450" t="s">
        <v>625</v>
      </c>
      <c r="F450" t="s">
        <v>1904</v>
      </c>
    </row>
    <row r="451" spans="1:6">
      <c r="A451" t="s">
        <v>816</v>
      </c>
      <c r="B451" t="s">
        <v>625</v>
      </c>
      <c r="F451" t="s">
        <v>1779</v>
      </c>
    </row>
    <row r="452" spans="1:6">
      <c r="A452" t="s">
        <v>817</v>
      </c>
      <c r="B452" t="s">
        <v>625</v>
      </c>
      <c r="F452" t="s">
        <v>1779</v>
      </c>
    </row>
    <row r="453" spans="1:6">
      <c r="A453" t="s">
        <v>818</v>
      </c>
      <c r="B453" t="s">
        <v>625</v>
      </c>
      <c r="F453" t="s">
        <v>1779</v>
      </c>
    </row>
    <row r="454" spans="1:6">
      <c r="A454" t="s">
        <v>819</v>
      </c>
      <c r="B454" t="s">
        <v>356</v>
      </c>
      <c r="C454" t="s">
        <v>590</v>
      </c>
      <c r="D454" t="s">
        <v>770</v>
      </c>
      <c r="F454" t="s">
        <v>1778</v>
      </c>
    </row>
    <row r="455" spans="1:6">
      <c r="A455" t="s">
        <v>820</v>
      </c>
      <c r="B455" t="s">
        <v>421</v>
      </c>
      <c r="C455" t="s">
        <v>347</v>
      </c>
      <c r="D455" t="s">
        <v>821</v>
      </c>
      <c r="F455" t="s">
        <v>1778</v>
      </c>
    </row>
    <row r="456" spans="1:6">
      <c r="A456" t="s">
        <v>822</v>
      </c>
      <c r="B456" t="s">
        <v>320</v>
      </c>
      <c r="F456" t="s">
        <v>1778</v>
      </c>
    </row>
    <row r="457" spans="1:6">
      <c r="A457" t="s">
        <v>823</v>
      </c>
      <c r="B457" t="s">
        <v>824</v>
      </c>
      <c r="F457" t="s">
        <v>1779</v>
      </c>
    </row>
    <row r="458" spans="1:6">
      <c r="A458" t="s">
        <v>825</v>
      </c>
      <c r="B458" t="s">
        <v>824</v>
      </c>
      <c r="F458" t="s">
        <v>1904</v>
      </c>
    </row>
    <row r="459" spans="1:6">
      <c r="A459" t="s">
        <v>826</v>
      </c>
      <c r="B459" t="s">
        <v>308</v>
      </c>
      <c r="C459" t="s">
        <v>309</v>
      </c>
      <c r="D459" t="s">
        <v>369</v>
      </c>
      <c r="F459" t="s">
        <v>1778</v>
      </c>
    </row>
    <row r="460" spans="1:6">
      <c r="A460" t="s">
        <v>827</v>
      </c>
      <c r="B460" t="s">
        <v>308</v>
      </c>
      <c r="C460" t="s">
        <v>309</v>
      </c>
      <c r="D460" t="s">
        <v>369</v>
      </c>
      <c r="F460" t="s">
        <v>1778</v>
      </c>
    </row>
    <row r="461" spans="1:6">
      <c r="A461" t="s">
        <v>828</v>
      </c>
      <c r="B461" t="s">
        <v>308</v>
      </c>
      <c r="C461" t="s">
        <v>309</v>
      </c>
      <c r="D461" t="s">
        <v>369</v>
      </c>
      <c r="F461" t="s">
        <v>1778</v>
      </c>
    </row>
    <row r="462" spans="1:6">
      <c r="A462" t="s">
        <v>829</v>
      </c>
      <c r="B462" t="s">
        <v>438</v>
      </c>
      <c r="C462" t="s">
        <v>341</v>
      </c>
      <c r="D462" t="s">
        <v>336</v>
      </c>
      <c r="F462" t="s">
        <v>1778</v>
      </c>
    </row>
    <row r="463" spans="1:6">
      <c r="A463" t="s">
        <v>830</v>
      </c>
      <c r="B463" t="s">
        <v>438</v>
      </c>
      <c r="C463" t="s">
        <v>341</v>
      </c>
      <c r="D463" t="s">
        <v>336</v>
      </c>
      <c r="F463" t="s">
        <v>1778</v>
      </c>
    </row>
    <row r="464" spans="1:6">
      <c r="A464" t="s">
        <v>831</v>
      </c>
      <c r="B464" t="s">
        <v>438</v>
      </c>
      <c r="C464" t="s">
        <v>341</v>
      </c>
      <c r="D464" t="s">
        <v>336</v>
      </c>
      <c r="F464" t="s">
        <v>1778</v>
      </c>
    </row>
    <row r="465" spans="1:6">
      <c r="A465" t="s">
        <v>832</v>
      </c>
      <c r="B465" t="s">
        <v>438</v>
      </c>
      <c r="C465" t="s">
        <v>341</v>
      </c>
      <c r="D465" t="s">
        <v>336</v>
      </c>
      <c r="F465" t="s">
        <v>1778</v>
      </c>
    </row>
    <row r="466" spans="1:6">
      <c r="A466" t="s">
        <v>833</v>
      </c>
      <c r="B466" t="s">
        <v>419</v>
      </c>
      <c r="C466" t="s">
        <v>713</v>
      </c>
      <c r="D466" t="s">
        <v>503</v>
      </c>
      <c r="E466" t="s">
        <v>373</v>
      </c>
      <c r="F466" t="s">
        <v>1778</v>
      </c>
    </row>
    <row r="467" spans="1:6">
      <c r="A467" t="s">
        <v>834</v>
      </c>
      <c r="B467" t="s">
        <v>309</v>
      </c>
      <c r="C467" t="s">
        <v>311</v>
      </c>
      <c r="D467" t="s">
        <v>312</v>
      </c>
      <c r="F467" t="s">
        <v>1778</v>
      </c>
    </row>
    <row r="468" spans="1:6">
      <c r="A468" t="s">
        <v>835</v>
      </c>
      <c r="B468" t="s">
        <v>341</v>
      </c>
      <c r="C468" t="s">
        <v>369</v>
      </c>
      <c r="D468" t="s">
        <v>312</v>
      </c>
      <c r="F468" t="s">
        <v>1778</v>
      </c>
    </row>
    <row r="469" spans="1:6">
      <c r="A469" t="s">
        <v>836</v>
      </c>
      <c r="B469" t="s">
        <v>341</v>
      </c>
      <c r="C469" t="s">
        <v>369</v>
      </c>
      <c r="D469" t="s">
        <v>312</v>
      </c>
      <c r="F469" t="s">
        <v>1778</v>
      </c>
    </row>
    <row r="470" spans="1:6">
      <c r="A470" t="s">
        <v>837</v>
      </c>
      <c r="B470" t="s">
        <v>341</v>
      </c>
      <c r="C470" t="s">
        <v>369</v>
      </c>
      <c r="D470" t="s">
        <v>312</v>
      </c>
      <c r="F470" t="s">
        <v>1778</v>
      </c>
    </row>
    <row r="471" spans="1:6">
      <c r="A471" t="s">
        <v>838</v>
      </c>
      <c r="B471" t="s">
        <v>341</v>
      </c>
      <c r="C471" t="s">
        <v>369</v>
      </c>
      <c r="D471" t="s">
        <v>312</v>
      </c>
      <c r="F471" t="s">
        <v>1778</v>
      </c>
    </row>
    <row r="472" spans="1:6">
      <c r="A472" t="s">
        <v>839</v>
      </c>
      <c r="B472" t="s">
        <v>840</v>
      </c>
      <c r="F472" t="s">
        <v>1780</v>
      </c>
    </row>
    <row r="473" spans="1:6">
      <c r="A473" t="s">
        <v>841</v>
      </c>
      <c r="B473" t="s">
        <v>491</v>
      </c>
      <c r="C473" t="s">
        <v>311</v>
      </c>
      <c r="D473" t="s">
        <v>821</v>
      </c>
      <c r="F473" t="s">
        <v>1778</v>
      </c>
    </row>
    <row r="474" spans="1:6">
      <c r="A474" t="s">
        <v>842</v>
      </c>
      <c r="B474" t="s">
        <v>491</v>
      </c>
      <c r="C474" t="s">
        <v>311</v>
      </c>
      <c r="D474" t="s">
        <v>821</v>
      </c>
      <c r="F474" t="s">
        <v>1778</v>
      </c>
    </row>
    <row r="475" spans="1:6">
      <c r="A475" t="s">
        <v>843</v>
      </c>
      <c r="B475" t="s">
        <v>308</v>
      </c>
      <c r="C475" t="s">
        <v>335</v>
      </c>
      <c r="D475" t="s">
        <v>309</v>
      </c>
      <c r="F475" t="s">
        <v>1778</v>
      </c>
    </row>
    <row r="476" spans="1:6">
      <c r="A476" t="s">
        <v>844</v>
      </c>
      <c r="B476" t="s">
        <v>308</v>
      </c>
      <c r="C476" t="s">
        <v>335</v>
      </c>
      <c r="D476" t="s">
        <v>309</v>
      </c>
      <c r="F476" t="s">
        <v>1778</v>
      </c>
    </row>
    <row r="477" spans="1:6">
      <c r="A477" t="s">
        <v>845</v>
      </c>
      <c r="B477" t="s">
        <v>308</v>
      </c>
      <c r="C477" t="s">
        <v>335</v>
      </c>
      <c r="D477" t="s">
        <v>309</v>
      </c>
      <c r="F477" t="s">
        <v>1778</v>
      </c>
    </row>
    <row r="478" spans="1:6">
      <c r="A478" t="s">
        <v>846</v>
      </c>
      <c r="B478" t="s">
        <v>308</v>
      </c>
      <c r="C478" t="s">
        <v>335</v>
      </c>
      <c r="D478" t="s">
        <v>309</v>
      </c>
      <c r="F478" t="s">
        <v>1778</v>
      </c>
    </row>
    <row r="479" spans="1:6">
      <c r="A479" t="s">
        <v>847</v>
      </c>
      <c r="B479" t="s">
        <v>563</v>
      </c>
      <c r="C479" t="s">
        <v>278</v>
      </c>
      <c r="F479" t="s">
        <v>1904</v>
      </c>
    </row>
    <row r="480" spans="1:6">
      <c r="A480" t="s">
        <v>848</v>
      </c>
      <c r="B480" t="s">
        <v>413</v>
      </c>
      <c r="F480" t="s">
        <v>1778</v>
      </c>
    </row>
    <row r="481" spans="1:6">
      <c r="A481" t="s">
        <v>849</v>
      </c>
      <c r="B481" t="s">
        <v>284</v>
      </c>
      <c r="C481" t="s">
        <v>294</v>
      </c>
      <c r="D481" t="s">
        <v>530</v>
      </c>
      <c r="E481" t="s">
        <v>291</v>
      </c>
      <c r="F481" t="s">
        <v>1904</v>
      </c>
    </row>
    <row r="482" spans="1:6">
      <c r="A482" t="s">
        <v>850</v>
      </c>
      <c r="B482" t="s">
        <v>325</v>
      </c>
      <c r="C482" t="s">
        <v>356</v>
      </c>
      <c r="D482" t="s">
        <v>326</v>
      </c>
      <c r="F482" t="s">
        <v>1778</v>
      </c>
    </row>
    <row r="483" spans="1:6">
      <c r="A483" t="s">
        <v>851</v>
      </c>
      <c r="B483" t="s">
        <v>325</v>
      </c>
      <c r="C483" t="s">
        <v>356</v>
      </c>
      <c r="D483" t="s">
        <v>326</v>
      </c>
      <c r="F483" t="s">
        <v>1778</v>
      </c>
    </row>
    <row r="484" spans="1:6">
      <c r="A484" t="s">
        <v>852</v>
      </c>
      <c r="B484" t="s">
        <v>325</v>
      </c>
      <c r="C484" t="s">
        <v>356</v>
      </c>
      <c r="D484" t="s">
        <v>326</v>
      </c>
      <c r="F484" t="s">
        <v>1778</v>
      </c>
    </row>
    <row r="485" spans="1:6">
      <c r="A485" t="s">
        <v>853</v>
      </c>
      <c r="B485" t="s">
        <v>854</v>
      </c>
      <c r="F485" t="s">
        <v>1780</v>
      </c>
    </row>
    <row r="486" spans="1:6">
      <c r="A486" t="s">
        <v>855</v>
      </c>
      <c r="B486" t="s">
        <v>854</v>
      </c>
      <c r="F486" t="s">
        <v>1780</v>
      </c>
    </row>
    <row r="487" spans="1:6">
      <c r="A487" t="s">
        <v>856</v>
      </c>
      <c r="B487" t="s">
        <v>309</v>
      </c>
      <c r="C487" t="s">
        <v>311</v>
      </c>
      <c r="D487" t="s">
        <v>312</v>
      </c>
      <c r="F487" t="s">
        <v>1778</v>
      </c>
    </row>
    <row r="488" spans="1:6">
      <c r="A488" t="s">
        <v>857</v>
      </c>
      <c r="B488" t="s">
        <v>309</v>
      </c>
      <c r="C488" t="s">
        <v>311</v>
      </c>
      <c r="D488" t="s">
        <v>312</v>
      </c>
      <c r="F488" t="s">
        <v>1778</v>
      </c>
    </row>
    <row r="489" spans="1:6">
      <c r="A489" t="s">
        <v>858</v>
      </c>
      <c r="B489" t="s">
        <v>309</v>
      </c>
      <c r="C489" t="s">
        <v>311</v>
      </c>
      <c r="D489" t="s">
        <v>312</v>
      </c>
      <c r="F489" t="s">
        <v>1778</v>
      </c>
    </row>
    <row r="490" spans="1:6">
      <c r="A490" t="s">
        <v>859</v>
      </c>
      <c r="B490" t="s">
        <v>311</v>
      </c>
      <c r="F490" t="s">
        <v>1778</v>
      </c>
    </row>
    <row r="491" spans="1:6">
      <c r="A491" t="s">
        <v>860</v>
      </c>
      <c r="B491" t="s">
        <v>311</v>
      </c>
      <c r="F491" t="s">
        <v>1778</v>
      </c>
    </row>
    <row r="492" spans="1:6">
      <c r="A492" t="s">
        <v>1903</v>
      </c>
      <c r="B492" t="s">
        <v>384</v>
      </c>
      <c r="C492" t="s">
        <v>419</v>
      </c>
      <c r="D492" t="s">
        <v>446</v>
      </c>
      <c r="E492" t="s">
        <v>420</v>
      </c>
      <c r="F492" t="s">
        <v>1897</v>
      </c>
    </row>
    <row r="493" spans="1:6">
      <c r="A493" t="s">
        <v>861</v>
      </c>
      <c r="B493" t="s">
        <v>741</v>
      </c>
      <c r="F493" t="s">
        <v>1897</v>
      </c>
    </row>
    <row r="494" spans="1:6">
      <c r="A494" t="s">
        <v>862</v>
      </c>
      <c r="B494" t="s">
        <v>347</v>
      </c>
      <c r="C494" t="s">
        <v>429</v>
      </c>
      <c r="F494" t="s">
        <v>1778</v>
      </c>
    </row>
    <row r="495" spans="1:6">
      <c r="A495" t="s">
        <v>863</v>
      </c>
      <c r="B495" t="s">
        <v>347</v>
      </c>
      <c r="C495" t="s">
        <v>429</v>
      </c>
      <c r="F495" t="s">
        <v>1778</v>
      </c>
    </row>
    <row r="496" spans="1:6">
      <c r="A496" t="s">
        <v>864</v>
      </c>
      <c r="B496" t="s">
        <v>347</v>
      </c>
      <c r="C496" t="s">
        <v>429</v>
      </c>
      <c r="F496" t="s">
        <v>1778</v>
      </c>
    </row>
    <row r="497" spans="1:6">
      <c r="A497" t="s">
        <v>865</v>
      </c>
      <c r="B497" t="s">
        <v>420</v>
      </c>
      <c r="C497" t="s">
        <v>403</v>
      </c>
      <c r="F497" t="s">
        <v>1778</v>
      </c>
    </row>
    <row r="498" spans="1:6">
      <c r="A498" t="s">
        <v>866</v>
      </c>
      <c r="B498" t="s">
        <v>438</v>
      </c>
      <c r="C498" t="s">
        <v>336</v>
      </c>
      <c r="D498" t="s">
        <v>367</v>
      </c>
      <c r="E498" t="s">
        <v>311</v>
      </c>
      <c r="F498" t="s">
        <v>1778</v>
      </c>
    </row>
    <row r="499" spans="1:6">
      <c r="A499" t="s">
        <v>867</v>
      </c>
      <c r="B499" t="s">
        <v>438</v>
      </c>
      <c r="C499" t="s">
        <v>336</v>
      </c>
      <c r="D499" t="s">
        <v>367</v>
      </c>
      <c r="E499" t="s">
        <v>311</v>
      </c>
      <c r="F499" t="s">
        <v>1778</v>
      </c>
    </row>
    <row r="500" spans="1:6">
      <c r="A500" t="s">
        <v>868</v>
      </c>
      <c r="B500" t="s">
        <v>438</v>
      </c>
      <c r="C500" t="s">
        <v>503</v>
      </c>
      <c r="D500" t="s">
        <v>367</v>
      </c>
      <c r="E500" t="s">
        <v>311</v>
      </c>
      <c r="F500" t="s">
        <v>1778</v>
      </c>
    </row>
    <row r="501" spans="1:6">
      <c r="A501" t="s">
        <v>869</v>
      </c>
      <c r="B501" t="s">
        <v>367</v>
      </c>
      <c r="F501" t="s">
        <v>1778</v>
      </c>
    </row>
    <row r="502" spans="1:6">
      <c r="A502" t="s">
        <v>870</v>
      </c>
      <c r="B502" t="s">
        <v>446</v>
      </c>
      <c r="C502" t="s">
        <v>420</v>
      </c>
      <c r="D502" t="s">
        <v>413</v>
      </c>
      <c r="E502" t="s">
        <v>311</v>
      </c>
      <c r="F502" t="s">
        <v>1778</v>
      </c>
    </row>
    <row r="503" spans="1:6">
      <c r="A503" t="s">
        <v>871</v>
      </c>
      <c r="B503" t="s">
        <v>446</v>
      </c>
      <c r="C503" t="s">
        <v>420</v>
      </c>
      <c r="D503" t="s">
        <v>410</v>
      </c>
      <c r="E503" t="s">
        <v>311</v>
      </c>
      <c r="F503" t="s">
        <v>1778</v>
      </c>
    </row>
    <row r="504" spans="1:6">
      <c r="A504" t="s">
        <v>872</v>
      </c>
      <c r="B504" t="s">
        <v>446</v>
      </c>
      <c r="C504" t="s">
        <v>420</v>
      </c>
      <c r="D504" t="s">
        <v>410</v>
      </c>
      <c r="E504" t="s">
        <v>311</v>
      </c>
      <c r="F504" t="s">
        <v>1778</v>
      </c>
    </row>
    <row r="505" spans="1:6">
      <c r="A505" t="s">
        <v>873</v>
      </c>
      <c r="B505" t="s">
        <v>446</v>
      </c>
      <c r="C505" t="s">
        <v>420</v>
      </c>
      <c r="D505" t="s">
        <v>410</v>
      </c>
      <c r="E505" t="s">
        <v>311</v>
      </c>
      <c r="F505" t="s">
        <v>1778</v>
      </c>
    </row>
    <row r="506" spans="1:6">
      <c r="A506" t="s">
        <v>874</v>
      </c>
      <c r="B506" t="s">
        <v>304</v>
      </c>
      <c r="C506" t="s">
        <v>429</v>
      </c>
      <c r="F506" t="s">
        <v>1778</v>
      </c>
    </row>
    <row r="507" spans="1:6">
      <c r="A507" t="s">
        <v>875</v>
      </c>
      <c r="B507" t="s">
        <v>304</v>
      </c>
      <c r="C507" t="s">
        <v>429</v>
      </c>
      <c r="F507" t="s">
        <v>1778</v>
      </c>
    </row>
    <row r="508" spans="1:6">
      <c r="A508" t="s">
        <v>876</v>
      </c>
      <c r="B508" t="s">
        <v>625</v>
      </c>
      <c r="F508" t="s">
        <v>1779</v>
      </c>
    </row>
    <row r="509" spans="1:6">
      <c r="A509" t="s">
        <v>877</v>
      </c>
      <c r="B509" t="s">
        <v>421</v>
      </c>
      <c r="C509" t="s">
        <v>373</v>
      </c>
      <c r="F509" t="s">
        <v>1778</v>
      </c>
    </row>
    <row r="510" spans="1:6">
      <c r="A510" t="s">
        <v>878</v>
      </c>
      <c r="B510" t="s">
        <v>320</v>
      </c>
      <c r="C510" t="s">
        <v>369</v>
      </c>
      <c r="F510" t="s">
        <v>1778</v>
      </c>
    </row>
    <row r="511" spans="1:6">
      <c r="A511" t="s">
        <v>879</v>
      </c>
      <c r="B511" t="s">
        <v>320</v>
      </c>
      <c r="C511" t="s">
        <v>369</v>
      </c>
      <c r="F511" t="s">
        <v>1778</v>
      </c>
    </row>
    <row r="512" spans="1:6">
      <c r="A512" t="s">
        <v>880</v>
      </c>
      <c r="B512" t="s">
        <v>320</v>
      </c>
      <c r="C512" t="s">
        <v>369</v>
      </c>
      <c r="F512" t="s">
        <v>1778</v>
      </c>
    </row>
    <row r="513" spans="1:6">
      <c r="A513" t="s">
        <v>881</v>
      </c>
      <c r="B513" t="s">
        <v>320</v>
      </c>
      <c r="C513" t="s">
        <v>369</v>
      </c>
      <c r="F513" t="s">
        <v>1778</v>
      </c>
    </row>
    <row r="514" spans="1:6">
      <c r="A514" t="s">
        <v>882</v>
      </c>
      <c r="B514" t="s">
        <v>438</v>
      </c>
      <c r="C514" t="s">
        <v>320</v>
      </c>
      <c r="D514" t="s">
        <v>342</v>
      </c>
      <c r="E514" t="s">
        <v>347</v>
      </c>
      <c r="F514" t="s">
        <v>1778</v>
      </c>
    </row>
    <row r="515" spans="1:6">
      <c r="A515" t="s">
        <v>883</v>
      </c>
      <c r="B515" t="s">
        <v>438</v>
      </c>
      <c r="C515" t="s">
        <v>320</v>
      </c>
      <c r="D515" t="s">
        <v>342</v>
      </c>
      <c r="E515" t="s">
        <v>347</v>
      </c>
      <c r="F515" t="s">
        <v>1778</v>
      </c>
    </row>
    <row r="516" spans="1:6">
      <c r="A516" t="s">
        <v>884</v>
      </c>
      <c r="B516" t="s">
        <v>438</v>
      </c>
      <c r="C516" t="s">
        <v>320</v>
      </c>
      <c r="D516" t="s">
        <v>342</v>
      </c>
      <c r="E516" t="s">
        <v>347</v>
      </c>
      <c r="F516" t="s">
        <v>1778</v>
      </c>
    </row>
    <row r="517" spans="1:6">
      <c r="A517" t="s">
        <v>885</v>
      </c>
      <c r="B517" t="s">
        <v>438</v>
      </c>
      <c r="C517" t="s">
        <v>320</v>
      </c>
      <c r="D517" t="s">
        <v>342</v>
      </c>
      <c r="E517" t="s">
        <v>347</v>
      </c>
      <c r="F517" t="s">
        <v>1778</v>
      </c>
    </row>
    <row r="518" spans="1:6">
      <c r="A518" t="s">
        <v>886</v>
      </c>
      <c r="B518" t="s">
        <v>514</v>
      </c>
      <c r="F518" t="s">
        <v>1778</v>
      </c>
    </row>
    <row r="519" spans="1:6">
      <c r="A519" t="s">
        <v>887</v>
      </c>
      <c r="B519" t="s">
        <v>309</v>
      </c>
      <c r="C519" t="s">
        <v>429</v>
      </c>
      <c r="F519" t="s">
        <v>1778</v>
      </c>
    </row>
    <row r="520" spans="1:6">
      <c r="A520" t="s">
        <v>888</v>
      </c>
      <c r="B520" t="s">
        <v>889</v>
      </c>
      <c r="C520" t="s">
        <v>890</v>
      </c>
      <c r="F520" t="s">
        <v>316</v>
      </c>
    </row>
    <row r="521" spans="1:6">
      <c r="A521" t="s">
        <v>891</v>
      </c>
      <c r="B521" t="s">
        <v>892</v>
      </c>
      <c r="F521" t="s">
        <v>1779</v>
      </c>
    </row>
    <row r="522" spans="1:6">
      <c r="A522" t="s">
        <v>893</v>
      </c>
      <c r="B522" t="s">
        <v>854</v>
      </c>
      <c r="F522" t="s">
        <v>1780</v>
      </c>
    </row>
    <row r="523" spans="1:6">
      <c r="A523" t="s">
        <v>894</v>
      </c>
      <c r="B523" t="s">
        <v>854</v>
      </c>
      <c r="F523" t="s">
        <v>1780</v>
      </c>
    </row>
    <row r="524" spans="1:6">
      <c r="A524" t="s">
        <v>895</v>
      </c>
      <c r="B524" t="s">
        <v>854</v>
      </c>
      <c r="F524" t="s">
        <v>1780</v>
      </c>
    </row>
    <row r="525" spans="1:6">
      <c r="A525" t="s">
        <v>1754</v>
      </c>
      <c r="B525" t="s">
        <v>1755</v>
      </c>
      <c r="F525" t="s">
        <v>1780</v>
      </c>
    </row>
    <row r="526" spans="1:6">
      <c r="A526" t="s">
        <v>1756</v>
      </c>
      <c r="B526" t="s">
        <v>1755</v>
      </c>
      <c r="F526" t="s">
        <v>1780</v>
      </c>
    </row>
    <row r="527" spans="1:6">
      <c r="A527" t="s">
        <v>1757</v>
      </c>
      <c r="B527" t="s">
        <v>1755</v>
      </c>
      <c r="F527" t="s">
        <v>1780</v>
      </c>
    </row>
    <row r="528" spans="1:6">
      <c r="A528" t="s">
        <v>1758</v>
      </c>
      <c r="B528" t="s">
        <v>1755</v>
      </c>
      <c r="F528" t="s">
        <v>1780</v>
      </c>
    </row>
    <row r="529" spans="1:6">
      <c r="A529" t="s">
        <v>896</v>
      </c>
      <c r="B529" t="s">
        <v>290</v>
      </c>
      <c r="C529" t="s">
        <v>423</v>
      </c>
      <c r="D529" t="s">
        <v>530</v>
      </c>
      <c r="E529" t="s">
        <v>281</v>
      </c>
      <c r="F529" t="s">
        <v>1904</v>
      </c>
    </row>
    <row r="530" spans="1:6">
      <c r="A530" t="s">
        <v>897</v>
      </c>
      <c r="B530" t="s">
        <v>898</v>
      </c>
      <c r="F530" t="s">
        <v>1778</v>
      </c>
    </row>
    <row r="531" spans="1:6">
      <c r="A531" t="s">
        <v>899</v>
      </c>
      <c r="B531" t="s">
        <v>898</v>
      </c>
      <c r="F531" t="s">
        <v>1778</v>
      </c>
    </row>
    <row r="532" spans="1:6">
      <c r="A532" t="s">
        <v>900</v>
      </c>
      <c r="B532" t="s">
        <v>898</v>
      </c>
      <c r="F532" t="s">
        <v>1778</v>
      </c>
    </row>
    <row r="533" spans="1:6">
      <c r="A533" t="s">
        <v>901</v>
      </c>
      <c r="B533" t="s">
        <v>898</v>
      </c>
      <c r="F533" t="s">
        <v>1778</v>
      </c>
    </row>
    <row r="534" spans="1:6">
      <c r="A534" t="s">
        <v>902</v>
      </c>
      <c r="B534" t="s">
        <v>286</v>
      </c>
      <c r="F534" t="s">
        <v>1780</v>
      </c>
    </row>
    <row r="535" spans="1:6">
      <c r="A535" t="s">
        <v>903</v>
      </c>
      <c r="B535" t="s">
        <v>286</v>
      </c>
      <c r="F535" t="s">
        <v>1780</v>
      </c>
    </row>
    <row r="536" spans="1:6">
      <c r="A536" t="s">
        <v>904</v>
      </c>
      <c r="B536" t="s">
        <v>286</v>
      </c>
      <c r="F536" t="s">
        <v>1780</v>
      </c>
    </row>
    <row r="537" spans="1:6">
      <c r="A537" t="s">
        <v>905</v>
      </c>
      <c r="B537" t="s">
        <v>398</v>
      </c>
      <c r="C537" t="s">
        <v>286</v>
      </c>
      <c r="F537" t="s">
        <v>1780</v>
      </c>
    </row>
    <row r="538" spans="1:6">
      <c r="A538" t="s">
        <v>906</v>
      </c>
      <c r="B538" t="s">
        <v>286</v>
      </c>
      <c r="F538" t="s">
        <v>1780</v>
      </c>
    </row>
    <row r="539" spans="1:6">
      <c r="A539" t="s">
        <v>907</v>
      </c>
      <c r="B539" t="s">
        <v>286</v>
      </c>
      <c r="F539" t="s">
        <v>1780</v>
      </c>
    </row>
    <row r="540" spans="1:6">
      <c r="A540" t="s">
        <v>908</v>
      </c>
      <c r="B540" t="s">
        <v>286</v>
      </c>
      <c r="F540" t="s">
        <v>1780</v>
      </c>
    </row>
    <row r="541" spans="1:6">
      <c r="A541" t="s">
        <v>909</v>
      </c>
      <c r="B541" t="s">
        <v>286</v>
      </c>
      <c r="F541" t="s">
        <v>1780</v>
      </c>
    </row>
    <row r="542" spans="1:6">
      <c r="A542" t="s">
        <v>910</v>
      </c>
      <c r="B542" t="s">
        <v>286</v>
      </c>
      <c r="F542" t="s">
        <v>1780</v>
      </c>
    </row>
    <row r="543" spans="1:6">
      <c r="A543" t="s">
        <v>911</v>
      </c>
      <c r="B543" t="s">
        <v>286</v>
      </c>
      <c r="F543" t="s">
        <v>1780</v>
      </c>
    </row>
    <row r="544" spans="1:6">
      <c r="A544" t="s">
        <v>912</v>
      </c>
      <c r="B544" t="s">
        <v>286</v>
      </c>
      <c r="F544" t="s">
        <v>1780</v>
      </c>
    </row>
    <row r="545" spans="1:6">
      <c r="A545" t="s">
        <v>913</v>
      </c>
      <c r="B545" t="s">
        <v>286</v>
      </c>
      <c r="F545" t="s">
        <v>1780</v>
      </c>
    </row>
    <row r="546" spans="1:6">
      <c r="A546" t="s">
        <v>914</v>
      </c>
      <c r="B546" t="s">
        <v>286</v>
      </c>
      <c r="F546" t="s">
        <v>1780</v>
      </c>
    </row>
    <row r="547" spans="1:6">
      <c r="A547" t="s">
        <v>915</v>
      </c>
      <c r="B547" t="s">
        <v>286</v>
      </c>
      <c r="F547" t="s">
        <v>1780</v>
      </c>
    </row>
    <row r="548" spans="1:6">
      <c r="A548" t="s">
        <v>916</v>
      </c>
      <c r="B548" t="s">
        <v>286</v>
      </c>
      <c r="F548" t="s">
        <v>1780</v>
      </c>
    </row>
    <row r="549" spans="1:6">
      <c r="A549" t="s">
        <v>917</v>
      </c>
      <c r="B549" t="s">
        <v>286</v>
      </c>
      <c r="F549" t="s">
        <v>1780</v>
      </c>
    </row>
    <row r="550" spans="1:6">
      <c r="A550" t="s">
        <v>918</v>
      </c>
      <c r="B550" t="s">
        <v>398</v>
      </c>
      <c r="C550" t="s">
        <v>286</v>
      </c>
      <c r="F550" t="s">
        <v>1780</v>
      </c>
    </row>
    <row r="551" spans="1:6">
      <c r="A551" t="s">
        <v>919</v>
      </c>
      <c r="B551" t="s">
        <v>920</v>
      </c>
      <c r="F551" t="s">
        <v>1779</v>
      </c>
    </row>
    <row r="552" spans="1:6">
      <c r="A552" t="s">
        <v>921</v>
      </c>
      <c r="B552" t="s">
        <v>415</v>
      </c>
      <c r="C552" t="s">
        <v>530</v>
      </c>
      <c r="D552" t="s">
        <v>416</v>
      </c>
      <c r="F552" t="s">
        <v>1904</v>
      </c>
    </row>
    <row r="553" spans="1:6">
      <c r="A553" t="s">
        <v>922</v>
      </c>
      <c r="B553" t="s">
        <v>415</v>
      </c>
      <c r="C553" t="s">
        <v>530</v>
      </c>
      <c r="F553" t="s">
        <v>1904</v>
      </c>
    </row>
    <row r="554" spans="1:6">
      <c r="A554" t="s">
        <v>923</v>
      </c>
      <c r="B554" t="s">
        <v>773</v>
      </c>
      <c r="C554" t="s">
        <v>530</v>
      </c>
      <c r="F554" t="s">
        <v>1904</v>
      </c>
    </row>
    <row r="555" spans="1:6">
      <c r="A555" t="s">
        <v>924</v>
      </c>
      <c r="B555" t="s">
        <v>773</v>
      </c>
      <c r="C555" t="s">
        <v>530</v>
      </c>
      <c r="F555" t="s">
        <v>1904</v>
      </c>
    </row>
    <row r="556" spans="1:6">
      <c r="A556" t="s">
        <v>925</v>
      </c>
      <c r="B556" t="s">
        <v>773</v>
      </c>
      <c r="C556" t="s">
        <v>530</v>
      </c>
      <c r="F556" t="s">
        <v>1904</v>
      </c>
    </row>
    <row r="557" spans="1:6">
      <c r="A557" t="s">
        <v>926</v>
      </c>
      <c r="B557" t="s">
        <v>277</v>
      </c>
      <c r="C557" t="s">
        <v>530</v>
      </c>
      <c r="F557" t="s">
        <v>1904</v>
      </c>
    </row>
    <row r="558" spans="1:6">
      <c r="A558" t="s">
        <v>927</v>
      </c>
      <c r="B558" t="s">
        <v>530</v>
      </c>
      <c r="F558" t="s">
        <v>1779</v>
      </c>
    </row>
    <row r="559" spans="1:6">
      <c r="A559" t="s">
        <v>928</v>
      </c>
      <c r="B559" t="s">
        <v>929</v>
      </c>
      <c r="F559" t="s">
        <v>1778</v>
      </c>
    </row>
    <row r="560" spans="1:6">
      <c r="A560" t="s">
        <v>930</v>
      </c>
      <c r="B560" t="s">
        <v>491</v>
      </c>
      <c r="F560" t="s">
        <v>1778</v>
      </c>
    </row>
    <row r="561" spans="1:6">
      <c r="A561" t="s">
        <v>931</v>
      </c>
      <c r="B561" t="s">
        <v>491</v>
      </c>
      <c r="F561" t="s">
        <v>1778</v>
      </c>
    </row>
    <row r="562" spans="1:6">
      <c r="A562" t="s">
        <v>932</v>
      </c>
      <c r="B562" t="s">
        <v>341</v>
      </c>
      <c r="C562" t="s">
        <v>335</v>
      </c>
      <c r="D562" t="s">
        <v>460</v>
      </c>
      <c r="F562" t="s">
        <v>1778</v>
      </c>
    </row>
    <row r="563" spans="1:6">
      <c r="A563" t="s">
        <v>933</v>
      </c>
      <c r="B563" t="s">
        <v>738</v>
      </c>
      <c r="C563" t="s">
        <v>503</v>
      </c>
      <c r="D563" t="s">
        <v>367</v>
      </c>
      <c r="E563" t="s">
        <v>373</v>
      </c>
      <c r="F563" t="s">
        <v>1778</v>
      </c>
    </row>
    <row r="564" spans="1:6">
      <c r="A564" t="s">
        <v>1759</v>
      </c>
      <c r="B564" t="s">
        <v>294</v>
      </c>
      <c r="F564" t="s">
        <v>1780</v>
      </c>
    </row>
    <row r="565" spans="1:6">
      <c r="A565" t="s">
        <v>1760</v>
      </c>
      <c r="B565" t="s">
        <v>294</v>
      </c>
      <c r="F565" t="s">
        <v>1780</v>
      </c>
    </row>
    <row r="566" spans="1:6">
      <c r="A566" t="s">
        <v>934</v>
      </c>
      <c r="B566" t="s">
        <v>700</v>
      </c>
      <c r="F566" t="s">
        <v>316</v>
      </c>
    </row>
    <row r="567" spans="1:6">
      <c r="A567" t="s">
        <v>935</v>
      </c>
      <c r="B567" t="s">
        <v>920</v>
      </c>
      <c r="C567" t="s">
        <v>936</v>
      </c>
      <c r="F567" t="s">
        <v>1779</v>
      </c>
    </row>
    <row r="568" spans="1:6">
      <c r="A568" t="s">
        <v>937</v>
      </c>
      <c r="B568" t="s">
        <v>936</v>
      </c>
      <c r="F568" t="s">
        <v>1779</v>
      </c>
    </row>
    <row r="569" spans="1:6">
      <c r="A569" t="s">
        <v>938</v>
      </c>
      <c r="B569" t="s">
        <v>741</v>
      </c>
      <c r="F569" t="s">
        <v>1897</v>
      </c>
    </row>
    <row r="570" spans="1:6">
      <c r="A570" t="s">
        <v>939</v>
      </c>
      <c r="B570" t="s">
        <v>741</v>
      </c>
      <c r="F570" t="s">
        <v>1897</v>
      </c>
    </row>
    <row r="571" spans="1:6">
      <c r="A571" t="s">
        <v>940</v>
      </c>
      <c r="B571" t="s">
        <v>471</v>
      </c>
      <c r="F571" t="s">
        <v>1897</v>
      </c>
    </row>
    <row r="572" spans="1:6">
      <c r="A572" t="s">
        <v>941</v>
      </c>
      <c r="B572" t="s">
        <v>942</v>
      </c>
      <c r="C572" t="s">
        <v>347</v>
      </c>
      <c r="F572" t="s">
        <v>1778</v>
      </c>
    </row>
    <row r="573" spans="1:6">
      <c r="A573" t="s">
        <v>943</v>
      </c>
      <c r="B573" t="s">
        <v>741</v>
      </c>
      <c r="F573" t="s">
        <v>1897</v>
      </c>
    </row>
    <row r="574" spans="1:6">
      <c r="A574" t="s">
        <v>944</v>
      </c>
      <c r="B574" t="s">
        <v>741</v>
      </c>
      <c r="F574" t="s">
        <v>1897</v>
      </c>
    </row>
    <row r="575" spans="1:6">
      <c r="A575" t="s">
        <v>945</v>
      </c>
      <c r="B575" t="s">
        <v>741</v>
      </c>
      <c r="F575" t="s">
        <v>1897</v>
      </c>
    </row>
    <row r="576" spans="1:6">
      <c r="A576" t="s">
        <v>946</v>
      </c>
      <c r="B576" t="s">
        <v>741</v>
      </c>
      <c r="F576" t="s">
        <v>1897</v>
      </c>
    </row>
    <row r="577" spans="1:6">
      <c r="A577" t="s">
        <v>947</v>
      </c>
      <c r="B577" t="s">
        <v>741</v>
      </c>
      <c r="F577" t="s">
        <v>1897</v>
      </c>
    </row>
    <row r="578" spans="1:6">
      <c r="A578" t="s">
        <v>948</v>
      </c>
      <c r="B578" t="s">
        <v>949</v>
      </c>
      <c r="F578" t="s">
        <v>1780</v>
      </c>
    </row>
    <row r="579" spans="1:6">
      <c r="A579" t="s">
        <v>950</v>
      </c>
      <c r="B579" t="s">
        <v>398</v>
      </c>
      <c r="C579" t="s">
        <v>949</v>
      </c>
      <c r="F579" t="s">
        <v>1780</v>
      </c>
    </row>
    <row r="580" spans="1:6">
      <c r="A580" t="s">
        <v>951</v>
      </c>
      <c r="B580" t="s">
        <v>398</v>
      </c>
      <c r="C580" t="s">
        <v>949</v>
      </c>
      <c r="F580" t="s">
        <v>1780</v>
      </c>
    </row>
    <row r="581" spans="1:6">
      <c r="A581" t="s">
        <v>952</v>
      </c>
      <c r="B581" t="s">
        <v>949</v>
      </c>
      <c r="F581" t="s">
        <v>1780</v>
      </c>
    </row>
    <row r="582" spans="1:6">
      <c r="A582" t="s">
        <v>953</v>
      </c>
      <c r="B582" t="s">
        <v>949</v>
      </c>
      <c r="F582" t="s">
        <v>1780</v>
      </c>
    </row>
    <row r="583" spans="1:6">
      <c r="A583" t="s">
        <v>954</v>
      </c>
      <c r="B583" t="s">
        <v>949</v>
      </c>
      <c r="F583" t="s">
        <v>1780</v>
      </c>
    </row>
    <row r="584" spans="1:6">
      <c r="A584" t="s">
        <v>955</v>
      </c>
      <c r="B584" t="s">
        <v>949</v>
      </c>
      <c r="F584" t="s">
        <v>1780</v>
      </c>
    </row>
    <row r="585" spans="1:6">
      <c r="A585" t="s">
        <v>956</v>
      </c>
      <c r="B585" t="s">
        <v>949</v>
      </c>
      <c r="F585" t="s">
        <v>1780</v>
      </c>
    </row>
    <row r="586" spans="1:6">
      <c r="A586" t="s">
        <v>957</v>
      </c>
      <c r="B586" t="s">
        <v>503</v>
      </c>
      <c r="C586" t="s">
        <v>309</v>
      </c>
      <c r="D586" t="s">
        <v>373</v>
      </c>
      <c r="E586" t="s">
        <v>347</v>
      </c>
      <c r="F586" t="s">
        <v>1778</v>
      </c>
    </row>
    <row r="587" spans="1:6">
      <c r="A587" t="s">
        <v>958</v>
      </c>
      <c r="B587" t="s">
        <v>503</v>
      </c>
      <c r="C587" t="s">
        <v>309</v>
      </c>
      <c r="D587" t="s">
        <v>373</v>
      </c>
      <c r="E587" t="s">
        <v>347</v>
      </c>
      <c r="F587" t="s">
        <v>1778</v>
      </c>
    </row>
    <row r="588" spans="1:6">
      <c r="A588" t="s">
        <v>959</v>
      </c>
      <c r="B588" t="s">
        <v>438</v>
      </c>
      <c r="C588" t="s">
        <v>605</v>
      </c>
      <c r="D588" t="s">
        <v>336</v>
      </c>
      <c r="F588" t="s">
        <v>1778</v>
      </c>
    </row>
    <row r="589" spans="1:6">
      <c r="A589" t="s">
        <v>960</v>
      </c>
      <c r="B589" t="s">
        <v>438</v>
      </c>
      <c r="C589" t="s">
        <v>605</v>
      </c>
      <c r="D589" t="s">
        <v>336</v>
      </c>
      <c r="F589" t="s">
        <v>1778</v>
      </c>
    </row>
    <row r="590" spans="1:6">
      <c r="A590" t="s">
        <v>961</v>
      </c>
      <c r="B590" t="s">
        <v>438</v>
      </c>
      <c r="C590" t="s">
        <v>605</v>
      </c>
      <c r="D590" t="s">
        <v>336</v>
      </c>
      <c r="F590" t="s">
        <v>1778</v>
      </c>
    </row>
    <row r="591" spans="1:6">
      <c r="A591" t="s">
        <v>962</v>
      </c>
      <c r="B591" t="s">
        <v>438</v>
      </c>
      <c r="C591" t="s">
        <v>605</v>
      </c>
      <c r="D591" t="s">
        <v>336</v>
      </c>
      <c r="F591" t="s">
        <v>1778</v>
      </c>
    </row>
    <row r="592" spans="1:6">
      <c r="A592" t="s">
        <v>963</v>
      </c>
      <c r="B592" t="s">
        <v>438</v>
      </c>
      <c r="C592" t="s">
        <v>605</v>
      </c>
      <c r="D592" t="s">
        <v>336</v>
      </c>
      <c r="F592" t="s">
        <v>1778</v>
      </c>
    </row>
    <row r="593" spans="1:6">
      <c r="A593" t="s">
        <v>964</v>
      </c>
      <c r="B593" t="s">
        <v>438</v>
      </c>
      <c r="C593" t="s">
        <v>503</v>
      </c>
      <c r="D593" t="s">
        <v>320</v>
      </c>
      <c r="E593" t="s">
        <v>410</v>
      </c>
      <c r="F593" t="s">
        <v>1778</v>
      </c>
    </row>
    <row r="594" spans="1:6">
      <c r="A594" t="s">
        <v>965</v>
      </c>
      <c r="B594" t="s">
        <v>438</v>
      </c>
      <c r="C594" t="s">
        <v>503</v>
      </c>
      <c r="D594" t="s">
        <v>320</v>
      </c>
      <c r="E594" t="s">
        <v>410</v>
      </c>
      <c r="F594" t="s">
        <v>1778</v>
      </c>
    </row>
    <row r="595" spans="1:6">
      <c r="A595" t="s">
        <v>966</v>
      </c>
      <c r="B595" t="s">
        <v>320</v>
      </c>
      <c r="C595" t="s">
        <v>342</v>
      </c>
      <c r="D595" t="s">
        <v>429</v>
      </c>
      <c r="F595" t="s">
        <v>1778</v>
      </c>
    </row>
    <row r="596" spans="1:6">
      <c r="A596" t="s">
        <v>967</v>
      </c>
      <c r="B596" t="s">
        <v>320</v>
      </c>
      <c r="C596" t="s">
        <v>342</v>
      </c>
      <c r="D596" t="s">
        <v>429</v>
      </c>
      <c r="F596" t="s">
        <v>1778</v>
      </c>
    </row>
    <row r="597" spans="1:6">
      <c r="A597" t="s">
        <v>968</v>
      </c>
      <c r="B597" t="s">
        <v>320</v>
      </c>
      <c r="C597" t="s">
        <v>342</v>
      </c>
      <c r="D597" t="s">
        <v>429</v>
      </c>
      <c r="F597" t="s">
        <v>1778</v>
      </c>
    </row>
    <row r="598" spans="1:6">
      <c r="A598" t="s">
        <v>969</v>
      </c>
      <c r="B598" t="s">
        <v>342</v>
      </c>
      <c r="C598" t="s">
        <v>347</v>
      </c>
      <c r="D598" t="s">
        <v>429</v>
      </c>
      <c r="F598" t="s">
        <v>1778</v>
      </c>
    </row>
    <row r="599" spans="1:6">
      <c r="A599" t="s">
        <v>970</v>
      </c>
      <c r="B599" t="s">
        <v>342</v>
      </c>
      <c r="C599" t="s">
        <v>347</v>
      </c>
      <c r="D599" t="s">
        <v>429</v>
      </c>
      <c r="F599" t="s">
        <v>1778</v>
      </c>
    </row>
    <row r="600" spans="1:6">
      <c r="A600" t="s">
        <v>971</v>
      </c>
      <c r="B600" t="s">
        <v>342</v>
      </c>
      <c r="C600" t="s">
        <v>347</v>
      </c>
      <c r="D600" t="s">
        <v>429</v>
      </c>
      <c r="F600" t="s">
        <v>1778</v>
      </c>
    </row>
    <row r="601" spans="1:6">
      <c r="A601" t="s">
        <v>972</v>
      </c>
      <c r="B601" t="s">
        <v>342</v>
      </c>
      <c r="C601" t="s">
        <v>347</v>
      </c>
      <c r="D601" t="s">
        <v>429</v>
      </c>
      <c r="F601" t="s">
        <v>1778</v>
      </c>
    </row>
    <row r="602" spans="1:6">
      <c r="A602" t="s">
        <v>973</v>
      </c>
      <c r="B602" t="s">
        <v>342</v>
      </c>
      <c r="C602" t="s">
        <v>429</v>
      </c>
      <c r="F602" t="s">
        <v>1778</v>
      </c>
    </row>
    <row r="603" spans="1:6">
      <c r="A603" t="s">
        <v>974</v>
      </c>
      <c r="B603" t="s">
        <v>342</v>
      </c>
      <c r="C603" t="s">
        <v>429</v>
      </c>
      <c r="F603" t="s">
        <v>1778</v>
      </c>
    </row>
    <row r="604" spans="1:6">
      <c r="A604" t="s">
        <v>975</v>
      </c>
      <c r="B604" t="s">
        <v>342</v>
      </c>
      <c r="C604" t="s">
        <v>429</v>
      </c>
      <c r="F604" t="s">
        <v>1778</v>
      </c>
    </row>
    <row r="605" spans="1:6">
      <c r="A605" t="s">
        <v>976</v>
      </c>
      <c r="B605" t="s">
        <v>342</v>
      </c>
      <c r="C605" t="s">
        <v>347</v>
      </c>
      <c r="F605" t="s">
        <v>1778</v>
      </c>
    </row>
    <row r="606" spans="1:6">
      <c r="A606" t="s">
        <v>977</v>
      </c>
      <c r="B606" t="s">
        <v>342</v>
      </c>
      <c r="C606" t="s">
        <v>347</v>
      </c>
      <c r="F606" t="s">
        <v>1778</v>
      </c>
    </row>
    <row r="607" spans="1:6">
      <c r="A607" t="s">
        <v>978</v>
      </c>
      <c r="B607" t="s">
        <v>342</v>
      </c>
      <c r="C607" t="s">
        <v>347</v>
      </c>
      <c r="F607" t="s">
        <v>1778</v>
      </c>
    </row>
    <row r="608" spans="1:6">
      <c r="A608" t="s">
        <v>979</v>
      </c>
      <c r="B608" t="s">
        <v>320</v>
      </c>
      <c r="C608" t="s">
        <v>342</v>
      </c>
      <c r="F608" t="s">
        <v>1778</v>
      </c>
    </row>
    <row r="609" spans="1:6">
      <c r="A609" t="s">
        <v>980</v>
      </c>
      <c r="B609" t="s">
        <v>320</v>
      </c>
      <c r="C609" t="s">
        <v>342</v>
      </c>
      <c r="F609" t="s">
        <v>1778</v>
      </c>
    </row>
    <row r="610" spans="1:6">
      <c r="A610" t="s">
        <v>981</v>
      </c>
      <c r="B610" t="s">
        <v>320</v>
      </c>
      <c r="C610" t="s">
        <v>342</v>
      </c>
      <c r="F610" t="s">
        <v>1778</v>
      </c>
    </row>
    <row r="611" spans="1:6">
      <c r="A611" t="s">
        <v>982</v>
      </c>
      <c r="B611" t="s">
        <v>320</v>
      </c>
      <c r="C611" t="s">
        <v>342</v>
      </c>
      <c r="F611" t="s">
        <v>1778</v>
      </c>
    </row>
    <row r="612" spans="1:6">
      <c r="A612" t="s">
        <v>983</v>
      </c>
      <c r="B612" t="s">
        <v>342</v>
      </c>
      <c r="F612" t="s">
        <v>1778</v>
      </c>
    </row>
    <row r="613" spans="1:6">
      <c r="A613" t="s">
        <v>984</v>
      </c>
      <c r="B613" t="s">
        <v>342</v>
      </c>
      <c r="F613" t="s">
        <v>1778</v>
      </c>
    </row>
    <row r="614" spans="1:6">
      <c r="A614" t="s">
        <v>985</v>
      </c>
      <c r="B614" t="s">
        <v>342</v>
      </c>
      <c r="F614" t="s">
        <v>1778</v>
      </c>
    </row>
    <row r="615" spans="1:6">
      <c r="A615" t="s">
        <v>986</v>
      </c>
      <c r="B615" t="s">
        <v>353</v>
      </c>
      <c r="C615" t="s">
        <v>354</v>
      </c>
      <c r="D615" t="s">
        <v>326</v>
      </c>
      <c r="F615" t="s">
        <v>1778</v>
      </c>
    </row>
    <row r="616" spans="1:6">
      <c r="A616" t="s">
        <v>987</v>
      </c>
      <c r="B616" t="s">
        <v>277</v>
      </c>
      <c r="C616" t="s">
        <v>423</v>
      </c>
      <c r="F616" t="s">
        <v>1780</v>
      </c>
    </row>
    <row r="617" spans="1:6">
      <c r="A617" t="s">
        <v>988</v>
      </c>
      <c r="B617" t="s">
        <v>423</v>
      </c>
      <c r="F617" t="s">
        <v>1780</v>
      </c>
    </row>
    <row r="618" spans="1:6">
      <c r="A618" t="s">
        <v>1761</v>
      </c>
      <c r="B618" t="s">
        <v>294</v>
      </c>
      <c r="F618" t="s">
        <v>1780</v>
      </c>
    </row>
    <row r="619" spans="1:6">
      <c r="A619" t="s">
        <v>989</v>
      </c>
      <c r="B619" t="s">
        <v>336</v>
      </c>
      <c r="C619" t="s">
        <v>898</v>
      </c>
      <c r="D619" t="s">
        <v>326</v>
      </c>
      <c r="F619" t="s">
        <v>1778</v>
      </c>
    </row>
    <row r="620" spans="1:6">
      <c r="A620" t="s">
        <v>990</v>
      </c>
      <c r="B620" t="s">
        <v>336</v>
      </c>
      <c r="C620" t="s">
        <v>898</v>
      </c>
      <c r="D620" t="s">
        <v>326</v>
      </c>
      <c r="F620" t="s">
        <v>1778</v>
      </c>
    </row>
    <row r="621" spans="1:6">
      <c r="A621" t="s">
        <v>991</v>
      </c>
      <c r="B621" t="s">
        <v>605</v>
      </c>
      <c r="C621" t="s">
        <v>336</v>
      </c>
      <c r="D621" t="s">
        <v>342</v>
      </c>
      <c r="F621" t="s">
        <v>1778</v>
      </c>
    </row>
    <row r="622" spans="1:6">
      <c r="A622" t="s">
        <v>992</v>
      </c>
      <c r="B622" t="s">
        <v>605</v>
      </c>
      <c r="C622" t="s">
        <v>336</v>
      </c>
      <c r="D622" t="s">
        <v>342</v>
      </c>
      <c r="F622" t="s">
        <v>1778</v>
      </c>
    </row>
    <row r="623" spans="1:6">
      <c r="A623" t="s">
        <v>993</v>
      </c>
      <c r="B623" t="s">
        <v>605</v>
      </c>
      <c r="C623" t="s">
        <v>336</v>
      </c>
      <c r="D623" t="s">
        <v>342</v>
      </c>
      <c r="F623" t="s">
        <v>1778</v>
      </c>
    </row>
    <row r="624" spans="1:6">
      <c r="A624" t="s">
        <v>994</v>
      </c>
      <c r="B624" t="s">
        <v>605</v>
      </c>
      <c r="C624" t="s">
        <v>336</v>
      </c>
      <c r="D624" t="s">
        <v>342</v>
      </c>
      <c r="F624" t="s">
        <v>1778</v>
      </c>
    </row>
    <row r="625" spans="1:6">
      <c r="A625" t="s">
        <v>995</v>
      </c>
      <c r="B625" t="s">
        <v>308</v>
      </c>
      <c r="C625" t="s">
        <v>706</v>
      </c>
      <c r="D625" t="s">
        <v>341</v>
      </c>
      <c r="E625" t="s">
        <v>354</v>
      </c>
      <c r="F625" t="s">
        <v>1778</v>
      </c>
    </row>
    <row r="626" spans="1:6">
      <c r="A626" t="s">
        <v>996</v>
      </c>
      <c r="B626" t="s">
        <v>308</v>
      </c>
      <c r="C626" t="s">
        <v>706</v>
      </c>
      <c r="D626" t="s">
        <v>341</v>
      </c>
      <c r="E626" t="s">
        <v>342</v>
      </c>
      <c r="F626" t="s">
        <v>1778</v>
      </c>
    </row>
    <row r="627" spans="1:6">
      <c r="A627" t="s">
        <v>997</v>
      </c>
      <c r="B627" t="s">
        <v>373</v>
      </c>
      <c r="F627" t="s">
        <v>1778</v>
      </c>
    </row>
    <row r="628" spans="1:6">
      <c r="A628" t="s">
        <v>998</v>
      </c>
      <c r="B628" t="s">
        <v>999</v>
      </c>
      <c r="F628" t="s">
        <v>1779</v>
      </c>
    </row>
    <row r="629" spans="1:6">
      <c r="A629" t="s">
        <v>1000</v>
      </c>
      <c r="B629" t="s">
        <v>325</v>
      </c>
      <c r="C629" t="s">
        <v>311</v>
      </c>
      <c r="F629" t="s">
        <v>1778</v>
      </c>
    </row>
    <row r="630" spans="1:6">
      <c r="A630" t="s">
        <v>1001</v>
      </c>
      <c r="B630" t="s">
        <v>1002</v>
      </c>
      <c r="F630" t="s">
        <v>1779</v>
      </c>
    </row>
    <row r="631" spans="1:6">
      <c r="A631" t="s">
        <v>1003</v>
      </c>
      <c r="B631" t="s">
        <v>1004</v>
      </c>
      <c r="F631" t="s">
        <v>1779</v>
      </c>
    </row>
    <row r="632" spans="1:6">
      <c r="A632" t="s">
        <v>1005</v>
      </c>
      <c r="B632" t="s">
        <v>1004</v>
      </c>
      <c r="F632" t="s">
        <v>1779</v>
      </c>
    </row>
    <row r="633" spans="1:6">
      <c r="A633" t="s">
        <v>1006</v>
      </c>
      <c r="B633" t="s">
        <v>1004</v>
      </c>
      <c r="F633" t="s">
        <v>1779</v>
      </c>
    </row>
    <row r="634" spans="1:6">
      <c r="A634" t="s">
        <v>1007</v>
      </c>
      <c r="B634" t="s">
        <v>1004</v>
      </c>
      <c r="F634" t="s">
        <v>1779</v>
      </c>
    </row>
    <row r="635" spans="1:6">
      <c r="A635" t="s">
        <v>1008</v>
      </c>
      <c r="B635" t="s">
        <v>1009</v>
      </c>
      <c r="C635" t="s">
        <v>1004</v>
      </c>
      <c r="F635" t="s">
        <v>1779</v>
      </c>
    </row>
    <row r="636" spans="1:6">
      <c r="A636" t="s">
        <v>1010</v>
      </c>
      <c r="B636" t="s">
        <v>1011</v>
      </c>
      <c r="C636" t="s">
        <v>892</v>
      </c>
      <c r="F636" t="s">
        <v>1897</v>
      </c>
    </row>
    <row r="637" spans="1:6">
      <c r="A637" t="s">
        <v>1012</v>
      </c>
      <c r="B637" t="s">
        <v>1011</v>
      </c>
      <c r="C637" t="s">
        <v>892</v>
      </c>
      <c r="F637" t="s">
        <v>1897</v>
      </c>
    </row>
    <row r="638" spans="1:6">
      <c r="A638" t="s">
        <v>1013</v>
      </c>
      <c r="B638" t="s">
        <v>1014</v>
      </c>
      <c r="F638" t="s">
        <v>1897</v>
      </c>
    </row>
    <row r="639" spans="1:6">
      <c r="A639" t="s">
        <v>1015</v>
      </c>
      <c r="B639" t="s">
        <v>1014</v>
      </c>
      <c r="F639" t="s">
        <v>1897</v>
      </c>
    </row>
    <row r="640" spans="1:6">
      <c r="A640" t="s">
        <v>1016</v>
      </c>
      <c r="B640" t="s">
        <v>1011</v>
      </c>
      <c r="F640" t="s">
        <v>1897</v>
      </c>
    </row>
    <row r="641" spans="1:6">
      <c r="A641" t="s">
        <v>1017</v>
      </c>
      <c r="B641" t="s">
        <v>420</v>
      </c>
      <c r="C641" t="s">
        <v>429</v>
      </c>
      <c r="F641" t="s">
        <v>1778</v>
      </c>
    </row>
    <row r="642" spans="1:6">
      <c r="A642" t="s">
        <v>1018</v>
      </c>
      <c r="B642" t="s">
        <v>1019</v>
      </c>
      <c r="F642" t="s">
        <v>1897</v>
      </c>
    </row>
    <row r="643" spans="1:6">
      <c r="A643" t="s">
        <v>1762</v>
      </c>
      <c r="B643" t="s">
        <v>1763</v>
      </c>
      <c r="F643" t="s">
        <v>1897</v>
      </c>
    </row>
    <row r="644" spans="1:6">
      <c r="A644" t="s">
        <v>1764</v>
      </c>
      <c r="B644" t="s">
        <v>1763</v>
      </c>
      <c r="F644" t="s">
        <v>1779</v>
      </c>
    </row>
    <row r="645" spans="1:6">
      <c r="A645" t="s">
        <v>1765</v>
      </c>
      <c r="B645" t="s">
        <v>1763</v>
      </c>
      <c r="F645" t="s">
        <v>1779</v>
      </c>
    </row>
    <row r="646" spans="1:6">
      <c r="A646" t="s">
        <v>1020</v>
      </c>
      <c r="B646" t="s">
        <v>481</v>
      </c>
      <c r="C646" t="s">
        <v>435</v>
      </c>
      <c r="D646" t="s">
        <v>359</v>
      </c>
      <c r="F646" t="s">
        <v>1904</v>
      </c>
    </row>
    <row r="647" spans="1:6">
      <c r="A647" t="s">
        <v>1021</v>
      </c>
      <c r="B647" t="s">
        <v>481</v>
      </c>
      <c r="C647" t="s">
        <v>435</v>
      </c>
      <c r="D647" t="s">
        <v>359</v>
      </c>
      <c r="F647" t="s">
        <v>1904</v>
      </c>
    </row>
    <row r="648" spans="1:6">
      <c r="A648" t="s">
        <v>1022</v>
      </c>
      <c r="B648" t="s">
        <v>519</v>
      </c>
      <c r="C648" t="s">
        <v>435</v>
      </c>
      <c r="D648" t="s">
        <v>359</v>
      </c>
      <c r="F648" t="s">
        <v>1904</v>
      </c>
    </row>
    <row r="649" spans="1:6">
      <c r="A649" t="s">
        <v>1023</v>
      </c>
      <c r="B649" t="s">
        <v>519</v>
      </c>
      <c r="C649" t="s">
        <v>435</v>
      </c>
      <c r="D649" t="s">
        <v>359</v>
      </c>
      <c r="F649" t="s">
        <v>1904</v>
      </c>
    </row>
    <row r="650" spans="1:6">
      <c r="A650" t="s">
        <v>1024</v>
      </c>
      <c r="B650" t="s">
        <v>286</v>
      </c>
      <c r="C650" t="s">
        <v>435</v>
      </c>
      <c r="D650" t="s">
        <v>359</v>
      </c>
      <c r="F650" t="s">
        <v>1904</v>
      </c>
    </row>
    <row r="651" spans="1:6">
      <c r="A651" t="s">
        <v>1025</v>
      </c>
      <c r="B651" t="s">
        <v>286</v>
      </c>
      <c r="C651" t="s">
        <v>435</v>
      </c>
      <c r="D651" t="s">
        <v>359</v>
      </c>
      <c r="F651" t="s">
        <v>1904</v>
      </c>
    </row>
    <row r="652" spans="1:6">
      <c r="A652" t="s">
        <v>1026</v>
      </c>
      <c r="B652" t="s">
        <v>398</v>
      </c>
      <c r="C652" t="s">
        <v>435</v>
      </c>
      <c r="D652" t="s">
        <v>359</v>
      </c>
      <c r="F652" t="s">
        <v>1904</v>
      </c>
    </row>
    <row r="653" spans="1:6">
      <c r="A653" t="s">
        <v>1027</v>
      </c>
      <c r="B653" t="s">
        <v>398</v>
      </c>
      <c r="C653" t="s">
        <v>435</v>
      </c>
      <c r="D653" t="s">
        <v>359</v>
      </c>
      <c r="F653" t="s">
        <v>1904</v>
      </c>
    </row>
    <row r="654" spans="1:6">
      <c r="A654" t="s">
        <v>1028</v>
      </c>
      <c r="B654" t="s">
        <v>286</v>
      </c>
      <c r="C654" t="s">
        <v>435</v>
      </c>
      <c r="D654" t="s">
        <v>359</v>
      </c>
      <c r="E654" t="s">
        <v>436</v>
      </c>
      <c r="F654" t="s">
        <v>1904</v>
      </c>
    </row>
    <row r="655" spans="1:6">
      <c r="A655" t="s">
        <v>1029</v>
      </c>
      <c r="B655" t="s">
        <v>398</v>
      </c>
      <c r="C655" t="s">
        <v>435</v>
      </c>
      <c r="D655" t="s">
        <v>359</v>
      </c>
      <c r="E655" t="s">
        <v>436</v>
      </c>
      <c r="F655" t="s">
        <v>1904</v>
      </c>
    </row>
    <row r="656" spans="1:6">
      <c r="A656" t="s">
        <v>1030</v>
      </c>
      <c r="B656" t="s">
        <v>398</v>
      </c>
      <c r="C656" t="s">
        <v>435</v>
      </c>
      <c r="D656" t="s">
        <v>359</v>
      </c>
      <c r="E656" t="s">
        <v>436</v>
      </c>
      <c r="F656" t="s">
        <v>1904</v>
      </c>
    </row>
    <row r="657" spans="1:6">
      <c r="A657" t="s">
        <v>1031</v>
      </c>
      <c r="B657" t="s">
        <v>435</v>
      </c>
      <c r="C657" t="s">
        <v>359</v>
      </c>
      <c r="D657" t="s">
        <v>436</v>
      </c>
      <c r="F657" t="s">
        <v>1779</v>
      </c>
    </row>
    <row r="658" spans="1:6">
      <c r="A658" t="s">
        <v>1032</v>
      </c>
      <c r="B658" t="s">
        <v>435</v>
      </c>
      <c r="C658" t="s">
        <v>359</v>
      </c>
      <c r="F658" t="s">
        <v>1779</v>
      </c>
    </row>
    <row r="659" spans="1:6">
      <c r="A659" t="s">
        <v>1033</v>
      </c>
      <c r="B659" t="s">
        <v>435</v>
      </c>
      <c r="C659" t="s">
        <v>359</v>
      </c>
      <c r="F659" t="s">
        <v>1779</v>
      </c>
    </row>
    <row r="660" spans="1:6">
      <c r="A660" t="s">
        <v>1034</v>
      </c>
      <c r="B660" t="s">
        <v>741</v>
      </c>
      <c r="F660" t="s">
        <v>1897</v>
      </c>
    </row>
    <row r="661" spans="1:6">
      <c r="A661" t="s">
        <v>1035</v>
      </c>
      <c r="B661" t="s">
        <v>741</v>
      </c>
      <c r="F661" t="s">
        <v>1897</v>
      </c>
    </row>
    <row r="662" spans="1:6">
      <c r="A662" t="s">
        <v>1036</v>
      </c>
      <c r="B662" t="s">
        <v>741</v>
      </c>
      <c r="F662" t="s">
        <v>1897</v>
      </c>
    </row>
    <row r="663" spans="1:6">
      <c r="A663" t="s">
        <v>1037</v>
      </c>
      <c r="B663" t="s">
        <v>741</v>
      </c>
      <c r="F663" t="s">
        <v>1897</v>
      </c>
    </row>
    <row r="664" spans="1:6">
      <c r="A664" t="s">
        <v>1038</v>
      </c>
      <c r="B664" t="s">
        <v>741</v>
      </c>
      <c r="F664" t="s">
        <v>1897</v>
      </c>
    </row>
    <row r="665" spans="1:6">
      <c r="A665" t="s">
        <v>1039</v>
      </c>
      <c r="B665" t="s">
        <v>741</v>
      </c>
      <c r="F665" t="s">
        <v>1897</v>
      </c>
    </row>
    <row r="666" spans="1:6">
      <c r="A666" t="s">
        <v>1040</v>
      </c>
      <c r="B666" t="s">
        <v>741</v>
      </c>
      <c r="F666" t="s">
        <v>1897</v>
      </c>
    </row>
    <row r="667" spans="1:6">
      <c r="A667" t="s">
        <v>1041</v>
      </c>
      <c r="B667" t="s">
        <v>741</v>
      </c>
      <c r="F667" t="s">
        <v>1897</v>
      </c>
    </row>
    <row r="668" spans="1:6">
      <c r="A668" t="s">
        <v>1042</v>
      </c>
      <c r="B668" t="s">
        <v>367</v>
      </c>
      <c r="C668" t="s">
        <v>369</v>
      </c>
      <c r="D668" t="s">
        <v>311</v>
      </c>
      <c r="F668" t="s">
        <v>1778</v>
      </c>
    </row>
    <row r="669" spans="1:6">
      <c r="A669" t="s">
        <v>1043</v>
      </c>
      <c r="B669" t="s">
        <v>446</v>
      </c>
      <c r="C669" t="s">
        <v>460</v>
      </c>
      <c r="D669" t="s">
        <v>311</v>
      </c>
      <c r="F669" t="s">
        <v>1778</v>
      </c>
    </row>
    <row r="670" spans="1:6">
      <c r="A670" t="s">
        <v>1044</v>
      </c>
      <c r="B670" t="s">
        <v>446</v>
      </c>
      <c r="C670" t="s">
        <v>460</v>
      </c>
      <c r="D670" t="s">
        <v>311</v>
      </c>
      <c r="F670" t="s">
        <v>1778</v>
      </c>
    </row>
    <row r="671" spans="1:6">
      <c r="A671" t="s">
        <v>1045</v>
      </c>
      <c r="B671" t="s">
        <v>446</v>
      </c>
      <c r="C671" t="s">
        <v>460</v>
      </c>
      <c r="D671" t="s">
        <v>311</v>
      </c>
      <c r="F671" t="s">
        <v>1778</v>
      </c>
    </row>
    <row r="672" spans="1:6">
      <c r="A672" t="s">
        <v>1046</v>
      </c>
      <c r="B672" t="s">
        <v>446</v>
      </c>
      <c r="C672" t="s">
        <v>460</v>
      </c>
      <c r="D672" t="s">
        <v>311</v>
      </c>
      <c r="F672" t="s">
        <v>1778</v>
      </c>
    </row>
    <row r="673" spans="1:6">
      <c r="A673" t="s">
        <v>1047</v>
      </c>
      <c r="B673" t="s">
        <v>773</v>
      </c>
      <c r="F673" t="s">
        <v>1780</v>
      </c>
    </row>
    <row r="674" spans="1:6">
      <c r="A674" t="s">
        <v>1048</v>
      </c>
      <c r="B674" t="s">
        <v>773</v>
      </c>
      <c r="F674" t="s">
        <v>1780</v>
      </c>
    </row>
    <row r="675" spans="1:6">
      <c r="A675" t="s">
        <v>1049</v>
      </c>
      <c r="B675" t="s">
        <v>773</v>
      </c>
      <c r="C675" t="s">
        <v>278</v>
      </c>
      <c r="F675" t="s">
        <v>1904</v>
      </c>
    </row>
    <row r="676" spans="1:6">
      <c r="A676" t="s">
        <v>1050</v>
      </c>
      <c r="B676" t="s">
        <v>773</v>
      </c>
      <c r="F676" t="s">
        <v>1780</v>
      </c>
    </row>
    <row r="677" spans="1:6">
      <c r="A677" t="s">
        <v>1051</v>
      </c>
      <c r="B677" t="s">
        <v>773</v>
      </c>
      <c r="F677" t="s">
        <v>1780</v>
      </c>
    </row>
    <row r="678" spans="1:6">
      <c r="A678" t="s">
        <v>1052</v>
      </c>
      <c r="B678" t="s">
        <v>773</v>
      </c>
      <c r="F678" t="s">
        <v>1780</v>
      </c>
    </row>
    <row r="679" spans="1:6">
      <c r="A679" t="s">
        <v>1053</v>
      </c>
      <c r="B679" t="s">
        <v>773</v>
      </c>
      <c r="F679" t="s">
        <v>1780</v>
      </c>
    </row>
    <row r="680" spans="1:6">
      <c r="A680" t="s">
        <v>1054</v>
      </c>
      <c r="B680" t="s">
        <v>773</v>
      </c>
      <c r="F680" t="s">
        <v>1780</v>
      </c>
    </row>
    <row r="681" spans="1:6">
      <c r="A681" t="s">
        <v>1055</v>
      </c>
      <c r="B681" t="s">
        <v>342</v>
      </c>
      <c r="C681" t="s">
        <v>1056</v>
      </c>
      <c r="F681" t="s">
        <v>1778</v>
      </c>
    </row>
    <row r="682" spans="1:6">
      <c r="A682" t="s">
        <v>1057</v>
      </c>
      <c r="B682" t="s">
        <v>342</v>
      </c>
      <c r="C682" t="s">
        <v>1056</v>
      </c>
      <c r="F682" t="s">
        <v>1778</v>
      </c>
    </row>
    <row r="683" spans="1:6">
      <c r="A683" t="s">
        <v>1058</v>
      </c>
      <c r="B683" t="s">
        <v>336</v>
      </c>
      <c r="C683" t="s">
        <v>898</v>
      </c>
      <c r="D683" t="s">
        <v>326</v>
      </c>
      <c r="F683" t="s">
        <v>1778</v>
      </c>
    </row>
    <row r="684" spans="1:6">
      <c r="A684" t="s">
        <v>1059</v>
      </c>
      <c r="B684" t="s">
        <v>336</v>
      </c>
      <c r="C684" t="s">
        <v>898</v>
      </c>
      <c r="D684" t="s">
        <v>326</v>
      </c>
      <c r="F684" t="s">
        <v>1778</v>
      </c>
    </row>
    <row r="685" spans="1:6">
      <c r="A685" t="s">
        <v>1060</v>
      </c>
      <c r="B685" t="s">
        <v>773</v>
      </c>
      <c r="C685" t="s">
        <v>436</v>
      </c>
      <c r="D685" t="s">
        <v>610</v>
      </c>
      <c r="F685" t="s">
        <v>1904</v>
      </c>
    </row>
    <row r="686" spans="1:6">
      <c r="A686" t="s">
        <v>1061</v>
      </c>
      <c r="B686" t="s">
        <v>425</v>
      </c>
      <c r="F686" t="s">
        <v>1779</v>
      </c>
    </row>
    <row r="687" spans="1:6">
      <c r="A687" t="s">
        <v>1062</v>
      </c>
      <c r="B687" t="s">
        <v>1063</v>
      </c>
      <c r="F687" t="s">
        <v>1780</v>
      </c>
    </row>
    <row r="688" spans="1:6">
      <c r="A688" t="s">
        <v>1064</v>
      </c>
      <c r="B688" t="s">
        <v>1063</v>
      </c>
      <c r="F688" t="s">
        <v>1780</v>
      </c>
    </row>
    <row r="689" spans="1:6">
      <c r="A689" t="s">
        <v>1065</v>
      </c>
      <c r="B689" t="s">
        <v>309</v>
      </c>
      <c r="C689" t="s">
        <v>342</v>
      </c>
      <c r="F689" t="s">
        <v>1778</v>
      </c>
    </row>
    <row r="690" spans="1:6">
      <c r="A690" t="s">
        <v>1066</v>
      </c>
      <c r="B690" t="s">
        <v>309</v>
      </c>
      <c r="C690" t="s">
        <v>342</v>
      </c>
      <c r="F690" t="s">
        <v>1778</v>
      </c>
    </row>
    <row r="691" spans="1:6">
      <c r="A691" t="s">
        <v>1766</v>
      </c>
      <c r="B691" t="s">
        <v>1747</v>
      </c>
      <c r="F691" t="s">
        <v>1780</v>
      </c>
    </row>
    <row r="692" spans="1:6">
      <c r="A692" t="s">
        <v>1067</v>
      </c>
      <c r="B692" t="s">
        <v>706</v>
      </c>
      <c r="C692" t="s">
        <v>356</v>
      </c>
      <c r="D692" t="s">
        <v>320</v>
      </c>
      <c r="F692" t="s">
        <v>1778</v>
      </c>
    </row>
    <row r="693" spans="1:6">
      <c r="A693" t="s">
        <v>1068</v>
      </c>
      <c r="B693" t="s">
        <v>706</v>
      </c>
      <c r="C693" t="s">
        <v>356</v>
      </c>
      <c r="D693" t="s">
        <v>320</v>
      </c>
      <c r="F693" t="s">
        <v>1778</v>
      </c>
    </row>
    <row r="694" spans="1:6">
      <c r="A694" t="s">
        <v>1069</v>
      </c>
      <c r="B694" t="s">
        <v>277</v>
      </c>
      <c r="C694" t="s">
        <v>625</v>
      </c>
      <c r="F694" t="s">
        <v>1904</v>
      </c>
    </row>
    <row r="695" spans="1:6">
      <c r="A695" t="s">
        <v>1070</v>
      </c>
      <c r="B695" t="s">
        <v>420</v>
      </c>
      <c r="C695" t="s">
        <v>312</v>
      </c>
      <c r="F695" t="s">
        <v>1778</v>
      </c>
    </row>
    <row r="696" spans="1:6">
      <c r="A696" t="s">
        <v>1071</v>
      </c>
      <c r="B696" t="s">
        <v>420</v>
      </c>
      <c r="C696" t="s">
        <v>312</v>
      </c>
      <c r="F696" t="s">
        <v>1778</v>
      </c>
    </row>
    <row r="697" spans="1:6">
      <c r="A697" t="s">
        <v>1072</v>
      </c>
      <c r="B697" t="s">
        <v>420</v>
      </c>
      <c r="C697" t="s">
        <v>312</v>
      </c>
      <c r="F697" t="s">
        <v>1778</v>
      </c>
    </row>
    <row r="698" spans="1:6">
      <c r="A698" t="s">
        <v>1073</v>
      </c>
      <c r="B698" t="s">
        <v>773</v>
      </c>
      <c r="C698" t="s">
        <v>290</v>
      </c>
      <c r="D698" t="s">
        <v>530</v>
      </c>
      <c r="F698" t="s">
        <v>1904</v>
      </c>
    </row>
    <row r="699" spans="1:6">
      <c r="A699" t="s">
        <v>1074</v>
      </c>
      <c r="B699" t="s">
        <v>773</v>
      </c>
      <c r="C699" t="s">
        <v>530</v>
      </c>
      <c r="F699" t="s">
        <v>1904</v>
      </c>
    </row>
    <row r="700" spans="1:6">
      <c r="A700" t="s">
        <v>1075</v>
      </c>
      <c r="B700" t="s">
        <v>773</v>
      </c>
      <c r="C700" t="s">
        <v>530</v>
      </c>
      <c r="F700" t="s">
        <v>1904</v>
      </c>
    </row>
    <row r="701" spans="1:6">
      <c r="A701" t="s">
        <v>1076</v>
      </c>
      <c r="B701" t="s">
        <v>277</v>
      </c>
      <c r="C701" t="s">
        <v>530</v>
      </c>
      <c r="F701" t="s">
        <v>1904</v>
      </c>
    </row>
    <row r="702" spans="1:6">
      <c r="A702" t="s">
        <v>1077</v>
      </c>
      <c r="B702" t="s">
        <v>491</v>
      </c>
      <c r="C702" t="s">
        <v>419</v>
      </c>
      <c r="D702" t="s">
        <v>311</v>
      </c>
      <c r="F702" t="s">
        <v>1778</v>
      </c>
    </row>
    <row r="703" spans="1:6">
      <c r="A703" t="s">
        <v>1078</v>
      </c>
      <c r="B703" t="s">
        <v>491</v>
      </c>
      <c r="C703" t="s">
        <v>419</v>
      </c>
      <c r="D703" t="s">
        <v>311</v>
      </c>
      <c r="F703" t="s">
        <v>1778</v>
      </c>
    </row>
    <row r="704" spans="1:6">
      <c r="A704" t="s">
        <v>1079</v>
      </c>
      <c r="B704" t="s">
        <v>527</v>
      </c>
      <c r="F704" t="s">
        <v>1780</v>
      </c>
    </row>
    <row r="705" spans="1:6">
      <c r="A705" t="s">
        <v>1080</v>
      </c>
      <c r="B705" t="s">
        <v>527</v>
      </c>
      <c r="F705" t="s">
        <v>1780</v>
      </c>
    </row>
    <row r="706" spans="1:6">
      <c r="A706" t="s">
        <v>1081</v>
      </c>
      <c r="B706" t="s">
        <v>438</v>
      </c>
      <c r="C706" t="s">
        <v>341</v>
      </c>
      <c r="D706" t="s">
        <v>312</v>
      </c>
      <c r="F706" t="s">
        <v>1778</v>
      </c>
    </row>
    <row r="707" spans="1:6">
      <c r="A707" t="s">
        <v>1082</v>
      </c>
      <c r="B707" t="s">
        <v>438</v>
      </c>
      <c r="C707" t="s">
        <v>341</v>
      </c>
      <c r="D707" t="s">
        <v>312</v>
      </c>
      <c r="F707" t="s">
        <v>1778</v>
      </c>
    </row>
    <row r="708" spans="1:6">
      <c r="A708" t="s">
        <v>1083</v>
      </c>
      <c r="B708" t="s">
        <v>438</v>
      </c>
      <c r="C708" t="s">
        <v>341</v>
      </c>
      <c r="D708" t="s">
        <v>312</v>
      </c>
      <c r="F708" t="s">
        <v>1778</v>
      </c>
    </row>
    <row r="709" spans="1:6">
      <c r="A709" t="s">
        <v>1084</v>
      </c>
      <c r="B709" t="s">
        <v>438</v>
      </c>
      <c r="C709" t="s">
        <v>341</v>
      </c>
      <c r="D709" t="s">
        <v>312</v>
      </c>
      <c r="F709" t="s">
        <v>1778</v>
      </c>
    </row>
    <row r="710" spans="1:6">
      <c r="A710" t="s">
        <v>1085</v>
      </c>
      <c r="B710" t="s">
        <v>438</v>
      </c>
      <c r="C710" t="s">
        <v>341</v>
      </c>
      <c r="D710" t="s">
        <v>312</v>
      </c>
      <c r="F710" t="s">
        <v>1778</v>
      </c>
    </row>
    <row r="711" spans="1:6">
      <c r="A711" t="s">
        <v>1086</v>
      </c>
      <c r="B711" t="s">
        <v>419</v>
      </c>
      <c r="F711" t="s">
        <v>1778</v>
      </c>
    </row>
    <row r="712" spans="1:6">
      <c r="A712" t="s">
        <v>1087</v>
      </c>
      <c r="B712" t="s">
        <v>1088</v>
      </c>
      <c r="C712" t="s">
        <v>1089</v>
      </c>
      <c r="F712" t="s">
        <v>1779</v>
      </c>
    </row>
    <row r="713" spans="1:6">
      <c r="A713" t="s">
        <v>1090</v>
      </c>
      <c r="B713" t="s">
        <v>1088</v>
      </c>
      <c r="F713" t="s">
        <v>1779</v>
      </c>
    </row>
    <row r="714" spans="1:6">
      <c r="A714" t="s">
        <v>1091</v>
      </c>
      <c r="B714" t="s">
        <v>330</v>
      </c>
      <c r="C714" t="s">
        <v>756</v>
      </c>
      <c r="F714" t="s">
        <v>1904</v>
      </c>
    </row>
    <row r="715" spans="1:6">
      <c r="A715" t="s">
        <v>1092</v>
      </c>
      <c r="B715" t="s">
        <v>277</v>
      </c>
      <c r="C715" t="s">
        <v>756</v>
      </c>
      <c r="F715" t="s">
        <v>1904</v>
      </c>
    </row>
    <row r="716" spans="1:6">
      <c r="A716" t="s">
        <v>1093</v>
      </c>
      <c r="B716" t="s">
        <v>330</v>
      </c>
      <c r="C716" t="s">
        <v>756</v>
      </c>
      <c r="F716" t="s">
        <v>1904</v>
      </c>
    </row>
    <row r="717" spans="1:6">
      <c r="A717" t="s">
        <v>1094</v>
      </c>
      <c r="B717" t="s">
        <v>679</v>
      </c>
      <c r="F717" t="s">
        <v>1778</v>
      </c>
    </row>
    <row r="718" spans="1:6">
      <c r="A718" t="s">
        <v>1095</v>
      </c>
      <c r="B718" t="s">
        <v>354</v>
      </c>
      <c r="C718" t="s">
        <v>311</v>
      </c>
      <c r="F718" t="s">
        <v>1778</v>
      </c>
    </row>
    <row r="719" spans="1:6">
      <c r="A719" t="s">
        <v>1096</v>
      </c>
      <c r="B719" t="s">
        <v>354</v>
      </c>
      <c r="C719" t="s">
        <v>311</v>
      </c>
      <c r="F719" t="s">
        <v>1778</v>
      </c>
    </row>
    <row r="720" spans="1:6">
      <c r="A720" t="s">
        <v>1097</v>
      </c>
      <c r="B720" t="s">
        <v>336</v>
      </c>
      <c r="C720" t="s">
        <v>320</v>
      </c>
      <c r="D720" t="s">
        <v>410</v>
      </c>
      <c r="F720" t="s">
        <v>1778</v>
      </c>
    </row>
    <row r="721" spans="1:6">
      <c r="A721" t="s">
        <v>1098</v>
      </c>
      <c r="B721" t="s">
        <v>336</v>
      </c>
      <c r="C721" t="s">
        <v>320</v>
      </c>
      <c r="D721" t="s">
        <v>410</v>
      </c>
      <c r="F721" t="s">
        <v>1778</v>
      </c>
    </row>
    <row r="722" spans="1:6">
      <c r="A722" t="s">
        <v>1099</v>
      </c>
      <c r="B722" t="s">
        <v>336</v>
      </c>
      <c r="C722" t="s">
        <v>320</v>
      </c>
      <c r="D722" t="s">
        <v>410</v>
      </c>
      <c r="F722" t="s">
        <v>1778</v>
      </c>
    </row>
    <row r="723" spans="1:6">
      <c r="A723" t="s">
        <v>1100</v>
      </c>
      <c r="B723" t="s">
        <v>336</v>
      </c>
      <c r="C723" t="s">
        <v>320</v>
      </c>
      <c r="D723" t="s">
        <v>410</v>
      </c>
      <c r="F723" t="s">
        <v>1778</v>
      </c>
    </row>
    <row r="724" spans="1:6">
      <c r="A724" t="s">
        <v>1101</v>
      </c>
      <c r="B724" t="s">
        <v>419</v>
      </c>
      <c r="C724" t="s">
        <v>420</v>
      </c>
      <c r="D724" t="s">
        <v>429</v>
      </c>
      <c r="F724" t="s">
        <v>1778</v>
      </c>
    </row>
    <row r="725" spans="1:6">
      <c r="A725" t="s">
        <v>1102</v>
      </c>
      <c r="B725" t="s">
        <v>419</v>
      </c>
      <c r="C725" t="s">
        <v>420</v>
      </c>
      <c r="D725" t="s">
        <v>429</v>
      </c>
      <c r="F725" t="s">
        <v>1778</v>
      </c>
    </row>
    <row r="726" spans="1:6">
      <c r="A726" t="s">
        <v>1103</v>
      </c>
      <c r="B726" t="s">
        <v>420</v>
      </c>
      <c r="C726" t="s">
        <v>429</v>
      </c>
      <c r="F726" t="s">
        <v>1778</v>
      </c>
    </row>
    <row r="727" spans="1:6">
      <c r="A727" t="s">
        <v>1104</v>
      </c>
      <c r="B727" t="s">
        <v>446</v>
      </c>
      <c r="C727" t="s">
        <v>410</v>
      </c>
      <c r="D727" t="s">
        <v>311</v>
      </c>
      <c r="F727" t="s">
        <v>1778</v>
      </c>
    </row>
    <row r="728" spans="1:6">
      <c r="A728" t="s">
        <v>1105</v>
      </c>
      <c r="B728" t="s">
        <v>446</v>
      </c>
      <c r="C728" t="s">
        <v>410</v>
      </c>
      <c r="D728" t="s">
        <v>311</v>
      </c>
      <c r="F728" t="s">
        <v>1778</v>
      </c>
    </row>
    <row r="729" spans="1:6">
      <c r="A729" t="s">
        <v>1106</v>
      </c>
      <c r="B729" t="s">
        <v>446</v>
      </c>
      <c r="C729" t="s">
        <v>410</v>
      </c>
      <c r="D729" t="s">
        <v>311</v>
      </c>
      <c r="F729" t="s">
        <v>1778</v>
      </c>
    </row>
    <row r="730" spans="1:6">
      <c r="A730" t="s">
        <v>1107</v>
      </c>
      <c r="B730" t="s">
        <v>446</v>
      </c>
      <c r="C730" t="s">
        <v>410</v>
      </c>
      <c r="D730" t="s">
        <v>311</v>
      </c>
      <c r="F730" t="s">
        <v>1778</v>
      </c>
    </row>
    <row r="731" spans="1:6">
      <c r="A731" t="s">
        <v>1108</v>
      </c>
      <c r="B731" t="s">
        <v>1109</v>
      </c>
      <c r="C731" t="s">
        <v>304</v>
      </c>
      <c r="F731" t="s">
        <v>1778</v>
      </c>
    </row>
    <row r="732" spans="1:6">
      <c r="A732" t="s">
        <v>1110</v>
      </c>
      <c r="B732" t="s">
        <v>419</v>
      </c>
      <c r="C732" t="s">
        <v>438</v>
      </c>
      <c r="D732" t="s">
        <v>336</v>
      </c>
      <c r="E732" t="s">
        <v>347</v>
      </c>
      <c r="F732" t="s">
        <v>1778</v>
      </c>
    </row>
    <row r="733" spans="1:6">
      <c r="A733" t="s">
        <v>1111</v>
      </c>
      <c r="B733" t="s">
        <v>419</v>
      </c>
      <c r="C733" t="s">
        <v>438</v>
      </c>
      <c r="D733" t="s">
        <v>336</v>
      </c>
      <c r="E733" t="s">
        <v>347</v>
      </c>
      <c r="F733" t="s">
        <v>1778</v>
      </c>
    </row>
    <row r="734" spans="1:6">
      <c r="A734" t="s">
        <v>1112</v>
      </c>
      <c r="B734" t="s">
        <v>419</v>
      </c>
      <c r="C734" t="s">
        <v>438</v>
      </c>
      <c r="D734" t="s">
        <v>336</v>
      </c>
      <c r="E734" t="s">
        <v>347</v>
      </c>
      <c r="F734" t="s">
        <v>1778</v>
      </c>
    </row>
    <row r="735" spans="1:6">
      <c r="A735" t="s">
        <v>1113</v>
      </c>
      <c r="B735" t="s">
        <v>419</v>
      </c>
      <c r="C735" t="s">
        <v>438</v>
      </c>
      <c r="D735" t="s">
        <v>336</v>
      </c>
      <c r="E735" t="s">
        <v>347</v>
      </c>
      <c r="F735" t="s">
        <v>1778</v>
      </c>
    </row>
    <row r="736" spans="1:6">
      <c r="A736" t="s">
        <v>1767</v>
      </c>
      <c r="B736" t="s">
        <v>1521</v>
      </c>
      <c r="F736" t="s">
        <v>1779</v>
      </c>
    </row>
    <row r="737" spans="1:6">
      <c r="A737" t="s">
        <v>1114</v>
      </c>
      <c r="B737" t="s">
        <v>419</v>
      </c>
      <c r="C737" t="s">
        <v>545</v>
      </c>
      <c r="D737" t="s">
        <v>320</v>
      </c>
      <c r="F737" t="s">
        <v>1778</v>
      </c>
    </row>
    <row r="738" spans="1:6">
      <c r="A738" t="s">
        <v>1115</v>
      </c>
      <c r="B738" t="s">
        <v>419</v>
      </c>
      <c r="C738" t="s">
        <v>545</v>
      </c>
      <c r="D738" t="s">
        <v>320</v>
      </c>
      <c r="F738" t="s">
        <v>1778</v>
      </c>
    </row>
    <row r="739" spans="1:6">
      <c r="A739" t="s">
        <v>1116</v>
      </c>
      <c r="B739" t="s">
        <v>419</v>
      </c>
      <c r="C739" t="s">
        <v>545</v>
      </c>
      <c r="D739" t="s">
        <v>320</v>
      </c>
      <c r="F739" t="s">
        <v>1778</v>
      </c>
    </row>
    <row r="740" spans="1:6">
      <c r="A740" t="s">
        <v>1117</v>
      </c>
      <c r="B740" t="s">
        <v>545</v>
      </c>
      <c r="C740" t="s">
        <v>347</v>
      </c>
      <c r="D740" t="s">
        <v>410</v>
      </c>
      <c r="E740" t="s">
        <v>429</v>
      </c>
      <c r="F740" t="s">
        <v>1778</v>
      </c>
    </row>
    <row r="741" spans="1:6">
      <c r="A741" t="s">
        <v>1118</v>
      </c>
      <c r="B741" t="s">
        <v>545</v>
      </c>
      <c r="C741" t="s">
        <v>347</v>
      </c>
      <c r="D741" t="s">
        <v>410</v>
      </c>
      <c r="E741" t="s">
        <v>429</v>
      </c>
      <c r="F741" t="s">
        <v>1778</v>
      </c>
    </row>
    <row r="742" spans="1:6">
      <c r="A742" t="s">
        <v>1119</v>
      </c>
      <c r="B742" t="s">
        <v>545</v>
      </c>
      <c r="C742" t="s">
        <v>347</v>
      </c>
      <c r="D742" t="s">
        <v>410</v>
      </c>
      <c r="E742" t="s">
        <v>429</v>
      </c>
      <c r="F742" t="s">
        <v>1778</v>
      </c>
    </row>
    <row r="743" spans="1:6">
      <c r="A743" t="s">
        <v>1120</v>
      </c>
      <c r="B743" t="s">
        <v>545</v>
      </c>
      <c r="C743" t="s">
        <v>347</v>
      </c>
      <c r="D743" t="s">
        <v>410</v>
      </c>
      <c r="E743" t="s">
        <v>429</v>
      </c>
      <c r="F743" t="s">
        <v>1778</v>
      </c>
    </row>
    <row r="744" spans="1:6">
      <c r="A744" t="s">
        <v>1121</v>
      </c>
      <c r="B744" t="s">
        <v>545</v>
      </c>
      <c r="C744" t="s">
        <v>347</v>
      </c>
      <c r="D744" t="s">
        <v>410</v>
      </c>
      <c r="E744" t="s">
        <v>429</v>
      </c>
      <c r="F744" t="s">
        <v>1778</v>
      </c>
    </row>
    <row r="745" spans="1:6">
      <c r="A745" t="s">
        <v>1122</v>
      </c>
      <c r="B745" t="s">
        <v>545</v>
      </c>
      <c r="C745" t="s">
        <v>347</v>
      </c>
      <c r="D745" t="s">
        <v>410</v>
      </c>
      <c r="E745" t="s">
        <v>429</v>
      </c>
      <c r="F745" t="s">
        <v>1778</v>
      </c>
    </row>
    <row r="746" spans="1:6">
      <c r="A746" t="s">
        <v>1123</v>
      </c>
      <c r="B746" t="s">
        <v>545</v>
      </c>
      <c r="C746" t="s">
        <v>347</v>
      </c>
      <c r="D746" t="s">
        <v>410</v>
      </c>
      <c r="E746" t="s">
        <v>429</v>
      </c>
      <c r="F746" t="s">
        <v>1778</v>
      </c>
    </row>
    <row r="747" spans="1:6">
      <c r="A747" t="s">
        <v>1124</v>
      </c>
      <c r="B747" t="s">
        <v>545</v>
      </c>
      <c r="C747" t="s">
        <v>347</v>
      </c>
      <c r="D747" t="s">
        <v>410</v>
      </c>
      <c r="E747" t="s">
        <v>429</v>
      </c>
      <c r="F747" t="s">
        <v>1778</v>
      </c>
    </row>
    <row r="748" spans="1:6">
      <c r="A748" t="s">
        <v>1125</v>
      </c>
      <c r="B748" t="s">
        <v>545</v>
      </c>
      <c r="C748" t="s">
        <v>347</v>
      </c>
      <c r="D748" t="s">
        <v>410</v>
      </c>
      <c r="E748" t="s">
        <v>429</v>
      </c>
      <c r="F748" t="s">
        <v>1778</v>
      </c>
    </row>
    <row r="749" spans="1:6">
      <c r="A749" t="s">
        <v>1126</v>
      </c>
      <c r="B749" t="s">
        <v>545</v>
      </c>
      <c r="C749" t="s">
        <v>347</v>
      </c>
      <c r="D749" t="s">
        <v>410</v>
      </c>
      <c r="E749" t="s">
        <v>429</v>
      </c>
      <c r="F749" t="s">
        <v>1778</v>
      </c>
    </row>
    <row r="750" spans="1:6">
      <c r="A750" t="s">
        <v>1127</v>
      </c>
      <c r="B750" t="s">
        <v>545</v>
      </c>
      <c r="C750" t="s">
        <v>347</v>
      </c>
      <c r="D750" t="s">
        <v>410</v>
      </c>
      <c r="E750" t="s">
        <v>429</v>
      </c>
      <c r="F750" t="s">
        <v>1778</v>
      </c>
    </row>
    <row r="751" spans="1:6">
      <c r="A751" t="s">
        <v>1128</v>
      </c>
      <c r="B751" t="s">
        <v>545</v>
      </c>
      <c r="C751" t="s">
        <v>347</v>
      </c>
      <c r="D751" t="s">
        <v>410</v>
      </c>
      <c r="E751" t="s">
        <v>429</v>
      </c>
      <c r="F751" t="s">
        <v>1778</v>
      </c>
    </row>
    <row r="752" spans="1:6">
      <c r="A752" t="s">
        <v>1129</v>
      </c>
      <c r="B752" t="s">
        <v>1130</v>
      </c>
      <c r="F752" t="s">
        <v>1779</v>
      </c>
    </row>
    <row r="753" spans="1:6">
      <c r="A753" t="s">
        <v>1131</v>
      </c>
      <c r="B753" t="s">
        <v>1130</v>
      </c>
      <c r="F753" t="s">
        <v>1779</v>
      </c>
    </row>
    <row r="754" spans="1:6">
      <c r="A754" t="s">
        <v>1132</v>
      </c>
      <c r="B754" t="s">
        <v>1130</v>
      </c>
      <c r="F754" t="s">
        <v>1779</v>
      </c>
    </row>
    <row r="755" spans="1:6">
      <c r="A755" t="s">
        <v>1133</v>
      </c>
      <c r="B755" t="s">
        <v>286</v>
      </c>
      <c r="C755" t="s">
        <v>1130</v>
      </c>
      <c r="F755" t="s">
        <v>1904</v>
      </c>
    </row>
    <row r="756" spans="1:6">
      <c r="A756" t="s">
        <v>1134</v>
      </c>
      <c r="B756" t="s">
        <v>286</v>
      </c>
      <c r="C756" t="s">
        <v>1130</v>
      </c>
      <c r="F756" t="s">
        <v>1904</v>
      </c>
    </row>
    <row r="757" spans="1:6">
      <c r="A757" t="s">
        <v>1135</v>
      </c>
      <c r="B757" t="s">
        <v>590</v>
      </c>
      <c r="F757" t="s">
        <v>1778</v>
      </c>
    </row>
    <row r="758" spans="1:6">
      <c r="A758" t="s">
        <v>1136</v>
      </c>
      <c r="B758" t="s">
        <v>590</v>
      </c>
      <c r="F758" t="s">
        <v>1778</v>
      </c>
    </row>
    <row r="759" spans="1:6">
      <c r="A759" t="s">
        <v>1137</v>
      </c>
      <c r="B759" t="s">
        <v>703</v>
      </c>
      <c r="C759" t="s">
        <v>590</v>
      </c>
      <c r="F759" t="s">
        <v>1778</v>
      </c>
    </row>
    <row r="760" spans="1:6">
      <c r="A760" t="s">
        <v>1138</v>
      </c>
      <c r="B760" t="s">
        <v>419</v>
      </c>
      <c r="C760" t="s">
        <v>369</v>
      </c>
      <c r="D760" t="s">
        <v>347</v>
      </c>
      <c r="F760" t="s">
        <v>1778</v>
      </c>
    </row>
    <row r="761" spans="1:6">
      <c r="A761" t="s">
        <v>1140</v>
      </c>
      <c r="B761" t="s">
        <v>1139</v>
      </c>
      <c r="F761" t="s">
        <v>1779</v>
      </c>
    </row>
    <row r="762" spans="1:6">
      <c r="A762" t="s">
        <v>1141</v>
      </c>
      <c r="B762" t="s">
        <v>1139</v>
      </c>
      <c r="F762" t="s">
        <v>1779</v>
      </c>
    </row>
    <row r="763" spans="1:6">
      <c r="A763" t="s">
        <v>1142</v>
      </c>
      <c r="B763" t="s">
        <v>481</v>
      </c>
      <c r="C763" t="s">
        <v>1139</v>
      </c>
      <c r="F763" t="s">
        <v>1904</v>
      </c>
    </row>
    <row r="764" spans="1:6">
      <c r="A764" t="s">
        <v>1143</v>
      </c>
      <c r="B764" t="s">
        <v>481</v>
      </c>
      <c r="C764" t="s">
        <v>1139</v>
      </c>
      <c r="F764" t="s">
        <v>1904</v>
      </c>
    </row>
    <row r="765" spans="1:6">
      <c r="A765" t="s">
        <v>1144</v>
      </c>
      <c r="B765" t="s">
        <v>326</v>
      </c>
      <c r="C765" t="s">
        <v>312</v>
      </c>
      <c r="F765" t="s">
        <v>1778</v>
      </c>
    </row>
    <row r="766" spans="1:6">
      <c r="A766" t="s">
        <v>1145</v>
      </c>
      <c r="B766" t="s">
        <v>280</v>
      </c>
      <c r="C766" t="s">
        <v>1139</v>
      </c>
      <c r="F766" t="s">
        <v>1904</v>
      </c>
    </row>
    <row r="767" spans="1:6">
      <c r="A767" t="s">
        <v>1146</v>
      </c>
      <c r="B767" t="s">
        <v>286</v>
      </c>
      <c r="C767" t="s">
        <v>1139</v>
      </c>
      <c r="F767" t="s">
        <v>1904</v>
      </c>
    </row>
    <row r="768" spans="1:6">
      <c r="A768" t="s">
        <v>1147</v>
      </c>
      <c r="B768" t="s">
        <v>481</v>
      </c>
      <c r="C768" t="s">
        <v>1139</v>
      </c>
      <c r="F768" t="s">
        <v>1904</v>
      </c>
    </row>
    <row r="769" spans="1:6">
      <c r="A769" t="s">
        <v>1148</v>
      </c>
      <c r="B769" t="s">
        <v>398</v>
      </c>
      <c r="C769" t="s">
        <v>1139</v>
      </c>
      <c r="F769" t="s">
        <v>1904</v>
      </c>
    </row>
    <row r="770" spans="1:6">
      <c r="A770" t="s">
        <v>1768</v>
      </c>
      <c r="B770" t="s">
        <v>332</v>
      </c>
      <c r="F770" t="s">
        <v>316</v>
      </c>
    </row>
    <row r="771" spans="1:6">
      <c r="A771" t="s">
        <v>1149</v>
      </c>
      <c r="B771" t="s">
        <v>1139</v>
      </c>
      <c r="F771" t="s">
        <v>1779</v>
      </c>
    </row>
    <row r="772" spans="1:6">
      <c r="A772" t="s">
        <v>1150</v>
      </c>
      <c r="B772" t="s">
        <v>1139</v>
      </c>
      <c r="F772" t="s">
        <v>1779</v>
      </c>
    </row>
    <row r="773" spans="1:6">
      <c r="A773" t="s">
        <v>1151</v>
      </c>
      <c r="B773" t="s">
        <v>342</v>
      </c>
      <c r="C773" t="s">
        <v>347</v>
      </c>
      <c r="D773" t="s">
        <v>429</v>
      </c>
      <c r="F773" t="s">
        <v>1778</v>
      </c>
    </row>
    <row r="774" spans="1:6">
      <c r="A774" t="s">
        <v>1152</v>
      </c>
      <c r="B774" t="s">
        <v>342</v>
      </c>
      <c r="C774" t="s">
        <v>347</v>
      </c>
      <c r="D774" t="s">
        <v>429</v>
      </c>
      <c r="F774" t="s">
        <v>1778</v>
      </c>
    </row>
    <row r="775" spans="1:6">
      <c r="A775" t="s">
        <v>1153</v>
      </c>
      <c r="B775" t="s">
        <v>342</v>
      </c>
      <c r="C775" t="s">
        <v>347</v>
      </c>
      <c r="D775" t="s">
        <v>429</v>
      </c>
      <c r="F775" t="s">
        <v>1778</v>
      </c>
    </row>
    <row r="776" spans="1:6">
      <c r="A776" t="s">
        <v>1154</v>
      </c>
      <c r="B776" t="s">
        <v>342</v>
      </c>
      <c r="C776" t="s">
        <v>347</v>
      </c>
      <c r="D776" t="s">
        <v>429</v>
      </c>
      <c r="F776" t="s">
        <v>1778</v>
      </c>
    </row>
    <row r="777" spans="1:6">
      <c r="A777" t="s">
        <v>1155</v>
      </c>
      <c r="B777" t="s">
        <v>491</v>
      </c>
      <c r="C777" t="s">
        <v>341</v>
      </c>
      <c r="D777" t="s">
        <v>410</v>
      </c>
      <c r="F777" t="s">
        <v>1778</v>
      </c>
    </row>
    <row r="778" spans="1:6">
      <c r="A778" t="s">
        <v>1156</v>
      </c>
      <c r="B778" t="s">
        <v>491</v>
      </c>
      <c r="C778" t="s">
        <v>341</v>
      </c>
      <c r="D778" t="s">
        <v>410</v>
      </c>
      <c r="F778" t="s">
        <v>1778</v>
      </c>
    </row>
    <row r="779" spans="1:6">
      <c r="A779" t="s">
        <v>1157</v>
      </c>
      <c r="B779" t="s">
        <v>491</v>
      </c>
      <c r="C779" t="s">
        <v>341</v>
      </c>
      <c r="D779" t="s">
        <v>410</v>
      </c>
      <c r="F779" t="s">
        <v>1778</v>
      </c>
    </row>
    <row r="780" spans="1:6">
      <c r="A780" t="s">
        <v>1158</v>
      </c>
      <c r="B780" t="s">
        <v>1159</v>
      </c>
      <c r="C780" t="s">
        <v>474</v>
      </c>
      <c r="D780" t="s">
        <v>335</v>
      </c>
      <c r="E780" t="s">
        <v>369</v>
      </c>
      <c r="F780" t="s">
        <v>1778</v>
      </c>
    </row>
    <row r="781" spans="1:6">
      <c r="A781" t="s">
        <v>1160</v>
      </c>
      <c r="B781" t="s">
        <v>1161</v>
      </c>
      <c r="F781" t="s">
        <v>1779</v>
      </c>
    </row>
    <row r="782" spans="1:6">
      <c r="A782" t="s">
        <v>1162</v>
      </c>
      <c r="B782" t="s">
        <v>1161</v>
      </c>
      <c r="F782" t="s">
        <v>1779</v>
      </c>
    </row>
    <row r="783" spans="1:6">
      <c r="A783" t="s">
        <v>1163</v>
      </c>
      <c r="B783" t="s">
        <v>277</v>
      </c>
      <c r="C783" t="s">
        <v>624</v>
      </c>
      <c r="D783" t="s">
        <v>625</v>
      </c>
      <c r="F783" t="s">
        <v>1904</v>
      </c>
    </row>
    <row r="784" spans="1:6">
      <c r="A784" t="s">
        <v>1164</v>
      </c>
      <c r="B784" t="s">
        <v>438</v>
      </c>
      <c r="C784" t="s">
        <v>474</v>
      </c>
      <c r="D784" t="s">
        <v>367</v>
      </c>
      <c r="F784" t="s">
        <v>1778</v>
      </c>
    </row>
    <row r="785" spans="1:6">
      <c r="A785" t="s">
        <v>1165</v>
      </c>
      <c r="B785" t="s">
        <v>438</v>
      </c>
      <c r="C785" t="s">
        <v>474</v>
      </c>
      <c r="D785" t="s">
        <v>367</v>
      </c>
      <c r="F785" t="s">
        <v>1778</v>
      </c>
    </row>
    <row r="786" spans="1:6">
      <c r="A786" t="s">
        <v>1166</v>
      </c>
      <c r="B786" t="s">
        <v>398</v>
      </c>
      <c r="C786" t="s">
        <v>359</v>
      </c>
      <c r="D786" t="s">
        <v>436</v>
      </c>
      <c r="F786" t="s">
        <v>1904</v>
      </c>
    </row>
    <row r="787" spans="1:6">
      <c r="A787" t="s">
        <v>1167</v>
      </c>
      <c r="B787" t="s">
        <v>764</v>
      </c>
      <c r="F787" t="s">
        <v>1778</v>
      </c>
    </row>
    <row r="788" spans="1:6">
      <c r="A788" t="s">
        <v>1168</v>
      </c>
      <c r="B788" t="s">
        <v>764</v>
      </c>
      <c r="F788" t="s">
        <v>1778</v>
      </c>
    </row>
    <row r="789" spans="1:6">
      <c r="A789" t="s">
        <v>1169</v>
      </c>
      <c r="B789" t="s">
        <v>398</v>
      </c>
      <c r="F789" t="s">
        <v>1780</v>
      </c>
    </row>
    <row r="790" spans="1:6">
      <c r="A790" t="s">
        <v>1170</v>
      </c>
      <c r="B790" t="s">
        <v>398</v>
      </c>
      <c r="F790" t="s">
        <v>1780</v>
      </c>
    </row>
    <row r="791" spans="1:6">
      <c r="A791" t="s">
        <v>1171</v>
      </c>
      <c r="B791" t="s">
        <v>398</v>
      </c>
      <c r="F791" t="s">
        <v>1780</v>
      </c>
    </row>
    <row r="792" spans="1:6">
      <c r="A792" t="s">
        <v>1172</v>
      </c>
      <c r="B792" t="s">
        <v>398</v>
      </c>
      <c r="F792" t="s">
        <v>1780</v>
      </c>
    </row>
    <row r="793" spans="1:6">
      <c r="A793" t="s">
        <v>1173</v>
      </c>
      <c r="B793" t="s">
        <v>398</v>
      </c>
      <c r="C793" t="s">
        <v>286</v>
      </c>
      <c r="F793" t="s">
        <v>1780</v>
      </c>
    </row>
    <row r="794" spans="1:6">
      <c r="A794" t="s">
        <v>1174</v>
      </c>
      <c r="B794" t="s">
        <v>398</v>
      </c>
      <c r="C794" t="s">
        <v>286</v>
      </c>
      <c r="F794" t="s">
        <v>1780</v>
      </c>
    </row>
    <row r="795" spans="1:6">
      <c r="A795" t="s">
        <v>1175</v>
      </c>
      <c r="B795" t="s">
        <v>398</v>
      </c>
      <c r="F795" t="s">
        <v>1780</v>
      </c>
    </row>
    <row r="796" spans="1:6">
      <c r="A796" t="s">
        <v>1176</v>
      </c>
      <c r="B796" t="s">
        <v>398</v>
      </c>
      <c r="F796" t="s">
        <v>1780</v>
      </c>
    </row>
    <row r="797" spans="1:6">
      <c r="A797" t="s">
        <v>1177</v>
      </c>
      <c r="B797" t="s">
        <v>398</v>
      </c>
      <c r="F797" t="s">
        <v>1780</v>
      </c>
    </row>
    <row r="798" spans="1:6">
      <c r="A798" t="s">
        <v>1178</v>
      </c>
      <c r="B798" t="s">
        <v>446</v>
      </c>
      <c r="C798" t="s">
        <v>309</v>
      </c>
      <c r="D798" t="s">
        <v>347</v>
      </c>
      <c r="F798" t="s">
        <v>1778</v>
      </c>
    </row>
    <row r="799" spans="1:6">
      <c r="A799" t="s">
        <v>1179</v>
      </c>
      <c r="B799" t="s">
        <v>706</v>
      </c>
      <c r="C799" t="s">
        <v>898</v>
      </c>
      <c r="D799" t="s">
        <v>504</v>
      </c>
      <c r="F799" t="s">
        <v>1778</v>
      </c>
    </row>
    <row r="800" spans="1:6">
      <c r="A800" t="s">
        <v>1180</v>
      </c>
      <c r="B800" t="s">
        <v>1181</v>
      </c>
      <c r="F800" t="s">
        <v>1897</v>
      </c>
    </row>
    <row r="801" spans="1:6">
      <c r="A801" t="s">
        <v>1182</v>
      </c>
      <c r="B801" t="s">
        <v>1181</v>
      </c>
      <c r="F801" t="s">
        <v>1897</v>
      </c>
    </row>
    <row r="802" spans="1:6">
      <c r="A802" t="s">
        <v>1183</v>
      </c>
      <c r="B802" t="s">
        <v>438</v>
      </c>
      <c r="C802" t="s">
        <v>356</v>
      </c>
      <c r="D802" t="s">
        <v>311</v>
      </c>
      <c r="F802" t="s">
        <v>1778</v>
      </c>
    </row>
    <row r="803" spans="1:6">
      <c r="A803" t="s">
        <v>1184</v>
      </c>
      <c r="B803" t="s">
        <v>438</v>
      </c>
      <c r="C803" t="s">
        <v>356</v>
      </c>
      <c r="D803" t="s">
        <v>311</v>
      </c>
      <c r="F803" t="s">
        <v>1778</v>
      </c>
    </row>
    <row r="804" spans="1:6">
      <c r="A804" t="s">
        <v>1185</v>
      </c>
      <c r="B804" t="s">
        <v>398</v>
      </c>
      <c r="F804" t="s">
        <v>1780</v>
      </c>
    </row>
    <row r="805" spans="1:6">
      <c r="A805" t="s">
        <v>1186</v>
      </c>
      <c r="B805" t="s">
        <v>333</v>
      </c>
      <c r="C805" t="s">
        <v>332</v>
      </c>
      <c r="F805" t="s">
        <v>316</v>
      </c>
    </row>
    <row r="806" spans="1:6">
      <c r="A806" t="s">
        <v>1187</v>
      </c>
      <c r="B806" t="s">
        <v>354</v>
      </c>
      <c r="C806" t="s">
        <v>311</v>
      </c>
      <c r="F806" t="s">
        <v>1778</v>
      </c>
    </row>
    <row r="807" spans="1:6">
      <c r="A807" t="s">
        <v>1188</v>
      </c>
      <c r="B807" t="s">
        <v>354</v>
      </c>
      <c r="C807" t="s">
        <v>311</v>
      </c>
      <c r="F807" t="s">
        <v>1778</v>
      </c>
    </row>
    <row r="808" spans="1:6">
      <c r="A808" t="s">
        <v>1189</v>
      </c>
      <c r="B808" t="s">
        <v>342</v>
      </c>
      <c r="C808" t="s">
        <v>347</v>
      </c>
      <c r="D808" t="s">
        <v>429</v>
      </c>
      <c r="F808" t="s">
        <v>1778</v>
      </c>
    </row>
    <row r="809" spans="1:6">
      <c r="A809" t="s">
        <v>1190</v>
      </c>
      <c r="B809" t="s">
        <v>342</v>
      </c>
      <c r="C809" t="s">
        <v>347</v>
      </c>
      <c r="D809" t="s">
        <v>429</v>
      </c>
      <c r="F809" t="s">
        <v>1778</v>
      </c>
    </row>
    <row r="810" spans="1:6">
      <c r="A810" t="s">
        <v>1191</v>
      </c>
      <c r="B810" t="s">
        <v>342</v>
      </c>
      <c r="C810" t="s">
        <v>347</v>
      </c>
      <c r="D810" t="s">
        <v>429</v>
      </c>
      <c r="F810" t="s">
        <v>1778</v>
      </c>
    </row>
    <row r="811" spans="1:6">
      <c r="A811" t="s">
        <v>1192</v>
      </c>
      <c r="B811" t="s">
        <v>514</v>
      </c>
      <c r="C811" t="s">
        <v>808</v>
      </c>
      <c r="F811" t="s">
        <v>1778</v>
      </c>
    </row>
    <row r="812" spans="1:6">
      <c r="A812" t="s">
        <v>1193</v>
      </c>
      <c r="B812" t="s">
        <v>446</v>
      </c>
      <c r="C812" t="s">
        <v>434</v>
      </c>
      <c r="D812" t="s">
        <v>420</v>
      </c>
      <c r="F812" t="s">
        <v>1778</v>
      </c>
    </row>
    <row r="813" spans="1:6">
      <c r="A813" t="s">
        <v>1769</v>
      </c>
      <c r="B813" t="s">
        <v>294</v>
      </c>
      <c r="F813" t="s">
        <v>1780</v>
      </c>
    </row>
    <row r="814" spans="1:6">
      <c r="A814" t="s">
        <v>1194</v>
      </c>
      <c r="B814" t="s">
        <v>706</v>
      </c>
      <c r="C814" t="s">
        <v>341</v>
      </c>
      <c r="D814" t="s">
        <v>335</v>
      </c>
      <c r="E814" t="s">
        <v>504</v>
      </c>
      <c r="F814" t="s">
        <v>1778</v>
      </c>
    </row>
    <row r="815" spans="1:6">
      <c r="A815" t="s">
        <v>1195</v>
      </c>
      <c r="B815" t="s">
        <v>713</v>
      </c>
      <c r="C815" t="s">
        <v>460</v>
      </c>
      <c r="F815" t="s">
        <v>1778</v>
      </c>
    </row>
    <row r="816" spans="1:6">
      <c r="A816" t="s">
        <v>1196</v>
      </c>
      <c r="B816" t="s">
        <v>1197</v>
      </c>
      <c r="F816" t="s">
        <v>1778</v>
      </c>
    </row>
    <row r="817" spans="1:6">
      <c r="A817" t="s">
        <v>1198</v>
      </c>
      <c r="B817" t="s">
        <v>773</v>
      </c>
      <c r="C817" t="s">
        <v>359</v>
      </c>
      <c r="D817" t="s">
        <v>1002</v>
      </c>
      <c r="F817" t="s">
        <v>1904</v>
      </c>
    </row>
    <row r="818" spans="1:6">
      <c r="A818" t="s">
        <v>1199</v>
      </c>
      <c r="B818" t="s">
        <v>398</v>
      </c>
      <c r="C818" t="s">
        <v>359</v>
      </c>
      <c r="D818" t="s">
        <v>436</v>
      </c>
      <c r="E818" t="s">
        <v>1002</v>
      </c>
      <c r="F818" t="s">
        <v>1904</v>
      </c>
    </row>
    <row r="819" spans="1:6">
      <c r="A819" t="s">
        <v>1200</v>
      </c>
      <c r="B819" t="s">
        <v>398</v>
      </c>
      <c r="C819" t="s">
        <v>359</v>
      </c>
      <c r="D819" t="s">
        <v>1002</v>
      </c>
      <c r="F819" t="s">
        <v>1904</v>
      </c>
    </row>
    <row r="820" spans="1:6">
      <c r="A820" t="s">
        <v>1201</v>
      </c>
      <c r="B820" t="s">
        <v>773</v>
      </c>
      <c r="C820" t="s">
        <v>359</v>
      </c>
      <c r="D820" t="s">
        <v>436</v>
      </c>
      <c r="E820" t="s">
        <v>1002</v>
      </c>
      <c r="F820" t="s">
        <v>1904</v>
      </c>
    </row>
    <row r="821" spans="1:6">
      <c r="A821" t="s">
        <v>1202</v>
      </c>
      <c r="B821" t="s">
        <v>359</v>
      </c>
      <c r="C821" t="s">
        <v>436</v>
      </c>
      <c r="D821" t="s">
        <v>1002</v>
      </c>
      <c r="F821" t="s">
        <v>1779</v>
      </c>
    </row>
    <row r="822" spans="1:6">
      <c r="A822" t="s">
        <v>1203</v>
      </c>
      <c r="B822" t="s">
        <v>359</v>
      </c>
      <c r="C822" t="s">
        <v>436</v>
      </c>
      <c r="D822" t="s">
        <v>1002</v>
      </c>
      <c r="F822" t="s">
        <v>1779</v>
      </c>
    </row>
    <row r="823" spans="1:6">
      <c r="A823" t="s">
        <v>1204</v>
      </c>
      <c r="B823" t="s">
        <v>359</v>
      </c>
      <c r="C823" t="s">
        <v>1002</v>
      </c>
      <c r="F823" t="s">
        <v>1779</v>
      </c>
    </row>
    <row r="824" spans="1:6">
      <c r="A824" t="s">
        <v>1205</v>
      </c>
      <c r="B824" t="s">
        <v>359</v>
      </c>
      <c r="C824" t="s">
        <v>1002</v>
      </c>
      <c r="F824" t="s">
        <v>1779</v>
      </c>
    </row>
    <row r="825" spans="1:6">
      <c r="A825" t="s">
        <v>1206</v>
      </c>
      <c r="B825" t="s">
        <v>1207</v>
      </c>
      <c r="C825" t="s">
        <v>898</v>
      </c>
      <c r="F825" t="s">
        <v>1778</v>
      </c>
    </row>
    <row r="826" spans="1:6">
      <c r="A826" t="s">
        <v>1208</v>
      </c>
      <c r="B826" t="s">
        <v>514</v>
      </c>
      <c r="F826" t="s">
        <v>1778</v>
      </c>
    </row>
    <row r="827" spans="1:6">
      <c r="A827" t="s">
        <v>1209</v>
      </c>
      <c r="B827" t="s">
        <v>713</v>
      </c>
      <c r="C827" t="s">
        <v>503</v>
      </c>
      <c r="D827" t="s">
        <v>413</v>
      </c>
      <c r="E827" t="s">
        <v>311</v>
      </c>
      <c r="F827" t="s">
        <v>1778</v>
      </c>
    </row>
    <row r="828" spans="1:6">
      <c r="A828" t="s">
        <v>1210</v>
      </c>
      <c r="B828" t="s">
        <v>308</v>
      </c>
      <c r="C828" t="s">
        <v>341</v>
      </c>
      <c r="F828" t="s">
        <v>1778</v>
      </c>
    </row>
    <row r="829" spans="1:6">
      <c r="A829" t="s">
        <v>1211</v>
      </c>
      <c r="B829" t="s">
        <v>1212</v>
      </c>
      <c r="F829" t="s">
        <v>316</v>
      </c>
    </row>
    <row r="830" spans="1:6">
      <c r="A830" t="s">
        <v>1213</v>
      </c>
      <c r="B830" t="s">
        <v>286</v>
      </c>
      <c r="C830" t="s">
        <v>625</v>
      </c>
      <c r="F830" t="s">
        <v>1904</v>
      </c>
    </row>
    <row r="831" spans="1:6">
      <c r="A831" t="s">
        <v>1214</v>
      </c>
      <c r="B831" t="s">
        <v>514</v>
      </c>
      <c r="F831" t="s">
        <v>1778</v>
      </c>
    </row>
    <row r="832" spans="1:6">
      <c r="A832" t="s">
        <v>1215</v>
      </c>
      <c r="B832" t="s">
        <v>290</v>
      </c>
      <c r="C832" t="s">
        <v>423</v>
      </c>
      <c r="D832" t="s">
        <v>378</v>
      </c>
      <c r="E832" t="s">
        <v>291</v>
      </c>
      <c r="F832" t="s">
        <v>1904</v>
      </c>
    </row>
    <row r="833" spans="1:6">
      <c r="A833" t="s">
        <v>1216</v>
      </c>
      <c r="B833" t="s">
        <v>773</v>
      </c>
      <c r="C833" t="s">
        <v>295</v>
      </c>
      <c r="D833" t="s">
        <v>530</v>
      </c>
      <c r="F833" t="s">
        <v>1904</v>
      </c>
    </row>
    <row r="834" spans="1:6">
      <c r="A834" t="s">
        <v>1217</v>
      </c>
      <c r="B834" t="s">
        <v>703</v>
      </c>
      <c r="F834" t="s">
        <v>1778</v>
      </c>
    </row>
    <row r="835" spans="1:6">
      <c r="A835" t="s">
        <v>1218</v>
      </c>
      <c r="B835" t="s">
        <v>703</v>
      </c>
      <c r="F835" t="s">
        <v>1778</v>
      </c>
    </row>
    <row r="836" spans="1:6">
      <c r="A836" t="s">
        <v>1219</v>
      </c>
      <c r="B836" t="s">
        <v>703</v>
      </c>
      <c r="F836" t="s">
        <v>1778</v>
      </c>
    </row>
    <row r="837" spans="1:6">
      <c r="A837" t="s">
        <v>1220</v>
      </c>
      <c r="B837" t="s">
        <v>1221</v>
      </c>
      <c r="F837" t="s">
        <v>1779</v>
      </c>
    </row>
    <row r="838" spans="1:6">
      <c r="A838" t="s">
        <v>1222</v>
      </c>
      <c r="B838" t="s">
        <v>1221</v>
      </c>
      <c r="F838" t="s">
        <v>1779</v>
      </c>
    </row>
    <row r="839" spans="1:6">
      <c r="A839" t="s">
        <v>1223</v>
      </c>
      <c r="B839" t="s">
        <v>1221</v>
      </c>
      <c r="F839" t="s">
        <v>1779</v>
      </c>
    </row>
    <row r="840" spans="1:6">
      <c r="A840" t="s">
        <v>1224</v>
      </c>
      <c r="B840" t="s">
        <v>1221</v>
      </c>
      <c r="F840" t="s">
        <v>1779</v>
      </c>
    </row>
    <row r="841" spans="1:6">
      <c r="A841" t="s">
        <v>1908</v>
      </c>
      <c r="B841" t="s">
        <v>773</v>
      </c>
      <c r="C841" t="s">
        <v>1225</v>
      </c>
      <c r="D841" t="s">
        <v>436</v>
      </c>
      <c r="E841" t="s">
        <v>1002</v>
      </c>
      <c r="F841" t="s">
        <v>1904</v>
      </c>
    </row>
    <row r="842" spans="1:6">
      <c r="A842" t="s">
        <v>1905</v>
      </c>
      <c r="B842" t="s">
        <v>384</v>
      </c>
      <c r="C842" t="s">
        <v>773</v>
      </c>
      <c r="D842" t="s">
        <v>436</v>
      </c>
      <c r="E842" t="s">
        <v>1002</v>
      </c>
      <c r="F842" t="s">
        <v>1904</v>
      </c>
    </row>
    <row r="843" spans="1:6">
      <c r="A843" t="s">
        <v>1226</v>
      </c>
      <c r="B843" t="s">
        <v>277</v>
      </c>
      <c r="F843" t="s">
        <v>1780</v>
      </c>
    </row>
    <row r="844" spans="1:6">
      <c r="A844" t="s">
        <v>1227</v>
      </c>
      <c r="B844" t="s">
        <v>384</v>
      </c>
      <c r="F844" t="s">
        <v>1904</v>
      </c>
    </row>
    <row r="845" spans="1:6">
      <c r="A845" t="s">
        <v>1228</v>
      </c>
      <c r="B845" t="s">
        <v>384</v>
      </c>
      <c r="C845" t="s">
        <v>278</v>
      </c>
      <c r="F845" t="s">
        <v>1904</v>
      </c>
    </row>
    <row r="846" spans="1:6">
      <c r="A846" t="s">
        <v>1229</v>
      </c>
      <c r="B846" t="s">
        <v>398</v>
      </c>
      <c r="C846" t="s">
        <v>384</v>
      </c>
      <c r="F846" t="s">
        <v>1780</v>
      </c>
    </row>
    <row r="847" spans="1:6">
      <c r="A847" t="s">
        <v>1230</v>
      </c>
      <c r="B847" t="s">
        <v>384</v>
      </c>
      <c r="F847" t="s">
        <v>1780</v>
      </c>
    </row>
    <row r="848" spans="1:6">
      <c r="A848" t="s">
        <v>1231</v>
      </c>
      <c r="B848" t="s">
        <v>384</v>
      </c>
      <c r="F848" t="s">
        <v>1780</v>
      </c>
    </row>
    <row r="849" spans="1:6">
      <c r="A849" t="s">
        <v>1232</v>
      </c>
      <c r="B849" t="s">
        <v>898</v>
      </c>
      <c r="F849" t="s">
        <v>1778</v>
      </c>
    </row>
    <row r="850" spans="1:6">
      <c r="A850" t="s">
        <v>1233</v>
      </c>
      <c r="B850" t="s">
        <v>419</v>
      </c>
      <c r="C850" t="s">
        <v>336</v>
      </c>
      <c r="D850" t="s">
        <v>347</v>
      </c>
      <c r="F850" t="s">
        <v>1778</v>
      </c>
    </row>
    <row r="851" spans="1:6">
      <c r="A851" t="s">
        <v>1234</v>
      </c>
      <c r="B851" t="s">
        <v>419</v>
      </c>
      <c r="C851" t="s">
        <v>336</v>
      </c>
      <c r="D851" t="s">
        <v>347</v>
      </c>
      <c r="F851" t="s">
        <v>1778</v>
      </c>
    </row>
    <row r="852" spans="1:6">
      <c r="A852" t="s">
        <v>1235</v>
      </c>
      <c r="B852" t="s">
        <v>419</v>
      </c>
      <c r="C852" t="s">
        <v>438</v>
      </c>
      <c r="D852" t="s">
        <v>336</v>
      </c>
      <c r="E852" t="s">
        <v>347</v>
      </c>
      <c r="F852" t="s">
        <v>1778</v>
      </c>
    </row>
    <row r="853" spans="1:6">
      <c r="A853" t="s">
        <v>1236</v>
      </c>
      <c r="B853" t="s">
        <v>419</v>
      </c>
      <c r="C853" t="s">
        <v>438</v>
      </c>
      <c r="D853" t="s">
        <v>336</v>
      </c>
      <c r="E853" t="s">
        <v>347</v>
      </c>
      <c r="F853" t="s">
        <v>1778</v>
      </c>
    </row>
    <row r="854" spans="1:6">
      <c r="A854" t="s">
        <v>1237</v>
      </c>
      <c r="B854" t="s">
        <v>419</v>
      </c>
      <c r="C854" t="s">
        <v>438</v>
      </c>
      <c r="D854" t="s">
        <v>336</v>
      </c>
      <c r="E854" t="s">
        <v>347</v>
      </c>
      <c r="F854" t="s">
        <v>1778</v>
      </c>
    </row>
    <row r="855" spans="1:6">
      <c r="A855" t="s">
        <v>1238</v>
      </c>
      <c r="B855" t="s">
        <v>419</v>
      </c>
      <c r="C855" t="s">
        <v>438</v>
      </c>
      <c r="D855" t="s">
        <v>336</v>
      </c>
      <c r="E855" t="s">
        <v>347</v>
      </c>
      <c r="F855" t="s">
        <v>1778</v>
      </c>
    </row>
    <row r="856" spans="1:6">
      <c r="A856" t="s">
        <v>1239</v>
      </c>
      <c r="B856" t="s">
        <v>419</v>
      </c>
      <c r="C856" t="s">
        <v>336</v>
      </c>
      <c r="D856" t="s">
        <v>347</v>
      </c>
      <c r="F856" t="s">
        <v>1778</v>
      </c>
    </row>
    <row r="857" spans="1:6">
      <c r="A857" t="s">
        <v>1240</v>
      </c>
      <c r="B857" t="s">
        <v>419</v>
      </c>
      <c r="C857" t="s">
        <v>336</v>
      </c>
      <c r="D857" t="s">
        <v>347</v>
      </c>
      <c r="F857" t="s">
        <v>1778</v>
      </c>
    </row>
    <row r="858" spans="1:6">
      <c r="A858" t="s">
        <v>1241</v>
      </c>
      <c r="B858" t="s">
        <v>336</v>
      </c>
      <c r="C858" t="s">
        <v>342</v>
      </c>
      <c r="D858" t="s">
        <v>311</v>
      </c>
      <c r="F858" t="s">
        <v>1778</v>
      </c>
    </row>
    <row r="859" spans="1:6">
      <c r="A859" t="s">
        <v>1242</v>
      </c>
      <c r="B859" t="s">
        <v>336</v>
      </c>
      <c r="C859" t="s">
        <v>342</v>
      </c>
      <c r="D859" t="s">
        <v>311</v>
      </c>
      <c r="F859" t="s">
        <v>1778</v>
      </c>
    </row>
    <row r="860" spans="1:6">
      <c r="A860" t="s">
        <v>1243</v>
      </c>
      <c r="B860" t="s">
        <v>336</v>
      </c>
      <c r="C860" t="s">
        <v>342</v>
      </c>
      <c r="D860" t="s">
        <v>311</v>
      </c>
      <c r="F860" t="s">
        <v>1778</v>
      </c>
    </row>
    <row r="861" spans="1:6">
      <c r="A861" t="s">
        <v>1244</v>
      </c>
      <c r="B861" t="s">
        <v>277</v>
      </c>
      <c r="F861" t="s">
        <v>1780</v>
      </c>
    </row>
    <row r="862" spans="1:6">
      <c r="A862" t="s">
        <v>1245</v>
      </c>
      <c r="B862" t="s">
        <v>474</v>
      </c>
      <c r="C862" t="s">
        <v>309</v>
      </c>
      <c r="D862" t="s">
        <v>342</v>
      </c>
      <c r="F862" t="s">
        <v>1778</v>
      </c>
    </row>
    <row r="863" spans="1:6">
      <c r="A863" t="s">
        <v>1246</v>
      </c>
      <c r="B863" t="s">
        <v>420</v>
      </c>
      <c r="C863" t="s">
        <v>373</v>
      </c>
      <c r="F863" t="s">
        <v>1778</v>
      </c>
    </row>
    <row r="864" spans="1:6">
      <c r="A864" t="s">
        <v>1247</v>
      </c>
      <c r="B864" t="s">
        <v>403</v>
      </c>
      <c r="C864" t="s">
        <v>336</v>
      </c>
      <c r="D864" t="s">
        <v>311</v>
      </c>
      <c r="F864" t="s">
        <v>1778</v>
      </c>
    </row>
    <row r="865" spans="1:6">
      <c r="A865" t="s">
        <v>1248</v>
      </c>
      <c r="B865" t="s">
        <v>319</v>
      </c>
      <c r="C865" t="s">
        <v>320</v>
      </c>
      <c r="F865" t="s">
        <v>1778</v>
      </c>
    </row>
    <row r="866" spans="1:6">
      <c r="A866" t="s">
        <v>1249</v>
      </c>
      <c r="B866" t="s">
        <v>319</v>
      </c>
      <c r="C866" t="s">
        <v>320</v>
      </c>
      <c r="F866" t="s">
        <v>1778</v>
      </c>
    </row>
    <row r="867" spans="1:6">
      <c r="A867" t="s">
        <v>1250</v>
      </c>
      <c r="B867" t="s">
        <v>319</v>
      </c>
      <c r="C867" t="s">
        <v>320</v>
      </c>
      <c r="F867" t="s">
        <v>1778</v>
      </c>
    </row>
    <row r="868" spans="1:6">
      <c r="A868" t="s">
        <v>1251</v>
      </c>
      <c r="B868" t="s">
        <v>1252</v>
      </c>
      <c r="F868" t="s">
        <v>1780</v>
      </c>
    </row>
    <row r="869" spans="1:6">
      <c r="A869" t="s">
        <v>1253</v>
      </c>
      <c r="B869" t="s">
        <v>436</v>
      </c>
      <c r="F869" t="s">
        <v>1779</v>
      </c>
    </row>
    <row r="870" spans="1:6">
      <c r="A870" t="s">
        <v>1254</v>
      </c>
      <c r="B870" t="s">
        <v>436</v>
      </c>
      <c r="F870" t="s">
        <v>1779</v>
      </c>
    </row>
    <row r="871" spans="1:6">
      <c r="A871" t="s">
        <v>1255</v>
      </c>
      <c r="B871" t="s">
        <v>436</v>
      </c>
      <c r="F871" t="s">
        <v>1779</v>
      </c>
    </row>
    <row r="872" spans="1:6">
      <c r="A872" t="s">
        <v>1256</v>
      </c>
      <c r="B872" t="s">
        <v>503</v>
      </c>
      <c r="C872" t="s">
        <v>373</v>
      </c>
      <c r="F872" t="s">
        <v>1778</v>
      </c>
    </row>
    <row r="873" spans="1:6">
      <c r="A873" t="s">
        <v>1257</v>
      </c>
      <c r="B873" t="s">
        <v>284</v>
      </c>
      <c r="C873" t="s">
        <v>294</v>
      </c>
      <c r="D873" t="s">
        <v>359</v>
      </c>
      <c r="F873" t="s">
        <v>1904</v>
      </c>
    </row>
    <row r="874" spans="1:6">
      <c r="A874" t="s">
        <v>1258</v>
      </c>
      <c r="B874" t="s">
        <v>284</v>
      </c>
      <c r="C874" t="s">
        <v>359</v>
      </c>
      <c r="F874" t="s">
        <v>1904</v>
      </c>
    </row>
    <row r="875" spans="1:6">
      <c r="A875" t="s">
        <v>1259</v>
      </c>
      <c r="B875" t="s">
        <v>286</v>
      </c>
      <c r="C875" t="s">
        <v>381</v>
      </c>
      <c r="D875" t="s">
        <v>359</v>
      </c>
      <c r="F875" t="s">
        <v>1904</v>
      </c>
    </row>
    <row r="876" spans="1:6">
      <c r="A876" t="s">
        <v>1260</v>
      </c>
      <c r="B876" t="s">
        <v>519</v>
      </c>
      <c r="C876" t="s">
        <v>359</v>
      </c>
      <c r="F876" t="s">
        <v>1904</v>
      </c>
    </row>
    <row r="877" spans="1:6">
      <c r="A877" t="s">
        <v>1261</v>
      </c>
      <c r="B877" t="s">
        <v>519</v>
      </c>
      <c r="C877" t="s">
        <v>359</v>
      </c>
      <c r="F877" t="s">
        <v>1904</v>
      </c>
    </row>
    <row r="878" spans="1:6">
      <c r="A878" t="s">
        <v>1262</v>
      </c>
      <c r="B878" t="s">
        <v>286</v>
      </c>
      <c r="C878" t="s">
        <v>359</v>
      </c>
      <c r="F878" t="s">
        <v>1904</v>
      </c>
    </row>
    <row r="879" spans="1:6">
      <c r="A879" t="s">
        <v>1263</v>
      </c>
      <c r="B879" t="s">
        <v>359</v>
      </c>
      <c r="F879" t="s">
        <v>1779</v>
      </c>
    </row>
    <row r="880" spans="1:6">
      <c r="A880" t="s">
        <v>1264</v>
      </c>
      <c r="B880" t="s">
        <v>398</v>
      </c>
      <c r="C880" t="s">
        <v>359</v>
      </c>
      <c r="F880" t="s">
        <v>1904</v>
      </c>
    </row>
    <row r="881" spans="1:6">
      <c r="A881" t="s">
        <v>1265</v>
      </c>
      <c r="B881" t="s">
        <v>359</v>
      </c>
      <c r="C881" t="s">
        <v>387</v>
      </c>
      <c r="F881" t="s">
        <v>1779</v>
      </c>
    </row>
    <row r="882" spans="1:6">
      <c r="A882" t="s">
        <v>1266</v>
      </c>
      <c r="B882" t="s">
        <v>613</v>
      </c>
      <c r="C882" t="s">
        <v>359</v>
      </c>
      <c r="F882" t="s">
        <v>1904</v>
      </c>
    </row>
    <row r="883" spans="1:6">
      <c r="A883" t="s">
        <v>1267</v>
      </c>
      <c r="B883" t="s">
        <v>286</v>
      </c>
      <c r="C883" t="s">
        <v>359</v>
      </c>
      <c r="F883" t="s">
        <v>1904</v>
      </c>
    </row>
    <row r="884" spans="1:6">
      <c r="A884" t="s">
        <v>1268</v>
      </c>
      <c r="B884" t="s">
        <v>359</v>
      </c>
      <c r="F884" t="s">
        <v>1779</v>
      </c>
    </row>
    <row r="885" spans="1:6">
      <c r="A885" t="s">
        <v>1269</v>
      </c>
      <c r="B885" t="s">
        <v>773</v>
      </c>
      <c r="C885" t="s">
        <v>359</v>
      </c>
      <c r="F885" t="s">
        <v>1904</v>
      </c>
    </row>
    <row r="886" spans="1:6">
      <c r="A886" t="s">
        <v>1270</v>
      </c>
      <c r="B886" t="s">
        <v>398</v>
      </c>
      <c r="C886" t="s">
        <v>359</v>
      </c>
      <c r="F886" t="s">
        <v>1904</v>
      </c>
    </row>
    <row r="887" spans="1:6">
      <c r="A887" t="s">
        <v>1271</v>
      </c>
      <c r="B887" t="s">
        <v>398</v>
      </c>
      <c r="C887" t="s">
        <v>359</v>
      </c>
      <c r="D887" t="s">
        <v>1272</v>
      </c>
      <c r="F887" t="s">
        <v>1904</v>
      </c>
    </row>
    <row r="888" spans="1:6">
      <c r="A888" t="s">
        <v>1273</v>
      </c>
      <c r="B888" t="s">
        <v>286</v>
      </c>
      <c r="C888" t="s">
        <v>359</v>
      </c>
      <c r="D888" t="s">
        <v>1221</v>
      </c>
      <c r="F888" t="s">
        <v>1904</v>
      </c>
    </row>
    <row r="889" spans="1:6">
      <c r="A889" t="s">
        <v>1274</v>
      </c>
      <c r="B889" t="s">
        <v>398</v>
      </c>
      <c r="C889" t="s">
        <v>359</v>
      </c>
      <c r="D889" t="s">
        <v>1221</v>
      </c>
      <c r="F889" t="s">
        <v>1904</v>
      </c>
    </row>
    <row r="890" spans="1:6">
      <c r="A890" t="s">
        <v>1275</v>
      </c>
      <c r="B890" t="s">
        <v>398</v>
      </c>
      <c r="C890" t="s">
        <v>359</v>
      </c>
      <c r="D890" t="s">
        <v>1221</v>
      </c>
      <c r="F890" t="s">
        <v>1904</v>
      </c>
    </row>
    <row r="891" spans="1:6">
      <c r="A891" t="s">
        <v>1276</v>
      </c>
      <c r="B891" t="s">
        <v>277</v>
      </c>
      <c r="C891" t="s">
        <v>359</v>
      </c>
      <c r="F891" t="s">
        <v>1904</v>
      </c>
    </row>
    <row r="892" spans="1:6">
      <c r="A892" t="s">
        <v>1277</v>
      </c>
      <c r="B892" t="s">
        <v>527</v>
      </c>
      <c r="C892" t="s">
        <v>423</v>
      </c>
      <c r="D892" t="s">
        <v>359</v>
      </c>
      <c r="E892" t="s">
        <v>281</v>
      </c>
      <c r="F892" t="s">
        <v>1904</v>
      </c>
    </row>
    <row r="893" spans="1:6">
      <c r="A893" t="s">
        <v>1278</v>
      </c>
      <c r="B893" t="s">
        <v>527</v>
      </c>
      <c r="C893" t="s">
        <v>423</v>
      </c>
      <c r="D893" t="s">
        <v>359</v>
      </c>
      <c r="F893" t="s">
        <v>1904</v>
      </c>
    </row>
    <row r="894" spans="1:6">
      <c r="A894" t="s">
        <v>1279</v>
      </c>
      <c r="B894" t="s">
        <v>359</v>
      </c>
      <c r="C894" t="s">
        <v>436</v>
      </c>
      <c r="F894" t="s">
        <v>1779</v>
      </c>
    </row>
    <row r="895" spans="1:6">
      <c r="A895" t="s">
        <v>1280</v>
      </c>
      <c r="B895" t="s">
        <v>295</v>
      </c>
      <c r="C895" t="s">
        <v>291</v>
      </c>
      <c r="D895" t="s">
        <v>359</v>
      </c>
      <c r="F895" t="s">
        <v>1904</v>
      </c>
    </row>
    <row r="896" spans="1:6">
      <c r="A896" t="s">
        <v>1281</v>
      </c>
      <c r="B896" t="s">
        <v>295</v>
      </c>
      <c r="C896" t="s">
        <v>359</v>
      </c>
      <c r="F896" t="s">
        <v>1904</v>
      </c>
    </row>
    <row r="897" spans="1:6">
      <c r="A897" t="s">
        <v>1282</v>
      </c>
      <c r="B897" t="s">
        <v>286</v>
      </c>
      <c r="C897" t="s">
        <v>359</v>
      </c>
      <c r="D897" t="s">
        <v>387</v>
      </c>
      <c r="F897" t="s">
        <v>1904</v>
      </c>
    </row>
    <row r="898" spans="1:6">
      <c r="A898" t="s">
        <v>1283</v>
      </c>
      <c r="B898" t="s">
        <v>286</v>
      </c>
      <c r="C898" t="s">
        <v>359</v>
      </c>
      <c r="D898" t="s">
        <v>1272</v>
      </c>
      <c r="F898" t="s">
        <v>1904</v>
      </c>
    </row>
    <row r="899" spans="1:6">
      <c r="A899" t="s">
        <v>1284</v>
      </c>
      <c r="B899" t="s">
        <v>294</v>
      </c>
      <c r="C899" t="s">
        <v>280</v>
      </c>
      <c r="D899" t="s">
        <v>359</v>
      </c>
      <c r="F899" t="s">
        <v>1904</v>
      </c>
    </row>
    <row r="900" spans="1:6">
      <c r="A900" t="s">
        <v>1285</v>
      </c>
      <c r="B900" t="s">
        <v>359</v>
      </c>
      <c r="F900" t="s">
        <v>1779</v>
      </c>
    </row>
    <row r="901" spans="1:6">
      <c r="A901" t="s">
        <v>1286</v>
      </c>
      <c r="B901" t="s">
        <v>359</v>
      </c>
      <c r="F901" t="s">
        <v>1779</v>
      </c>
    </row>
    <row r="902" spans="1:6">
      <c r="A902" t="s">
        <v>1287</v>
      </c>
      <c r="B902" t="s">
        <v>319</v>
      </c>
      <c r="F902" t="s">
        <v>1778</v>
      </c>
    </row>
    <row r="903" spans="1:6">
      <c r="A903" t="s">
        <v>1288</v>
      </c>
      <c r="B903" t="s">
        <v>898</v>
      </c>
      <c r="F903" t="s">
        <v>1778</v>
      </c>
    </row>
    <row r="904" spans="1:6">
      <c r="A904" t="s">
        <v>1289</v>
      </c>
      <c r="B904" t="s">
        <v>898</v>
      </c>
      <c r="F904" t="s">
        <v>1778</v>
      </c>
    </row>
    <row r="905" spans="1:6">
      <c r="A905" t="s">
        <v>1290</v>
      </c>
      <c r="B905" t="s">
        <v>898</v>
      </c>
      <c r="F905" t="s">
        <v>1778</v>
      </c>
    </row>
    <row r="906" spans="1:6">
      <c r="A906" t="s">
        <v>1291</v>
      </c>
      <c r="B906" t="s">
        <v>898</v>
      </c>
      <c r="F906" t="s">
        <v>1778</v>
      </c>
    </row>
    <row r="907" spans="1:6">
      <c r="A907" t="s">
        <v>1292</v>
      </c>
      <c r="B907" t="s">
        <v>545</v>
      </c>
      <c r="F907" t="s">
        <v>1778</v>
      </c>
    </row>
    <row r="908" spans="1:6">
      <c r="A908" t="s">
        <v>1293</v>
      </c>
      <c r="B908" t="s">
        <v>545</v>
      </c>
      <c r="C908" t="s">
        <v>703</v>
      </c>
      <c r="F908" t="s">
        <v>1778</v>
      </c>
    </row>
    <row r="909" spans="1:6">
      <c r="A909" t="s">
        <v>1294</v>
      </c>
      <c r="B909" t="s">
        <v>545</v>
      </c>
      <c r="F909" t="s">
        <v>1778</v>
      </c>
    </row>
    <row r="910" spans="1:6">
      <c r="A910" t="s">
        <v>1295</v>
      </c>
      <c r="B910" t="s">
        <v>942</v>
      </c>
      <c r="F910" t="s">
        <v>1778</v>
      </c>
    </row>
    <row r="911" spans="1:6">
      <c r="A911" t="s">
        <v>1296</v>
      </c>
      <c r="B911" t="s">
        <v>295</v>
      </c>
      <c r="C911" t="s">
        <v>470</v>
      </c>
      <c r="D911" t="s">
        <v>756</v>
      </c>
      <c r="F911" t="s">
        <v>1904</v>
      </c>
    </row>
    <row r="912" spans="1:6">
      <c r="A912" t="s">
        <v>1297</v>
      </c>
      <c r="B912" t="s">
        <v>713</v>
      </c>
      <c r="C912" t="s">
        <v>403</v>
      </c>
      <c r="D912" t="s">
        <v>410</v>
      </c>
      <c r="F912" t="s">
        <v>1778</v>
      </c>
    </row>
    <row r="913" spans="1:6">
      <c r="A913" t="s">
        <v>1298</v>
      </c>
      <c r="B913" t="s">
        <v>590</v>
      </c>
      <c r="F913" t="s">
        <v>1778</v>
      </c>
    </row>
    <row r="914" spans="1:6">
      <c r="A914" t="s">
        <v>1299</v>
      </c>
      <c r="B914" t="s">
        <v>590</v>
      </c>
      <c r="F914" t="s">
        <v>1778</v>
      </c>
    </row>
    <row r="915" spans="1:6">
      <c r="A915" t="s">
        <v>1300</v>
      </c>
      <c r="B915" t="s">
        <v>419</v>
      </c>
      <c r="C915" t="s">
        <v>336</v>
      </c>
      <c r="D915" t="s">
        <v>347</v>
      </c>
      <c r="F915" t="s">
        <v>1778</v>
      </c>
    </row>
    <row r="916" spans="1:6">
      <c r="A916" t="s">
        <v>1301</v>
      </c>
      <c r="B916" t="s">
        <v>419</v>
      </c>
      <c r="C916" t="s">
        <v>336</v>
      </c>
      <c r="D916" t="s">
        <v>347</v>
      </c>
      <c r="F916" t="s">
        <v>1778</v>
      </c>
    </row>
    <row r="917" spans="1:6">
      <c r="A917" t="s">
        <v>1302</v>
      </c>
      <c r="B917" t="s">
        <v>419</v>
      </c>
      <c r="C917" t="s">
        <v>336</v>
      </c>
      <c r="D917" t="s">
        <v>347</v>
      </c>
      <c r="F917" t="s">
        <v>1778</v>
      </c>
    </row>
    <row r="918" spans="1:6">
      <c r="A918" t="s">
        <v>1303</v>
      </c>
      <c r="B918" t="s">
        <v>419</v>
      </c>
      <c r="C918" t="s">
        <v>336</v>
      </c>
      <c r="D918" t="s">
        <v>347</v>
      </c>
      <c r="F918" t="s">
        <v>1778</v>
      </c>
    </row>
    <row r="919" spans="1:6">
      <c r="A919" t="s">
        <v>1304</v>
      </c>
      <c r="B919" t="s">
        <v>1305</v>
      </c>
      <c r="F919" t="s">
        <v>1897</v>
      </c>
    </row>
    <row r="920" spans="1:6">
      <c r="A920" t="s">
        <v>1306</v>
      </c>
      <c r="B920" t="s">
        <v>1305</v>
      </c>
      <c r="F920" t="s">
        <v>1897</v>
      </c>
    </row>
    <row r="921" spans="1:6">
      <c r="A921" t="s">
        <v>1307</v>
      </c>
      <c r="B921" t="s">
        <v>634</v>
      </c>
      <c r="C921" t="s">
        <v>336</v>
      </c>
      <c r="F921" t="s">
        <v>1778</v>
      </c>
    </row>
    <row r="922" spans="1:6">
      <c r="A922" t="s">
        <v>1308</v>
      </c>
      <c r="B922" t="s">
        <v>634</v>
      </c>
      <c r="C922" t="s">
        <v>336</v>
      </c>
      <c r="F922" t="s">
        <v>1778</v>
      </c>
    </row>
    <row r="923" spans="1:6">
      <c r="A923" t="s">
        <v>1309</v>
      </c>
      <c r="B923" t="s">
        <v>336</v>
      </c>
      <c r="F923" t="s">
        <v>1778</v>
      </c>
    </row>
    <row r="924" spans="1:6">
      <c r="A924" t="s">
        <v>1310</v>
      </c>
      <c r="B924" t="s">
        <v>336</v>
      </c>
      <c r="F924" t="s">
        <v>1778</v>
      </c>
    </row>
    <row r="925" spans="1:6">
      <c r="A925" t="s">
        <v>1311</v>
      </c>
      <c r="B925" t="s">
        <v>336</v>
      </c>
      <c r="F925" t="s">
        <v>1778</v>
      </c>
    </row>
    <row r="926" spans="1:6">
      <c r="A926" t="s">
        <v>1312</v>
      </c>
      <c r="B926" t="s">
        <v>336</v>
      </c>
      <c r="F926" t="s">
        <v>1778</v>
      </c>
    </row>
    <row r="927" spans="1:6">
      <c r="A927" t="s">
        <v>1313</v>
      </c>
      <c r="B927" t="s">
        <v>336</v>
      </c>
      <c r="C927" t="s">
        <v>320</v>
      </c>
      <c r="D927" t="s">
        <v>342</v>
      </c>
      <c r="F927" t="s">
        <v>1778</v>
      </c>
    </row>
    <row r="928" spans="1:6">
      <c r="A928" t="s">
        <v>1314</v>
      </c>
      <c r="B928" t="s">
        <v>286</v>
      </c>
      <c r="C928" t="s">
        <v>278</v>
      </c>
      <c r="F928" t="s">
        <v>1904</v>
      </c>
    </row>
    <row r="929" spans="1:6">
      <c r="A929" t="s">
        <v>1315</v>
      </c>
      <c r="B929" t="s">
        <v>290</v>
      </c>
      <c r="C929" t="s">
        <v>423</v>
      </c>
      <c r="D929" t="s">
        <v>278</v>
      </c>
      <c r="F929" t="s">
        <v>1904</v>
      </c>
    </row>
    <row r="930" spans="1:6">
      <c r="A930" t="s">
        <v>1316</v>
      </c>
      <c r="B930" t="s">
        <v>290</v>
      </c>
      <c r="C930" t="s">
        <v>1063</v>
      </c>
      <c r="D930" t="s">
        <v>291</v>
      </c>
      <c r="E930" t="s">
        <v>278</v>
      </c>
      <c r="F930" t="s">
        <v>1904</v>
      </c>
    </row>
    <row r="931" spans="1:6">
      <c r="A931" t="s">
        <v>1317</v>
      </c>
      <c r="B931" t="s">
        <v>290</v>
      </c>
      <c r="C931" t="s">
        <v>1063</v>
      </c>
      <c r="D931" t="s">
        <v>278</v>
      </c>
      <c r="F931" t="s">
        <v>1904</v>
      </c>
    </row>
    <row r="932" spans="1:6">
      <c r="A932" t="s">
        <v>1318</v>
      </c>
      <c r="B932" t="s">
        <v>295</v>
      </c>
      <c r="C932" t="s">
        <v>291</v>
      </c>
      <c r="D932" t="s">
        <v>278</v>
      </c>
      <c r="F932" t="s">
        <v>1904</v>
      </c>
    </row>
    <row r="933" spans="1:6">
      <c r="A933" t="s">
        <v>1319</v>
      </c>
      <c r="B933" t="s">
        <v>295</v>
      </c>
      <c r="C933" t="s">
        <v>278</v>
      </c>
      <c r="F933" t="s">
        <v>1904</v>
      </c>
    </row>
    <row r="934" spans="1:6">
      <c r="A934" t="s">
        <v>1320</v>
      </c>
      <c r="B934" t="s">
        <v>280</v>
      </c>
      <c r="C934" t="s">
        <v>278</v>
      </c>
      <c r="D934" t="s">
        <v>281</v>
      </c>
      <c r="F934" t="s">
        <v>1904</v>
      </c>
    </row>
    <row r="935" spans="1:6">
      <c r="A935" t="s">
        <v>1321</v>
      </c>
      <c r="B935" t="s">
        <v>280</v>
      </c>
      <c r="C935" t="s">
        <v>278</v>
      </c>
      <c r="F935" t="s">
        <v>1904</v>
      </c>
    </row>
    <row r="936" spans="1:6">
      <c r="A936" t="s">
        <v>1322</v>
      </c>
      <c r="B936" t="s">
        <v>438</v>
      </c>
      <c r="C936" t="s">
        <v>341</v>
      </c>
      <c r="D936" t="s">
        <v>347</v>
      </c>
      <c r="F936" t="s">
        <v>1778</v>
      </c>
    </row>
    <row r="937" spans="1:6">
      <c r="A937" t="s">
        <v>1323</v>
      </c>
      <c r="B937" t="s">
        <v>438</v>
      </c>
      <c r="C937" t="s">
        <v>341</v>
      </c>
      <c r="D937" t="s">
        <v>347</v>
      </c>
      <c r="F937" t="s">
        <v>1778</v>
      </c>
    </row>
    <row r="938" spans="1:6">
      <c r="A938" t="s">
        <v>1324</v>
      </c>
      <c r="B938" t="s">
        <v>438</v>
      </c>
      <c r="C938" t="s">
        <v>341</v>
      </c>
      <c r="D938" t="s">
        <v>347</v>
      </c>
      <c r="F938" t="s">
        <v>1778</v>
      </c>
    </row>
    <row r="939" spans="1:6">
      <c r="A939" t="s">
        <v>1325</v>
      </c>
      <c r="B939" t="s">
        <v>277</v>
      </c>
      <c r="C939" t="s">
        <v>278</v>
      </c>
      <c r="F939" t="s">
        <v>1904</v>
      </c>
    </row>
    <row r="940" spans="1:6">
      <c r="A940" t="s">
        <v>1326</v>
      </c>
      <c r="B940" t="s">
        <v>290</v>
      </c>
      <c r="C940" t="s">
        <v>278</v>
      </c>
      <c r="F940" t="s">
        <v>1904</v>
      </c>
    </row>
    <row r="941" spans="1:6">
      <c r="A941" t="s">
        <v>1327</v>
      </c>
      <c r="B941" t="s">
        <v>294</v>
      </c>
      <c r="C941" t="s">
        <v>295</v>
      </c>
      <c r="D941" t="s">
        <v>278</v>
      </c>
      <c r="F941" t="s">
        <v>1904</v>
      </c>
    </row>
    <row r="942" spans="1:6">
      <c r="A942" t="s">
        <v>1328</v>
      </c>
      <c r="B942" t="s">
        <v>294</v>
      </c>
      <c r="C942" t="s">
        <v>295</v>
      </c>
      <c r="D942" t="s">
        <v>278</v>
      </c>
      <c r="F942" t="s">
        <v>1904</v>
      </c>
    </row>
    <row r="943" spans="1:6">
      <c r="A943" t="s">
        <v>1329</v>
      </c>
      <c r="B943" t="s">
        <v>295</v>
      </c>
      <c r="C943" t="s">
        <v>278</v>
      </c>
      <c r="F943" t="s">
        <v>1904</v>
      </c>
    </row>
    <row r="944" spans="1:6">
      <c r="A944" t="s">
        <v>1330</v>
      </c>
      <c r="B944" t="s">
        <v>280</v>
      </c>
      <c r="C944" t="s">
        <v>278</v>
      </c>
      <c r="F944" t="s">
        <v>1904</v>
      </c>
    </row>
    <row r="945" spans="1:6">
      <c r="A945" t="s">
        <v>1331</v>
      </c>
      <c r="B945" t="s">
        <v>278</v>
      </c>
      <c r="F945" t="s">
        <v>1779</v>
      </c>
    </row>
    <row r="946" spans="1:6">
      <c r="A946" t="s">
        <v>1332</v>
      </c>
      <c r="B946" t="s">
        <v>286</v>
      </c>
      <c r="F946" t="s">
        <v>1780</v>
      </c>
    </row>
    <row r="947" spans="1:6">
      <c r="A947" t="s">
        <v>1333</v>
      </c>
      <c r="B947" t="s">
        <v>491</v>
      </c>
      <c r="F947" t="s">
        <v>1778</v>
      </c>
    </row>
    <row r="948" spans="1:6">
      <c r="A948" t="s">
        <v>1334</v>
      </c>
      <c r="B948" t="s">
        <v>491</v>
      </c>
      <c r="F948" t="s">
        <v>1778</v>
      </c>
    </row>
    <row r="949" spans="1:6">
      <c r="A949" t="s">
        <v>1899</v>
      </c>
      <c r="B949" t="s">
        <v>341</v>
      </c>
      <c r="F949" t="s">
        <v>1778</v>
      </c>
    </row>
    <row r="950" spans="1:6">
      <c r="A950" t="s">
        <v>1335</v>
      </c>
      <c r="B950" t="s">
        <v>1336</v>
      </c>
      <c r="F950" t="s">
        <v>1779</v>
      </c>
    </row>
    <row r="951" spans="1:6">
      <c r="A951" t="s">
        <v>1337</v>
      </c>
      <c r="B951" t="s">
        <v>284</v>
      </c>
      <c r="C951" t="s">
        <v>378</v>
      </c>
      <c r="F951" t="s">
        <v>1904</v>
      </c>
    </row>
    <row r="952" spans="1:6">
      <c r="A952" t="s">
        <v>1338</v>
      </c>
      <c r="B952" t="s">
        <v>563</v>
      </c>
      <c r="C952" t="s">
        <v>378</v>
      </c>
      <c r="F952" t="s">
        <v>1904</v>
      </c>
    </row>
    <row r="953" spans="1:6">
      <c r="A953" t="s">
        <v>1339</v>
      </c>
      <c r="B953" t="s">
        <v>1252</v>
      </c>
      <c r="C953" t="s">
        <v>378</v>
      </c>
      <c r="D953" t="s">
        <v>281</v>
      </c>
      <c r="F953" t="s">
        <v>1904</v>
      </c>
    </row>
    <row r="954" spans="1:6">
      <c r="A954" t="s">
        <v>1340</v>
      </c>
      <c r="B954" t="s">
        <v>1252</v>
      </c>
      <c r="C954" t="s">
        <v>378</v>
      </c>
      <c r="F954" t="s">
        <v>1904</v>
      </c>
    </row>
    <row r="955" spans="1:6">
      <c r="A955" t="s">
        <v>1341</v>
      </c>
      <c r="B955" t="s">
        <v>290</v>
      </c>
      <c r="C955" t="s">
        <v>423</v>
      </c>
      <c r="D955" t="s">
        <v>378</v>
      </c>
      <c r="E955" t="s">
        <v>291</v>
      </c>
      <c r="F955" t="s">
        <v>1904</v>
      </c>
    </row>
    <row r="956" spans="1:6">
      <c r="A956" t="s">
        <v>1342</v>
      </c>
      <c r="B956" t="s">
        <v>277</v>
      </c>
      <c r="C956" t="s">
        <v>378</v>
      </c>
      <c r="F956" t="s">
        <v>1904</v>
      </c>
    </row>
    <row r="957" spans="1:6">
      <c r="A957" t="s">
        <v>1343</v>
      </c>
      <c r="B957" t="s">
        <v>277</v>
      </c>
      <c r="C957" t="s">
        <v>378</v>
      </c>
      <c r="F957" t="s">
        <v>1904</v>
      </c>
    </row>
    <row r="958" spans="1:6">
      <c r="A958" t="s">
        <v>1344</v>
      </c>
      <c r="B958" t="s">
        <v>527</v>
      </c>
      <c r="C958" t="s">
        <v>423</v>
      </c>
      <c r="D958" t="s">
        <v>378</v>
      </c>
      <c r="F958" t="s">
        <v>1904</v>
      </c>
    </row>
    <row r="959" spans="1:6">
      <c r="A959" t="s">
        <v>1345</v>
      </c>
      <c r="B959" t="s">
        <v>1252</v>
      </c>
      <c r="C959" t="s">
        <v>378</v>
      </c>
      <c r="F959" t="s">
        <v>1904</v>
      </c>
    </row>
    <row r="960" spans="1:6">
      <c r="A960" t="s">
        <v>1346</v>
      </c>
      <c r="B960" t="s">
        <v>290</v>
      </c>
      <c r="C960" t="s">
        <v>423</v>
      </c>
      <c r="D960" t="s">
        <v>378</v>
      </c>
      <c r="F960" t="s">
        <v>1904</v>
      </c>
    </row>
    <row r="961" spans="1:6">
      <c r="A961" t="s">
        <v>1347</v>
      </c>
      <c r="B961" t="s">
        <v>290</v>
      </c>
      <c r="C961" t="s">
        <v>1063</v>
      </c>
      <c r="D961" t="s">
        <v>378</v>
      </c>
      <c r="F961" t="s">
        <v>1904</v>
      </c>
    </row>
    <row r="962" spans="1:6">
      <c r="A962" t="s">
        <v>1348</v>
      </c>
      <c r="B962" t="s">
        <v>290</v>
      </c>
      <c r="C962" t="s">
        <v>378</v>
      </c>
      <c r="F962" t="s">
        <v>1904</v>
      </c>
    </row>
    <row r="963" spans="1:6">
      <c r="A963" t="s">
        <v>1349</v>
      </c>
      <c r="B963" t="s">
        <v>295</v>
      </c>
      <c r="C963" t="s">
        <v>378</v>
      </c>
      <c r="D963" t="s">
        <v>774</v>
      </c>
      <c r="F963" t="s">
        <v>1904</v>
      </c>
    </row>
    <row r="964" spans="1:6">
      <c r="A964" t="s">
        <v>1350</v>
      </c>
      <c r="B964" t="s">
        <v>295</v>
      </c>
      <c r="C964" t="s">
        <v>378</v>
      </c>
      <c r="F964" t="s">
        <v>1904</v>
      </c>
    </row>
    <row r="965" spans="1:6">
      <c r="A965" t="s">
        <v>1351</v>
      </c>
      <c r="B965" t="s">
        <v>378</v>
      </c>
      <c r="F965" t="s">
        <v>1779</v>
      </c>
    </row>
    <row r="966" spans="1:6">
      <c r="A966" t="s">
        <v>1352</v>
      </c>
      <c r="B966" t="s">
        <v>378</v>
      </c>
      <c r="F966" t="s">
        <v>1779</v>
      </c>
    </row>
    <row r="967" spans="1:6">
      <c r="A967" t="s">
        <v>1353</v>
      </c>
      <c r="B967" t="s">
        <v>378</v>
      </c>
      <c r="F967" t="s">
        <v>1779</v>
      </c>
    </row>
    <row r="968" spans="1:6">
      <c r="A968" t="s">
        <v>1354</v>
      </c>
      <c r="B968" t="s">
        <v>706</v>
      </c>
      <c r="C968" t="s">
        <v>354</v>
      </c>
      <c r="D968" t="s">
        <v>770</v>
      </c>
      <c r="F968" t="s">
        <v>1778</v>
      </c>
    </row>
    <row r="969" spans="1:6">
      <c r="A969" t="s">
        <v>1355</v>
      </c>
      <c r="B969" t="s">
        <v>308</v>
      </c>
      <c r="C969" t="s">
        <v>341</v>
      </c>
      <c r="D969" t="s">
        <v>312</v>
      </c>
      <c r="F969" t="s">
        <v>1778</v>
      </c>
    </row>
    <row r="970" spans="1:6">
      <c r="A970" t="s">
        <v>1356</v>
      </c>
      <c r="B970" t="s">
        <v>563</v>
      </c>
      <c r="C970" t="s">
        <v>522</v>
      </c>
      <c r="F970" t="s">
        <v>1904</v>
      </c>
    </row>
    <row r="971" spans="1:6">
      <c r="A971" t="s">
        <v>1357</v>
      </c>
      <c r="B971" t="s">
        <v>415</v>
      </c>
      <c r="C971" t="s">
        <v>416</v>
      </c>
      <c r="D971" t="s">
        <v>522</v>
      </c>
      <c r="F971" t="s">
        <v>1904</v>
      </c>
    </row>
    <row r="972" spans="1:6">
      <c r="A972" t="s">
        <v>1358</v>
      </c>
      <c r="B972" t="s">
        <v>415</v>
      </c>
      <c r="C972" t="s">
        <v>522</v>
      </c>
      <c r="F972" t="s">
        <v>1904</v>
      </c>
    </row>
    <row r="973" spans="1:6">
      <c r="A973" t="s">
        <v>1909</v>
      </c>
      <c r="B973" t="s">
        <v>527</v>
      </c>
      <c r="C973" t="s">
        <v>423</v>
      </c>
      <c r="D973" t="s">
        <v>522</v>
      </c>
      <c r="F973" t="s">
        <v>1904</v>
      </c>
    </row>
    <row r="974" spans="1:6">
      <c r="A974" t="s">
        <v>1359</v>
      </c>
      <c r="B974" t="s">
        <v>290</v>
      </c>
      <c r="C974" t="s">
        <v>423</v>
      </c>
      <c r="D974" t="s">
        <v>522</v>
      </c>
      <c r="F974" t="s">
        <v>1904</v>
      </c>
    </row>
    <row r="975" spans="1:6">
      <c r="A975" t="s">
        <v>1360</v>
      </c>
      <c r="B975" t="s">
        <v>527</v>
      </c>
      <c r="C975" t="s">
        <v>423</v>
      </c>
      <c r="D975" t="s">
        <v>522</v>
      </c>
      <c r="E975" t="s">
        <v>281</v>
      </c>
      <c r="F975" t="s">
        <v>1904</v>
      </c>
    </row>
    <row r="976" spans="1:6">
      <c r="A976" t="s">
        <v>1361</v>
      </c>
      <c r="B976" t="s">
        <v>277</v>
      </c>
      <c r="C976" t="s">
        <v>522</v>
      </c>
      <c r="F976" t="s">
        <v>1904</v>
      </c>
    </row>
    <row r="977" spans="1:6">
      <c r="A977" t="s">
        <v>1362</v>
      </c>
      <c r="B977" t="s">
        <v>277</v>
      </c>
      <c r="C977" t="s">
        <v>522</v>
      </c>
      <c r="F977" t="s">
        <v>1904</v>
      </c>
    </row>
    <row r="978" spans="1:6">
      <c r="A978" t="s">
        <v>1363</v>
      </c>
      <c r="B978" t="s">
        <v>277</v>
      </c>
      <c r="C978" t="s">
        <v>522</v>
      </c>
      <c r="D978" t="s">
        <v>523</v>
      </c>
      <c r="F978" t="s">
        <v>1904</v>
      </c>
    </row>
    <row r="979" spans="1:6">
      <c r="A979" t="s">
        <v>1364</v>
      </c>
      <c r="B979" t="s">
        <v>1365</v>
      </c>
      <c r="C979" t="s">
        <v>522</v>
      </c>
      <c r="D979" t="s">
        <v>281</v>
      </c>
      <c r="F979" t="s">
        <v>1904</v>
      </c>
    </row>
    <row r="980" spans="1:6">
      <c r="A980" t="s">
        <v>1366</v>
      </c>
      <c r="B980" t="s">
        <v>522</v>
      </c>
      <c r="F980" t="s">
        <v>1779</v>
      </c>
    </row>
    <row r="981" spans="1:6">
      <c r="A981" t="s">
        <v>1367</v>
      </c>
      <c r="B981" t="s">
        <v>522</v>
      </c>
      <c r="F981" t="s">
        <v>1779</v>
      </c>
    </row>
    <row r="982" spans="1:6">
      <c r="A982" t="s">
        <v>1368</v>
      </c>
      <c r="B982" t="s">
        <v>522</v>
      </c>
      <c r="F982" t="s">
        <v>1779</v>
      </c>
    </row>
    <row r="983" spans="1:6">
      <c r="A983" t="s">
        <v>1369</v>
      </c>
      <c r="B983" t="s">
        <v>290</v>
      </c>
      <c r="C983" t="s">
        <v>286</v>
      </c>
      <c r="F983" t="s">
        <v>1780</v>
      </c>
    </row>
    <row r="984" spans="1:6">
      <c r="A984" t="s">
        <v>1370</v>
      </c>
      <c r="B984" t="s">
        <v>290</v>
      </c>
      <c r="C984" t="s">
        <v>423</v>
      </c>
      <c r="F984" t="s">
        <v>1780</v>
      </c>
    </row>
    <row r="985" spans="1:6">
      <c r="A985" t="s">
        <v>1371</v>
      </c>
      <c r="B985" t="s">
        <v>290</v>
      </c>
      <c r="C985" t="s">
        <v>1063</v>
      </c>
      <c r="F985" t="s">
        <v>1780</v>
      </c>
    </row>
    <row r="986" spans="1:6">
      <c r="A986" t="s">
        <v>1372</v>
      </c>
      <c r="B986" t="s">
        <v>290</v>
      </c>
      <c r="F986" t="s">
        <v>1780</v>
      </c>
    </row>
    <row r="987" spans="1:6">
      <c r="A987" t="s">
        <v>1373</v>
      </c>
      <c r="B987" t="s">
        <v>290</v>
      </c>
      <c r="F987" t="s">
        <v>1780</v>
      </c>
    </row>
    <row r="988" spans="1:6">
      <c r="A988" t="s">
        <v>1374</v>
      </c>
      <c r="B988" t="s">
        <v>311</v>
      </c>
      <c r="C988" t="s">
        <v>429</v>
      </c>
      <c r="F988" t="s">
        <v>1778</v>
      </c>
    </row>
    <row r="989" spans="1:6">
      <c r="A989" t="s">
        <v>1375</v>
      </c>
      <c r="B989" t="s">
        <v>277</v>
      </c>
      <c r="F989" t="s">
        <v>1780</v>
      </c>
    </row>
    <row r="990" spans="1:6">
      <c r="A990" t="s">
        <v>1376</v>
      </c>
      <c r="B990" t="s">
        <v>420</v>
      </c>
      <c r="C990" t="s">
        <v>354</v>
      </c>
      <c r="F990" t="s">
        <v>1778</v>
      </c>
    </row>
    <row r="991" spans="1:6">
      <c r="A991" t="s">
        <v>1912</v>
      </c>
      <c r="B991" t="s">
        <v>1737</v>
      </c>
      <c r="F991" t="s">
        <v>1779</v>
      </c>
    </row>
    <row r="992" spans="1:6">
      <c r="A992" t="s">
        <v>1377</v>
      </c>
      <c r="B992" t="s">
        <v>470</v>
      </c>
      <c r="F992" t="s">
        <v>1897</v>
      </c>
    </row>
    <row r="993" spans="1:6">
      <c r="A993" t="s">
        <v>1378</v>
      </c>
      <c r="B993" t="s">
        <v>773</v>
      </c>
      <c r="C993" t="s">
        <v>470</v>
      </c>
      <c r="F993" t="s">
        <v>1897</v>
      </c>
    </row>
    <row r="994" spans="1:6">
      <c r="A994" t="s">
        <v>1379</v>
      </c>
      <c r="B994" t="s">
        <v>470</v>
      </c>
      <c r="F994" t="s">
        <v>1897</v>
      </c>
    </row>
    <row r="995" spans="1:6">
      <c r="A995" t="s">
        <v>1380</v>
      </c>
      <c r="B995" t="s">
        <v>290</v>
      </c>
      <c r="C995" t="s">
        <v>470</v>
      </c>
      <c r="F995" t="s">
        <v>1897</v>
      </c>
    </row>
    <row r="996" spans="1:6">
      <c r="A996" t="s">
        <v>1381</v>
      </c>
      <c r="B996" t="s">
        <v>295</v>
      </c>
      <c r="C996" t="s">
        <v>470</v>
      </c>
      <c r="F996" t="s">
        <v>1897</v>
      </c>
    </row>
    <row r="997" spans="1:6">
      <c r="A997" t="s">
        <v>1382</v>
      </c>
      <c r="B997" t="s">
        <v>470</v>
      </c>
      <c r="C997" t="s">
        <v>387</v>
      </c>
      <c r="F997" t="s">
        <v>1779</v>
      </c>
    </row>
    <row r="998" spans="1:6">
      <c r="A998" t="s">
        <v>1383</v>
      </c>
      <c r="B998" t="s">
        <v>481</v>
      </c>
      <c r="C998" t="s">
        <v>470</v>
      </c>
      <c r="F998" t="s">
        <v>1897</v>
      </c>
    </row>
    <row r="999" spans="1:6">
      <c r="A999" t="s">
        <v>1384</v>
      </c>
      <c r="B999" t="s">
        <v>470</v>
      </c>
      <c r="F999" t="s">
        <v>1897</v>
      </c>
    </row>
    <row r="1000" spans="1:6">
      <c r="A1000" t="s">
        <v>1385</v>
      </c>
      <c r="B1000" t="s">
        <v>470</v>
      </c>
      <c r="F1000" t="s">
        <v>1897</v>
      </c>
    </row>
    <row r="1001" spans="1:6">
      <c r="A1001" t="s">
        <v>1386</v>
      </c>
      <c r="B1001" t="s">
        <v>470</v>
      </c>
      <c r="F1001" t="s">
        <v>1897</v>
      </c>
    </row>
    <row r="1002" spans="1:6">
      <c r="A1002" t="s">
        <v>1387</v>
      </c>
      <c r="B1002" t="s">
        <v>435</v>
      </c>
      <c r="C1002" t="s">
        <v>1004</v>
      </c>
      <c r="F1002" t="s">
        <v>1779</v>
      </c>
    </row>
    <row r="1003" spans="1:6">
      <c r="A1003" t="s">
        <v>1388</v>
      </c>
      <c r="B1003" t="s">
        <v>335</v>
      </c>
      <c r="C1003" t="s">
        <v>320</v>
      </c>
      <c r="F1003" t="s">
        <v>1778</v>
      </c>
    </row>
    <row r="1004" spans="1:6">
      <c r="A1004" t="s">
        <v>1389</v>
      </c>
      <c r="B1004" t="s">
        <v>335</v>
      </c>
      <c r="C1004" t="s">
        <v>320</v>
      </c>
      <c r="F1004" t="s">
        <v>1778</v>
      </c>
    </row>
    <row r="1005" spans="1:6">
      <c r="A1005" t="s">
        <v>1390</v>
      </c>
      <c r="B1005" t="s">
        <v>335</v>
      </c>
      <c r="C1005" t="s">
        <v>320</v>
      </c>
      <c r="F1005" t="s">
        <v>1778</v>
      </c>
    </row>
    <row r="1006" spans="1:6">
      <c r="A1006" t="s">
        <v>1391</v>
      </c>
      <c r="B1006" t="s">
        <v>335</v>
      </c>
      <c r="C1006" t="s">
        <v>320</v>
      </c>
      <c r="F1006" t="s">
        <v>1778</v>
      </c>
    </row>
    <row r="1007" spans="1:6">
      <c r="A1007" t="s">
        <v>1392</v>
      </c>
      <c r="B1007" t="s">
        <v>481</v>
      </c>
      <c r="C1007" t="s">
        <v>1002</v>
      </c>
      <c r="D1007" t="s">
        <v>610</v>
      </c>
      <c r="F1007" t="s">
        <v>1904</v>
      </c>
    </row>
    <row r="1008" spans="1:6">
      <c r="A1008" t="s">
        <v>1393</v>
      </c>
      <c r="B1008" t="s">
        <v>481</v>
      </c>
      <c r="C1008" t="s">
        <v>1002</v>
      </c>
      <c r="D1008" t="s">
        <v>610</v>
      </c>
      <c r="F1008" t="s">
        <v>1904</v>
      </c>
    </row>
    <row r="1009" spans="1:6">
      <c r="A1009" t="s">
        <v>1394</v>
      </c>
      <c r="B1009" t="s">
        <v>1002</v>
      </c>
      <c r="C1009" t="s">
        <v>610</v>
      </c>
      <c r="F1009" t="s">
        <v>1779</v>
      </c>
    </row>
    <row r="1010" spans="1:6">
      <c r="A1010" t="s">
        <v>1395</v>
      </c>
      <c r="B1010" t="s">
        <v>773</v>
      </c>
      <c r="C1010" t="s">
        <v>1002</v>
      </c>
      <c r="D1010" t="s">
        <v>610</v>
      </c>
      <c r="F1010" t="s">
        <v>1904</v>
      </c>
    </row>
    <row r="1011" spans="1:6">
      <c r="A1011" t="s">
        <v>1396</v>
      </c>
      <c r="B1011" t="s">
        <v>773</v>
      </c>
      <c r="C1011" t="s">
        <v>1002</v>
      </c>
      <c r="D1011" t="s">
        <v>610</v>
      </c>
      <c r="F1011" t="s">
        <v>1904</v>
      </c>
    </row>
    <row r="1012" spans="1:6">
      <c r="A1012" t="s">
        <v>1397</v>
      </c>
      <c r="B1012" t="s">
        <v>773</v>
      </c>
      <c r="C1012" t="s">
        <v>1002</v>
      </c>
      <c r="D1012" t="s">
        <v>610</v>
      </c>
      <c r="F1012" t="s">
        <v>1904</v>
      </c>
    </row>
    <row r="1013" spans="1:6">
      <c r="A1013" t="s">
        <v>1398</v>
      </c>
      <c r="B1013" t="s">
        <v>398</v>
      </c>
      <c r="C1013" t="s">
        <v>436</v>
      </c>
      <c r="D1013" t="s">
        <v>1002</v>
      </c>
      <c r="E1013" t="s">
        <v>610</v>
      </c>
      <c r="F1013" t="s">
        <v>1904</v>
      </c>
    </row>
    <row r="1014" spans="1:6">
      <c r="A1014" t="s">
        <v>1399</v>
      </c>
      <c r="B1014" t="s">
        <v>398</v>
      </c>
      <c r="C1014" t="s">
        <v>436</v>
      </c>
      <c r="D1014" t="s">
        <v>1002</v>
      </c>
      <c r="E1014" t="s">
        <v>610</v>
      </c>
      <c r="F1014" t="s">
        <v>1904</v>
      </c>
    </row>
    <row r="1015" spans="1:6">
      <c r="A1015" t="s">
        <v>1400</v>
      </c>
      <c r="B1015" t="s">
        <v>398</v>
      </c>
      <c r="C1015" t="s">
        <v>1002</v>
      </c>
      <c r="D1015" t="s">
        <v>610</v>
      </c>
      <c r="F1015" t="s">
        <v>1904</v>
      </c>
    </row>
    <row r="1016" spans="1:6">
      <c r="A1016" t="s">
        <v>1401</v>
      </c>
      <c r="B1016" t="s">
        <v>436</v>
      </c>
      <c r="C1016" t="s">
        <v>1002</v>
      </c>
      <c r="D1016" t="s">
        <v>610</v>
      </c>
      <c r="F1016" t="s">
        <v>1779</v>
      </c>
    </row>
    <row r="1017" spans="1:6">
      <c r="A1017" t="s">
        <v>1402</v>
      </c>
      <c r="B1017" t="s">
        <v>436</v>
      </c>
      <c r="C1017" t="s">
        <v>1002</v>
      </c>
      <c r="D1017" t="s">
        <v>610</v>
      </c>
      <c r="F1017" t="s">
        <v>1779</v>
      </c>
    </row>
    <row r="1018" spans="1:6">
      <c r="A1018" t="s">
        <v>1403</v>
      </c>
      <c r="B1018" t="s">
        <v>436</v>
      </c>
      <c r="C1018" t="s">
        <v>1002</v>
      </c>
      <c r="D1018" t="s">
        <v>610</v>
      </c>
      <c r="F1018" t="s">
        <v>1779</v>
      </c>
    </row>
    <row r="1019" spans="1:6">
      <c r="A1019" t="s">
        <v>1404</v>
      </c>
      <c r="B1019" t="s">
        <v>1002</v>
      </c>
      <c r="C1019" t="s">
        <v>610</v>
      </c>
      <c r="F1019" t="s">
        <v>1779</v>
      </c>
    </row>
    <row r="1020" spans="1:6">
      <c r="A1020" t="s">
        <v>1405</v>
      </c>
      <c r="B1020" t="s">
        <v>1002</v>
      </c>
      <c r="C1020" t="s">
        <v>610</v>
      </c>
      <c r="F1020" t="s">
        <v>1779</v>
      </c>
    </row>
    <row r="1021" spans="1:6">
      <c r="A1021" t="s">
        <v>1406</v>
      </c>
      <c r="B1021" t="s">
        <v>415</v>
      </c>
      <c r="C1021" t="s">
        <v>625</v>
      </c>
      <c r="F1021" t="s">
        <v>1904</v>
      </c>
    </row>
    <row r="1022" spans="1:6">
      <c r="A1022" t="s">
        <v>1407</v>
      </c>
      <c r="B1022" t="s">
        <v>1408</v>
      </c>
      <c r="C1022" t="s">
        <v>1409</v>
      </c>
      <c r="F1022" t="s">
        <v>1897</v>
      </c>
    </row>
    <row r="1023" spans="1:6">
      <c r="A1023" t="s">
        <v>1410</v>
      </c>
      <c r="B1023" t="s">
        <v>294</v>
      </c>
      <c r="C1023" t="s">
        <v>295</v>
      </c>
      <c r="F1023" t="s">
        <v>1780</v>
      </c>
    </row>
    <row r="1024" spans="1:6">
      <c r="A1024" t="s">
        <v>1411</v>
      </c>
      <c r="B1024" t="s">
        <v>294</v>
      </c>
      <c r="C1024" t="s">
        <v>295</v>
      </c>
      <c r="F1024" t="s">
        <v>1780</v>
      </c>
    </row>
    <row r="1025" spans="1:6">
      <c r="A1025" t="s">
        <v>1412</v>
      </c>
      <c r="B1025" t="s">
        <v>295</v>
      </c>
      <c r="C1025" t="s">
        <v>774</v>
      </c>
      <c r="F1025" t="s">
        <v>1904</v>
      </c>
    </row>
    <row r="1026" spans="1:6">
      <c r="A1026" t="s">
        <v>1413</v>
      </c>
      <c r="B1026" t="s">
        <v>295</v>
      </c>
      <c r="F1026" t="s">
        <v>1780</v>
      </c>
    </row>
    <row r="1027" spans="1:6">
      <c r="A1027" t="s">
        <v>1414</v>
      </c>
      <c r="B1027" t="s">
        <v>446</v>
      </c>
      <c r="C1027" t="s">
        <v>1207</v>
      </c>
      <c r="D1027" t="s">
        <v>898</v>
      </c>
      <c r="E1027" t="s">
        <v>311</v>
      </c>
      <c r="F1027" t="s">
        <v>1778</v>
      </c>
    </row>
    <row r="1028" spans="1:6">
      <c r="A1028" t="s">
        <v>1415</v>
      </c>
      <c r="B1028" t="s">
        <v>446</v>
      </c>
      <c r="C1028" t="s">
        <v>1207</v>
      </c>
      <c r="D1028" t="s">
        <v>898</v>
      </c>
      <c r="E1028" t="s">
        <v>311</v>
      </c>
      <c r="F1028" t="s">
        <v>1778</v>
      </c>
    </row>
    <row r="1029" spans="1:6">
      <c r="A1029" t="s">
        <v>1416</v>
      </c>
      <c r="B1029" t="s">
        <v>284</v>
      </c>
      <c r="C1029" t="s">
        <v>294</v>
      </c>
      <c r="D1029" t="s">
        <v>291</v>
      </c>
      <c r="E1029" t="s">
        <v>359</v>
      </c>
      <c r="F1029" t="s">
        <v>1904</v>
      </c>
    </row>
    <row r="1030" spans="1:6">
      <c r="A1030" t="s">
        <v>1417</v>
      </c>
      <c r="B1030" t="s">
        <v>342</v>
      </c>
      <c r="C1030" t="s">
        <v>1056</v>
      </c>
      <c r="F1030" t="s">
        <v>1778</v>
      </c>
    </row>
    <row r="1031" spans="1:6">
      <c r="A1031" t="s">
        <v>1418</v>
      </c>
      <c r="B1031" t="s">
        <v>342</v>
      </c>
      <c r="C1031" t="s">
        <v>1056</v>
      </c>
      <c r="F1031" t="s">
        <v>1778</v>
      </c>
    </row>
    <row r="1032" spans="1:6">
      <c r="A1032" t="s">
        <v>1419</v>
      </c>
      <c r="B1032" t="s">
        <v>277</v>
      </c>
      <c r="C1032" t="s">
        <v>423</v>
      </c>
      <c r="D1032" t="s">
        <v>530</v>
      </c>
      <c r="E1032" t="s">
        <v>281</v>
      </c>
      <c r="F1032" t="s">
        <v>1904</v>
      </c>
    </row>
    <row r="1033" spans="1:6">
      <c r="A1033" t="s">
        <v>1420</v>
      </c>
      <c r="B1033" t="s">
        <v>342</v>
      </c>
      <c r="C1033" t="s">
        <v>311</v>
      </c>
      <c r="F1033" t="s">
        <v>1778</v>
      </c>
    </row>
    <row r="1034" spans="1:6">
      <c r="A1034" t="s">
        <v>1421</v>
      </c>
      <c r="B1034" t="s">
        <v>342</v>
      </c>
      <c r="C1034" t="s">
        <v>311</v>
      </c>
      <c r="F1034" t="s">
        <v>1778</v>
      </c>
    </row>
    <row r="1035" spans="1:6">
      <c r="A1035" t="s">
        <v>1422</v>
      </c>
      <c r="B1035" t="s">
        <v>342</v>
      </c>
      <c r="C1035" t="s">
        <v>311</v>
      </c>
      <c r="F1035" t="s">
        <v>1778</v>
      </c>
    </row>
    <row r="1036" spans="1:6">
      <c r="A1036" t="s">
        <v>1423</v>
      </c>
      <c r="B1036" t="s">
        <v>1207</v>
      </c>
      <c r="C1036" t="s">
        <v>898</v>
      </c>
      <c r="F1036" t="s">
        <v>1778</v>
      </c>
    </row>
    <row r="1037" spans="1:6">
      <c r="A1037" t="s">
        <v>1424</v>
      </c>
      <c r="B1037" t="s">
        <v>1207</v>
      </c>
      <c r="C1037" t="s">
        <v>898</v>
      </c>
      <c r="F1037" t="s">
        <v>1778</v>
      </c>
    </row>
    <row r="1038" spans="1:6">
      <c r="A1038" t="s">
        <v>1425</v>
      </c>
      <c r="B1038" t="s">
        <v>1207</v>
      </c>
      <c r="C1038" t="s">
        <v>898</v>
      </c>
      <c r="F1038" t="s">
        <v>1778</v>
      </c>
    </row>
    <row r="1039" spans="1:6">
      <c r="A1039" t="s">
        <v>1426</v>
      </c>
      <c r="B1039" t="s">
        <v>336</v>
      </c>
      <c r="C1039" t="s">
        <v>898</v>
      </c>
      <c r="D1039" t="s">
        <v>326</v>
      </c>
      <c r="F1039" t="s">
        <v>1778</v>
      </c>
    </row>
    <row r="1040" spans="1:6">
      <c r="A1040" t="s">
        <v>1427</v>
      </c>
      <c r="B1040" t="s">
        <v>336</v>
      </c>
      <c r="C1040" t="s">
        <v>898</v>
      </c>
      <c r="D1040" t="s">
        <v>326</v>
      </c>
      <c r="F1040" t="s">
        <v>1778</v>
      </c>
    </row>
    <row r="1041" spans="1:6">
      <c r="A1041" t="s">
        <v>1428</v>
      </c>
      <c r="B1041" t="s">
        <v>336</v>
      </c>
      <c r="C1041" t="s">
        <v>898</v>
      </c>
      <c r="D1041" t="s">
        <v>326</v>
      </c>
      <c r="F1041" t="s">
        <v>1778</v>
      </c>
    </row>
    <row r="1042" spans="1:6">
      <c r="A1042" t="s">
        <v>1429</v>
      </c>
      <c r="B1042" t="s">
        <v>1430</v>
      </c>
      <c r="C1042" t="s">
        <v>1431</v>
      </c>
      <c r="F1042" t="s">
        <v>316</v>
      </c>
    </row>
    <row r="1043" spans="1:6">
      <c r="A1043" t="s">
        <v>1432</v>
      </c>
      <c r="B1043" t="s">
        <v>286</v>
      </c>
      <c r="C1043" t="s">
        <v>1002</v>
      </c>
      <c r="D1043" t="s">
        <v>610</v>
      </c>
      <c r="F1043" t="s">
        <v>1904</v>
      </c>
    </row>
    <row r="1044" spans="1:6">
      <c r="A1044" t="s">
        <v>1433</v>
      </c>
      <c r="B1044" t="s">
        <v>286</v>
      </c>
      <c r="C1044" t="s">
        <v>1002</v>
      </c>
      <c r="D1044" t="s">
        <v>610</v>
      </c>
      <c r="F1044" t="s">
        <v>1904</v>
      </c>
    </row>
    <row r="1045" spans="1:6">
      <c r="A1045" t="s">
        <v>1434</v>
      </c>
      <c r="B1045" t="s">
        <v>311</v>
      </c>
      <c r="C1045" t="s">
        <v>429</v>
      </c>
      <c r="F1045" t="s">
        <v>1778</v>
      </c>
    </row>
    <row r="1046" spans="1:6">
      <c r="A1046" t="s">
        <v>1435</v>
      </c>
      <c r="B1046" t="s">
        <v>1063</v>
      </c>
      <c r="F1046" t="s">
        <v>1780</v>
      </c>
    </row>
    <row r="1047" spans="1:6">
      <c r="A1047" t="s">
        <v>1436</v>
      </c>
      <c r="B1047" t="s">
        <v>438</v>
      </c>
      <c r="C1047" t="s">
        <v>341</v>
      </c>
      <c r="D1047" t="s">
        <v>367</v>
      </c>
      <c r="E1047" t="s">
        <v>311</v>
      </c>
      <c r="F1047" t="s">
        <v>1778</v>
      </c>
    </row>
    <row r="1048" spans="1:6">
      <c r="A1048" t="s">
        <v>1911</v>
      </c>
      <c r="B1048" t="s">
        <v>398</v>
      </c>
      <c r="C1048" t="s">
        <v>1063</v>
      </c>
      <c r="F1048" t="s">
        <v>1780</v>
      </c>
    </row>
    <row r="1049" spans="1:6">
      <c r="A1049" t="s">
        <v>1437</v>
      </c>
      <c r="B1049" t="s">
        <v>1063</v>
      </c>
      <c r="F1049" t="s">
        <v>1780</v>
      </c>
    </row>
    <row r="1050" spans="1:6">
      <c r="A1050" t="s">
        <v>1438</v>
      </c>
      <c r="B1050" t="s">
        <v>1056</v>
      </c>
      <c r="F1050" t="s">
        <v>1778</v>
      </c>
    </row>
    <row r="1051" spans="1:6">
      <c r="A1051" t="s">
        <v>1439</v>
      </c>
      <c r="B1051" t="s">
        <v>429</v>
      </c>
      <c r="F1051" t="s">
        <v>1778</v>
      </c>
    </row>
    <row r="1052" spans="1:6">
      <c r="A1052" t="s">
        <v>1440</v>
      </c>
      <c r="B1052" t="s">
        <v>429</v>
      </c>
      <c r="F1052" t="s">
        <v>1778</v>
      </c>
    </row>
    <row r="1053" spans="1:6">
      <c r="A1053" t="s">
        <v>1441</v>
      </c>
      <c r="B1053" t="s">
        <v>423</v>
      </c>
      <c r="F1053" t="s">
        <v>1780</v>
      </c>
    </row>
    <row r="1054" spans="1:6">
      <c r="A1054" t="s">
        <v>1442</v>
      </c>
      <c r="B1054" t="s">
        <v>429</v>
      </c>
      <c r="F1054" t="s">
        <v>1778</v>
      </c>
    </row>
    <row r="1055" spans="1:6">
      <c r="A1055" t="s">
        <v>1443</v>
      </c>
      <c r="B1055" t="s">
        <v>429</v>
      </c>
      <c r="F1055" t="s">
        <v>1778</v>
      </c>
    </row>
    <row r="1056" spans="1:6">
      <c r="A1056" t="s">
        <v>1444</v>
      </c>
      <c r="B1056" t="s">
        <v>1207</v>
      </c>
      <c r="C1056" t="s">
        <v>898</v>
      </c>
      <c r="F1056" t="s">
        <v>1778</v>
      </c>
    </row>
    <row r="1057" spans="1:6">
      <c r="A1057" t="s">
        <v>1445</v>
      </c>
      <c r="B1057" t="s">
        <v>356</v>
      </c>
      <c r="F1057" t="s">
        <v>1778</v>
      </c>
    </row>
    <row r="1058" spans="1:6">
      <c r="A1058" t="s">
        <v>1446</v>
      </c>
      <c r="B1058" t="s">
        <v>356</v>
      </c>
      <c r="F1058" t="s">
        <v>1778</v>
      </c>
    </row>
    <row r="1059" spans="1:6">
      <c r="A1059" t="s">
        <v>1447</v>
      </c>
      <c r="B1059" t="s">
        <v>356</v>
      </c>
      <c r="F1059" t="s">
        <v>1778</v>
      </c>
    </row>
    <row r="1060" spans="1:6">
      <c r="A1060" t="s">
        <v>1448</v>
      </c>
      <c r="B1060" t="s">
        <v>356</v>
      </c>
      <c r="C1060" t="s">
        <v>319</v>
      </c>
      <c r="D1060" t="s">
        <v>320</v>
      </c>
      <c r="F1060" t="s">
        <v>1778</v>
      </c>
    </row>
    <row r="1061" spans="1:6">
      <c r="A1061" t="s">
        <v>1449</v>
      </c>
      <c r="B1061" t="s">
        <v>356</v>
      </c>
      <c r="C1061" t="s">
        <v>319</v>
      </c>
      <c r="D1061" t="s">
        <v>320</v>
      </c>
      <c r="F1061" t="s">
        <v>1778</v>
      </c>
    </row>
    <row r="1062" spans="1:6">
      <c r="A1062" t="s">
        <v>1450</v>
      </c>
      <c r="B1062" t="s">
        <v>356</v>
      </c>
      <c r="C1062" t="s">
        <v>319</v>
      </c>
      <c r="D1062" t="s">
        <v>320</v>
      </c>
      <c r="F1062" t="s">
        <v>1778</v>
      </c>
    </row>
    <row r="1063" spans="1:6">
      <c r="A1063" t="s">
        <v>1451</v>
      </c>
      <c r="B1063" t="s">
        <v>290</v>
      </c>
      <c r="C1063" t="s">
        <v>570</v>
      </c>
      <c r="F1063" t="s">
        <v>1897</v>
      </c>
    </row>
    <row r="1064" spans="1:6">
      <c r="A1064" t="s">
        <v>1452</v>
      </c>
      <c r="B1064" t="s">
        <v>545</v>
      </c>
      <c r="C1064" t="s">
        <v>320</v>
      </c>
      <c r="F1064" t="s">
        <v>1778</v>
      </c>
    </row>
    <row r="1065" spans="1:6">
      <c r="A1065" t="s">
        <v>1453</v>
      </c>
      <c r="B1065" t="s">
        <v>545</v>
      </c>
      <c r="C1065" t="s">
        <v>320</v>
      </c>
      <c r="F1065" t="s">
        <v>1778</v>
      </c>
    </row>
    <row r="1066" spans="1:6">
      <c r="A1066" t="s">
        <v>1454</v>
      </c>
      <c r="B1066" t="s">
        <v>545</v>
      </c>
      <c r="C1066" t="s">
        <v>320</v>
      </c>
      <c r="F1066" t="s">
        <v>1778</v>
      </c>
    </row>
    <row r="1067" spans="1:6">
      <c r="A1067" t="s">
        <v>1455</v>
      </c>
      <c r="B1067" t="s">
        <v>545</v>
      </c>
      <c r="C1067" t="s">
        <v>320</v>
      </c>
      <c r="F1067" t="s">
        <v>1778</v>
      </c>
    </row>
    <row r="1068" spans="1:6">
      <c r="A1068" t="s">
        <v>1456</v>
      </c>
      <c r="B1068" t="s">
        <v>563</v>
      </c>
      <c r="C1068" t="s">
        <v>522</v>
      </c>
      <c r="F1068" t="s">
        <v>1904</v>
      </c>
    </row>
    <row r="1069" spans="1:6">
      <c r="A1069" t="s">
        <v>1457</v>
      </c>
      <c r="B1069" t="s">
        <v>425</v>
      </c>
      <c r="C1069" t="s">
        <v>1458</v>
      </c>
      <c r="F1069" t="s">
        <v>1779</v>
      </c>
    </row>
    <row r="1070" spans="1:6">
      <c r="A1070" t="s">
        <v>1459</v>
      </c>
      <c r="B1070" t="s">
        <v>1458</v>
      </c>
      <c r="F1070" t="s">
        <v>1779</v>
      </c>
    </row>
    <row r="1071" spans="1:6">
      <c r="A1071" t="s">
        <v>1460</v>
      </c>
      <c r="B1071" t="s">
        <v>356</v>
      </c>
      <c r="C1071" t="s">
        <v>319</v>
      </c>
      <c r="D1071" t="s">
        <v>311</v>
      </c>
      <c r="F1071" t="s">
        <v>1778</v>
      </c>
    </row>
    <row r="1072" spans="1:6">
      <c r="A1072" t="s">
        <v>1461</v>
      </c>
      <c r="B1072" t="s">
        <v>356</v>
      </c>
      <c r="C1072" t="s">
        <v>319</v>
      </c>
      <c r="D1072" t="s">
        <v>311</v>
      </c>
      <c r="F1072" t="s">
        <v>1778</v>
      </c>
    </row>
    <row r="1073" spans="1:6">
      <c r="A1073" t="s">
        <v>1462</v>
      </c>
      <c r="B1073" t="s">
        <v>356</v>
      </c>
      <c r="C1073" t="s">
        <v>319</v>
      </c>
      <c r="D1073" t="s">
        <v>311</v>
      </c>
      <c r="F1073" t="s">
        <v>1778</v>
      </c>
    </row>
    <row r="1074" spans="1:6">
      <c r="A1074" t="s">
        <v>1463</v>
      </c>
      <c r="B1074" t="s">
        <v>425</v>
      </c>
      <c r="C1074" t="s">
        <v>1009</v>
      </c>
      <c r="F1074" t="s">
        <v>1904</v>
      </c>
    </row>
    <row r="1075" spans="1:6">
      <c r="A1075" t="s">
        <v>1464</v>
      </c>
      <c r="B1075" t="s">
        <v>1009</v>
      </c>
      <c r="F1075" t="s">
        <v>1904</v>
      </c>
    </row>
    <row r="1076" spans="1:6">
      <c r="A1076" t="s">
        <v>1465</v>
      </c>
      <c r="B1076" t="s">
        <v>425</v>
      </c>
      <c r="C1076" t="s">
        <v>1130</v>
      </c>
      <c r="F1076" t="s">
        <v>1779</v>
      </c>
    </row>
    <row r="1077" spans="1:6">
      <c r="A1077" t="s">
        <v>1466</v>
      </c>
      <c r="B1077" t="s">
        <v>425</v>
      </c>
      <c r="C1077" t="s">
        <v>1130</v>
      </c>
      <c r="F1077" t="s">
        <v>1904</v>
      </c>
    </row>
    <row r="1078" spans="1:6">
      <c r="A1078" t="s">
        <v>1467</v>
      </c>
      <c r="B1078" t="s">
        <v>713</v>
      </c>
      <c r="C1078" t="s">
        <v>503</v>
      </c>
      <c r="D1078" t="s">
        <v>367</v>
      </c>
      <c r="E1078" t="s">
        <v>373</v>
      </c>
      <c r="F1078" t="s">
        <v>1778</v>
      </c>
    </row>
    <row r="1079" spans="1:6">
      <c r="A1079" t="s">
        <v>1468</v>
      </c>
      <c r="B1079" t="s">
        <v>403</v>
      </c>
      <c r="C1079" t="s">
        <v>311</v>
      </c>
      <c r="F1079" t="s">
        <v>1778</v>
      </c>
    </row>
    <row r="1080" spans="1:6">
      <c r="A1080" t="s">
        <v>1469</v>
      </c>
      <c r="B1080" t="s">
        <v>403</v>
      </c>
      <c r="C1080" t="s">
        <v>311</v>
      </c>
      <c r="F1080" t="s">
        <v>1778</v>
      </c>
    </row>
    <row r="1081" spans="1:6">
      <c r="A1081" t="s">
        <v>1470</v>
      </c>
      <c r="B1081" t="s">
        <v>403</v>
      </c>
      <c r="C1081" t="s">
        <v>311</v>
      </c>
      <c r="F1081" t="s">
        <v>1778</v>
      </c>
    </row>
    <row r="1082" spans="1:6">
      <c r="A1082" t="s">
        <v>1471</v>
      </c>
      <c r="B1082" t="s">
        <v>403</v>
      </c>
      <c r="C1082" t="s">
        <v>311</v>
      </c>
      <c r="F1082" t="s">
        <v>1778</v>
      </c>
    </row>
    <row r="1083" spans="1:6">
      <c r="A1083" t="s">
        <v>1472</v>
      </c>
      <c r="B1083" t="s">
        <v>403</v>
      </c>
      <c r="C1083" t="s">
        <v>311</v>
      </c>
      <c r="F1083" t="s">
        <v>1778</v>
      </c>
    </row>
    <row r="1084" spans="1:6">
      <c r="A1084" t="s">
        <v>1473</v>
      </c>
      <c r="B1084" t="s">
        <v>341</v>
      </c>
      <c r="C1084" t="s">
        <v>369</v>
      </c>
      <c r="F1084" t="s">
        <v>1778</v>
      </c>
    </row>
    <row r="1085" spans="1:6">
      <c r="A1085" t="s">
        <v>1474</v>
      </c>
      <c r="B1085" t="s">
        <v>341</v>
      </c>
      <c r="C1085" t="s">
        <v>335</v>
      </c>
      <c r="F1085" t="s">
        <v>1778</v>
      </c>
    </row>
    <row r="1086" spans="1:6">
      <c r="A1086" t="s">
        <v>1475</v>
      </c>
      <c r="B1086" t="s">
        <v>341</v>
      </c>
      <c r="C1086" t="s">
        <v>369</v>
      </c>
      <c r="F1086" t="s">
        <v>1778</v>
      </c>
    </row>
    <row r="1087" spans="1:6">
      <c r="A1087" t="s">
        <v>1476</v>
      </c>
      <c r="B1087" t="s">
        <v>341</v>
      </c>
      <c r="C1087" t="s">
        <v>335</v>
      </c>
      <c r="F1087" t="s">
        <v>1778</v>
      </c>
    </row>
    <row r="1088" spans="1:6">
      <c r="A1088" t="s">
        <v>1477</v>
      </c>
      <c r="B1088" t="s">
        <v>341</v>
      </c>
      <c r="C1088" t="s">
        <v>335</v>
      </c>
      <c r="F1088" t="s">
        <v>1778</v>
      </c>
    </row>
    <row r="1089" spans="1:6">
      <c r="A1089" t="s">
        <v>1478</v>
      </c>
      <c r="B1089" t="s">
        <v>341</v>
      </c>
      <c r="C1089" t="s">
        <v>369</v>
      </c>
      <c r="F1089" t="s">
        <v>1778</v>
      </c>
    </row>
    <row r="1090" spans="1:6">
      <c r="A1090" t="s">
        <v>1770</v>
      </c>
      <c r="B1090" t="s">
        <v>1771</v>
      </c>
      <c r="F1090" t="s">
        <v>1779</v>
      </c>
    </row>
    <row r="1091" spans="1:6">
      <c r="A1091" t="s">
        <v>1479</v>
      </c>
      <c r="B1091" t="s">
        <v>419</v>
      </c>
      <c r="C1091" t="s">
        <v>446</v>
      </c>
      <c r="D1091" t="s">
        <v>311</v>
      </c>
      <c r="F1091" t="s">
        <v>1778</v>
      </c>
    </row>
    <row r="1092" spans="1:6">
      <c r="A1092" t="s">
        <v>1772</v>
      </c>
      <c r="B1092" t="s">
        <v>1521</v>
      </c>
      <c r="F1092" t="s">
        <v>1779</v>
      </c>
    </row>
    <row r="1093" spans="1:6">
      <c r="A1093" t="s">
        <v>1480</v>
      </c>
      <c r="B1093" t="s">
        <v>304</v>
      </c>
      <c r="F1093" t="s">
        <v>1778</v>
      </c>
    </row>
    <row r="1094" spans="1:6">
      <c r="A1094" t="s">
        <v>1481</v>
      </c>
      <c r="B1094" t="s">
        <v>304</v>
      </c>
      <c r="F1094" t="s">
        <v>1778</v>
      </c>
    </row>
    <row r="1095" spans="1:6">
      <c r="A1095" t="s">
        <v>1482</v>
      </c>
      <c r="B1095" t="s">
        <v>304</v>
      </c>
      <c r="F1095" t="s">
        <v>1778</v>
      </c>
    </row>
    <row r="1096" spans="1:6">
      <c r="A1096" t="s">
        <v>1483</v>
      </c>
      <c r="B1096" t="s">
        <v>304</v>
      </c>
      <c r="F1096" t="s">
        <v>1778</v>
      </c>
    </row>
    <row r="1097" spans="1:6">
      <c r="A1097" t="s">
        <v>1484</v>
      </c>
      <c r="B1097" t="s">
        <v>438</v>
      </c>
      <c r="C1097" t="s">
        <v>356</v>
      </c>
      <c r="F1097" t="s">
        <v>1778</v>
      </c>
    </row>
    <row r="1098" spans="1:6">
      <c r="A1098" t="s">
        <v>1485</v>
      </c>
      <c r="B1098" t="s">
        <v>438</v>
      </c>
      <c r="C1098" t="s">
        <v>356</v>
      </c>
      <c r="F1098" t="s">
        <v>1778</v>
      </c>
    </row>
    <row r="1099" spans="1:6">
      <c r="A1099" t="s">
        <v>1486</v>
      </c>
      <c r="B1099" t="s">
        <v>1408</v>
      </c>
      <c r="C1099" t="s">
        <v>1409</v>
      </c>
      <c r="F1099" t="s">
        <v>1897</v>
      </c>
    </row>
    <row r="1100" spans="1:6">
      <c r="A1100" t="s">
        <v>1487</v>
      </c>
      <c r="B1100" t="s">
        <v>514</v>
      </c>
      <c r="F1100" t="s">
        <v>1778</v>
      </c>
    </row>
    <row r="1101" spans="1:6">
      <c r="A1101" t="s">
        <v>1488</v>
      </c>
      <c r="B1101" t="s">
        <v>341</v>
      </c>
      <c r="F1101" t="s">
        <v>1778</v>
      </c>
    </row>
    <row r="1102" spans="1:6">
      <c r="A1102" t="s">
        <v>1489</v>
      </c>
      <c r="B1102" t="s">
        <v>341</v>
      </c>
      <c r="F1102" t="s">
        <v>1778</v>
      </c>
    </row>
    <row r="1103" spans="1:6">
      <c r="A1103" t="s">
        <v>1490</v>
      </c>
      <c r="B1103" t="s">
        <v>373</v>
      </c>
      <c r="C1103" t="s">
        <v>326</v>
      </c>
      <c r="F1103" t="s">
        <v>1778</v>
      </c>
    </row>
    <row r="1104" spans="1:6">
      <c r="A1104" t="s">
        <v>1491</v>
      </c>
      <c r="B1104" t="s">
        <v>1492</v>
      </c>
      <c r="C1104" t="s">
        <v>474</v>
      </c>
      <c r="D1104" t="s">
        <v>410</v>
      </c>
      <c r="F1104" t="s">
        <v>1778</v>
      </c>
    </row>
    <row r="1105" spans="1:6">
      <c r="A1105" t="s">
        <v>1493</v>
      </c>
      <c r="B1105" t="s">
        <v>419</v>
      </c>
      <c r="C1105" t="s">
        <v>545</v>
      </c>
      <c r="D1105" t="s">
        <v>320</v>
      </c>
      <c r="F1105" t="s">
        <v>1778</v>
      </c>
    </row>
    <row r="1106" spans="1:6">
      <c r="A1106" t="s">
        <v>1494</v>
      </c>
      <c r="B1106" t="s">
        <v>419</v>
      </c>
      <c r="C1106" t="s">
        <v>545</v>
      </c>
      <c r="D1106" t="s">
        <v>320</v>
      </c>
      <c r="F1106" t="s">
        <v>1778</v>
      </c>
    </row>
    <row r="1107" spans="1:6">
      <c r="A1107" t="s">
        <v>1495</v>
      </c>
      <c r="B1107" t="s">
        <v>419</v>
      </c>
      <c r="C1107" t="s">
        <v>545</v>
      </c>
      <c r="D1107" t="s">
        <v>320</v>
      </c>
      <c r="F1107" t="s">
        <v>1778</v>
      </c>
    </row>
    <row r="1108" spans="1:6">
      <c r="A1108" t="s">
        <v>1496</v>
      </c>
      <c r="B1108" t="s">
        <v>634</v>
      </c>
      <c r="C1108" t="s">
        <v>403</v>
      </c>
      <c r="F1108" t="s">
        <v>1778</v>
      </c>
    </row>
    <row r="1109" spans="1:6">
      <c r="A1109" t="s">
        <v>1497</v>
      </c>
      <c r="B1109" t="s">
        <v>1498</v>
      </c>
      <c r="F1109" t="s">
        <v>1780</v>
      </c>
    </row>
    <row r="1110" spans="1:6">
      <c r="A1110" t="s">
        <v>1499</v>
      </c>
      <c r="B1110" t="s">
        <v>1500</v>
      </c>
      <c r="F1110" t="s">
        <v>1780</v>
      </c>
    </row>
    <row r="1111" spans="1:6">
      <c r="A1111" t="s">
        <v>1501</v>
      </c>
      <c r="B1111" t="s">
        <v>1500</v>
      </c>
      <c r="F1111" t="s">
        <v>1780</v>
      </c>
    </row>
    <row r="1112" spans="1:6">
      <c r="A1112" t="s">
        <v>1502</v>
      </c>
      <c r="B1112" t="s">
        <v>514</v>
      </c>
      <c r="F1112" t="s">
        <v>1778</v>
      </c>
    </row>
    <row r="1113" spans="1:6">
      <c r="A1113" t="s">
        <v>1503</v>
      </c>
      <c r="B1113" t="s">
        <v>1504</v>
      </c>
      <c r="F1113" t="s">
        <v>1779</v>
      </c>
    </row>
    <row r="1114" spans="1:6">
      <c r="A1114" t="s">
        <v>1505</v>
      </c>
      <c r="B1114" t="s">
        <v>438</v>
      </c>
      <c r="C1114" t="s">
        <v>474</v>
      </c>
      <c r="D1114" t="s">
        <v>410</v>
      </c>
      <c r="F1114" t="s">
        <v>1778</v>
      </c>
    </row>
    <row r="1115" spans="1:6">
      <c r="A1115" t="s">
        <v>1506</v>
      </c>
      <c r="B1115" t="s">
        <v>438</v>
      </c>
      <c r="C1115" t="s">
        <v>474</v>
      </c>
      <c r="D1115" t="s">
        <v>410</v>
      </c>
      <c r="F1115" t="s">
        <v>1778</v>
      </c>
    </row>
    <row r="1116" spans="1:6">
      <c r="A1116" t="s">
        <v>1913</v>
      </c>
      <c r="B1116" t="s">
        <v>1212</v>
      </c>
      <c r="F1116" t="s">
        <v>316</v>
      </c>
    </row>
    <row r="1117" spans="1:6">
      <c r="A1117" t="s">
        <v>1507</v>
      </c>
      <c r="B1117" t="s">
        <v>277</v>
      </c>
      <c r="C1117" t="s">
        <v>1063</v>
      </c>
      <c r="F1117" t="s">
        <v>1780</v>
      </c>
    </row>
    <row r="1118" spans="1:6">
      <c r="A1118" t="s">
        <v>1508</v>
      </c>
      <c r="B1118" t="s">
        <v>277</v>
      </c>
      <c r="C1118" t="s">
        <v>530</v>
      </c>
      <c r="D1118" t="s">
        <v>281</v>
      </c>
      <c r="F1118" t="s">
        <v>1904</v>
      </c>
    </row>
    <row r="1119" spans="1:6">
      <c r="A1119" t="s">
        <v>1509</v>
      </c>
      <c r="B1119" t="s">
        <v>277</v>
      </c>
      <c r="C1119" t="s">
        <v>530</v>
      </c>
      <c r="F1119" t="s">
        <v>1904</v>
      </c>
    </row>
    <row r="1120" spans="1:6">
      <c r="A1120" t="s">
        <v>1510</v>
      </c>
      <c r="B1120" t="s">
        <v>325</v>
      </c>
      <c r="C1120" t="s">
        <v>373</v>
      </c>
      <c r="D1120" t="s">
        <v>410</v>
      </c>
      <c r="E1120" t="s">
        <v>326</v>
      </c>
      <c r="F1120" t="s">
        <v>1778</v>
      </c>
    </row>
    <row r="1121" spans="1:6">
      <c r="A1121" t="s">
        <v>1511</v>
      </c>
      <c r="B1121" t="s">
        <v>336</v>
      </c>
      <c r="C1121" t="s">
        <v>342</v>
      </c>
      <c r="F1121" t="s">
        <v>1778</v>
      </c>
    </row>
    <row r="1122" spans="1:6">
      <c r="A1122" t="s">
        <v>1512</v>
      </c>
      <c r="B1122" t="s">
        <v>336</v>
      </c>
      <c r="C1122" t="s">
        <v>342</v>
      </c>
      <c r="F1122" t="s">
        <v>1778</v>
      </c>
    </row>
    <row r="1123" spans="1:6">
      <c r="A1123" t="s">
        <v>1513</v>
      </c>
      <c r="B1123" t="s">
        <v>336</v>
      </c>
      <c r="C1123" t="s">
        <v>342</v>
      </c>
      <c r="F1123" t="s">
        <v>1778</v>
      </c>
    </row>
    <row r="1124" spans="1:6">
      <c r="A1124" t="s">
        <v>1514</v>
      </c>
      <c r="B1124" t="s">
        <v>336</v>
      </c>
      <c r="C1124" t="s">
        <v>342</v>
      </c>
      <c r="F1124" t="s">
        <v>1778</v>
      </c>
    </row>
    <row r="1125" spans="1:6">
      <c r="A1125" t="s">
        <v>1515</v>
      </c>
      <c r="B1125" t="s">
        <v>429</v>
      </c>
      <c r="F1125" t="s">
        <v>1778</v>
      </c>
    </row>
    <row r="1126" spans="1:6">
      <c r="A1126" t="s">
        <v>1516</v>
      </c>
      <c r="B1126" t="s">
        <v>429</v>
      </c>
      <c r="F1126" t="s">
        <v>1778</v>
      </c>
    </row>
    <row r="1127" spans="1:6">
      <c r="A1127" t="s">
        <v>1517</v>
      </c>
      <c r="B1127" t="s">
        <v>429</v>
      </c>
      <c r="F1127" t="s">
        <v>1778</v>
      </c>
    </row>
    <row r="1128" spans="1:6">
      <c r="A1128" t="s">
        <v>1518</v>
      </c>
      <c r="B1128" t="s">
        <v>305</v>
      </c>
      <c r="F1128" t="s">
        <v>1778</v>
      </c>
    </row>
    <row r="1129" spans="1:6">
      <c r="A1129" t="s">
        <v>1519</v>
      </c>
      <c r="B1129" t="s">
        <v>305</v>
      </c>
      <c r="F1129" t="s">
        <v>1778</v>
      </c>
    </row>
    <row r="1130" spans="1:6">
      <c r="A1130" t="s">
        <v>1520</v>
      </c>
      <c r="B1130" t="s">
        <v>1521</v>
      </c>
      <c r="C1130" t="s">
        <v>489</v>
      </c>
      <c r="D1130" t="s">
        <v>1458</v>
      </c>
      <c r="F1130" t="s">
        <v>1779</v>
      </c>
    </row>
    <row r="1131" spans="1:6">
      <c r="A1131" t="s">
        <v>1522</v>
      </c>
      <c r="B1131" t="s">
        <v>1521</v>
      </c>
      <c r="C1131" t="s">
        <v>489</v>
      </c>
      <c r="D1131" t="s">
        <v>1458</v>
      </c>
      <c r="F1131" t="s">
        <v>1779</v>
      </c>
    </row>
    <row r="1132" spans="1:6">
      <c r="A1132" t="s">
        <v>1523</v>
      </c>
      <c r="B1132" t="s">
        <v>387</v>
      </c>
      <c r="F1132" t="s">
        <v>1779</v>
      </c>
    </row>
    <row r="1133" spans="1:6">
      <c r="A1133" t="s">
        <v>1524</v>
      </c>
      <c r="B1133" t="s">
        <v>387</v>
      </c>
      <c r="F1133" t="s">
        <v>1779</v>
      </c>
    </row>
    <row r="1134" spans="1:6">
      <c r="A1134" t="s">
        <v>1525</v>
      </c>
      <c r="B1134" t="s">
        <v>387</v>
      </c>
      <c r="F1134" t="s">
        <v>1779</v>
      </c>
    </row>
    <row r="1135" spans="1:6">
      <c r="A1135" t="s">
        <v>1526</v>
      </c>
      <c r="B1135" t="s">
        <v>387</v>
      </c>
      <c r="F1135" t="s">
        <v>1779</v>
      </c>
    </row>
    <row r="1136" spans="1:6">
      <c r="A1136" t="s">
        <v>1527</v>
      </c>
      <c r="B1136" t="s">
        <v>610</v>
      </c>
      <c r="C1136" t="s">
        <v>387</v>
      </c>
      <c r="F1136" t="s">
        <v>1779</v>
      </c>
    </row>
    <row r="1137" spans="1:6">
      <c r="A1137" t="s">
        <v>1528</v>
      </c>
      <c r="B1137" t="s">
        <v>387</v>
      </c>
      <c r="F1137" t="s">
        <v>1779</v>
      </c>
    </row>
    <row r="1138" spans="1:6">
      <c r="A1138" t="s">
        <v>1529</v>
      </c>
      <c r="B1138" t="s">
        <v>387</v>
      </c>
      <c r="F1138" t="s">
        <v>1779</v>
      </c>
    </row>
    <row r="1139" spans="1:6">
      <c r="A1139" t="s">
        <v>1530</v>
      </c>
      <c r="B1139" t="s">
        <v>387</v>
      </c>
      <c r="F1139" t="s">
        <v>1779</v>
      </c>
    </row>
    <row r="1140" spans="1:6">
      <c r="A1140" t="s">
        <v>1531</v>
      </c>
      <c r="B1140" t="s">
        <v>387</v>
      </c>
      <c r="F1140" t="s">
        <v>1779</v>
      </c>
    </row>
    <row r="1141" spans="1:6">
      <c r="A1141" t="s">
        <v>1532</v>
      </c>
      <c r="B1141" t="s">
        <v>624</v>
      </c>
      <c r="F1141" t="s">
        <v>1779</v>
      </c>
    </row>
    <row r="1142" spans="1:6">
      <c r="A1142" t="s">
        <v>1533</v>
      </c>
      <c r="B1142" t="s">
        <v>624</v>
      </c>
      <c r="F1142" t="s">
        <v>1779</v>
      </c>
    </row>
    <row r="1143" spans="1:6">
      <c r="A1143" t="s">
        <v>1534</v>
      </c>
      <c r="B1143" t="s">
        <v>416</v>
      </c>
      <c r="F1143" t="s">
        <v>1779</v>
      </c>
    </row>
    <row r="1144" spans="1:6">
      <c r="A1144" t="s">
        <v>1535</v>
      </c>
      <c r="B1144" t="s">
        <v>1272</v>
      </c>
      <c r="F1144" t="s">
        <v>1779</v>
      </c>
    </row>
    <row r="1145" spans="1:6">
      <c r="A1145" t="s">
        <v>1536</v>
      </c>
      <c r="B1145" t="s">
        <v>1272</v>
      </c>
      <c r="F1145" t="s">
        <v>1779</v>
      </c>
    </row>
    <row r="1146" spans="1:6">
      <c r="A1146" t="s">
        <v>1537</v>
      </c>
      <c r="B1146" t="s">
        <v>336</v>
      </c>
      <c r="C1146" t="s">
        <v>356</v>
      </c>
      <c r="D1146" t="s">
        <v>319</v>
      </c>
      <c r="F1146" t="s">
        <v>1778</v>
      </c>
    </row>
    <row r="1147" spans="1:6">
      <c r="A1147" t="s">
        <v>1538</v>
      </c>
      <c r="B1147" t="s">
        <v>434</v>
      </c>
      <c r="C1147" t="s">
        <v>429</v>
      </c>
      <c r="F1147" t="s">
        <v>1778</v>
      </c>
    </row>
    <row r="1148" spans="1:6">
      <c r="A1148" t="s">
        <v>1539</v>
      </c>
      <c r="B1148" t="s">
        <v>434</v>
      </c>
      <c r="C1148" t="s">
        <v>429</v>
      </c>
      <c r="F1148" t="s">
        <v>1778</v>
      </c>
    </row>
    <row r="1149" spans="1:6">
      <c r="A1149" t="s">
        <v>1540</v>
      </c>
      <c r="B1149" t="s">
        <v>373</v>
      </c>
      <c r="C1149" t="s">
        <v>821</v>
      </c>
      <c r="F1149" t="s">
        <v>1778</v>
      </c>
    </row>
    <row r="1150" spans="1:6">
      <c r="A1150" t="s">
        <v>1541</v>
      </c>
      <c r="B1150" t="s">
        <v>1365</v>
      </c>
      <c r="C1150" t="s">
        <v>1063</v>
      </c>
      <c r="D1150" t="s">
        <v>530</v>
      </c>
      <c r="F1150" t="s">
        <v>1904</v>
      </c>
    </row>
    <row r="1151" spans="1:6">
      <c r="A1151" t="s">
        <v>1542</v>
      </c>
      <c r="B1151" t="s">
        <v>1365</v>
      </c>
      <c r="F1151" t="s">
        <v>1780</v>
      </c>
    </row>
    <row r="1152" spans="1:6">
      <c r="A1152" t="s">
        <v>1543</v>
      </c>
      <c r="B1152" t="s">
        <v>1365</v>
      </c>
      <c r="F1152" t="s">
        <v>1780</v>
      </c>
    </row>
    <row r="1153" spans="1:6">
      <c r="A1153" t="s">
        <v>1544</v>
      </c>
      <c r="B1153" t="s">
        <v>1365</v>
      </c>
      <c r="C1153" t="s">
        <v>530</v>
      </c>
      <c r="F1153" t="s">
        <v>1904</v>
      </c>
    </row>
    <row r="1154" spans="1:6">
      <c r="A1154" t="s">
        <v>1545</v>
      </c>
      <c r="B1154" t="s">
        <v>1365</v>
      </c>
      <c r="C1154" t="s">
        <v>1063</v>
      </c>
      <c r="D1154" t="s">
        <v>530</v>
      </c>
      <c r="E1154" t="s">
        <v>281</v>
      </c>
      <c r="F1154" t="s">
        <v>1904</v>
      </c>
    </row>
    <row r="1155" spans="1:6">
      <c r="A1155" t="s">
        <v>1546</v>
      </c>
      <c r="B1155" t="s">
        <v>1365</v>
      </c>
      <c r="C1155" t="s">
        <v>530</v>
      </c>
      <c r="D1155" t="s">
        <v>281</v>
      </c>
      <c r="F1155" t="s">
        <v>1904</v>
      </c>
    </row>
    <row r="1156" spans="1:6">
      <c r="A1156" t="s">
        <v>1547</v>
      </c>
      <c r="B1156" t="s">
        <v>1365</v>
      </c>
      <c r="F1156" t="s">
        <v>1780</v>
      </c>
    </row>
    <row r="1157" spans="1:6">
      <c r="A1157" t="s">
        <v>1548</v>
      </c>
      <c r="B1157" t="s">
        <v>419</v>
      </c>
      <c r="C1157" t="s">
        <v>347</v>
      </c>
      <c r="D1157" t="s">
        <v>429</v>
      </c>
      <c r="F1157" t="s">
        <v>1778</v>
      </c>
    </row>
    <row r="1158" spans="1:6">
      <c r="A1158" t="s">
        <v>1549</v>
      </c>
      <c r="B1158" t="s">
        <v>419</v>
      </c>
      <c r="C1158" t="s">
        <v>347</v>
      </c>
      <c r="D1158" t="s">
        <v>429</v>
      </c>
      <c r="F1158" t="s">
        <v>1778</v>
      </c>
    </row>
    <row r="1159" spans="1:6">
      <c r="A1159" t="s">
        <v>1550</v>
      </c>
      <c r="B1159" t="s">
        <v>419</v>
      </c>
      <c r="C1159" t="s">
        <v>347</v>
      </c>
      <c r="D1159" t="s">
        <v>429</v>
      </c>
      <c r="F1159" t="s">
        <v>1778</v>
      </c>
    </row>
    <row r="1160" spans="1:6">
      <c r="A1160" t="s">
        <v>1551</v>
      </c>
      <c r="B1160" t="s">
        <v>1552</v>
      </c>
      <c r="F1160" t="s">
        <v>1904</v>
      </c>
    </row>
    <row r="1161" spans="1:6">
      <c r="A1161" t="s">
        <v>1553</v>
      </c>
      <c r="B1161" t="s">
        <v>1492</v>
      </c>
      <c r="C1161" t="s">
        <v>336</v>
      </c>
      <c r="D1161" t="s">
        <v>311</v>
      </c>
      <c r="F1161" t="s">
        <v>1778</v>
      </c>
    </row>
    <row r="1162" spans="1:6">
      <c r="A1162" t="s">
        <v>1554</v>
      </c>
      <c r="B1162" t="s">
        <v>1492</v>
      </c>
      <c r="C1162" t="s">
        <v>336</v>
      </c>
      <c r="D1162" t="s">
        <v>311</v>
      </c>
      <c r="F1162" t="s">
        <v>1778</v>
      </c>
    </row>
    <row r="1163" spans="1:6">
      <c r="A1163" t="s">
        <v>1555</v>
      </c>
      <c r="B1163" t="s">
        <v>514</v>
      </c>
      <c r="F1163" t="s">
        <v>1778</v>
      </c>
    </row>
    <row r="1164" spans="1:6">
      <c r="A1164" t="s">
        <v>1556</v>
      </c>
      <c r="B1164" t="s">
        <v>1019</v>
      </c>
      <c r="F1164" t="s">
        <v>1778</v>
      </c>
    </row>
    <row r="1165" spans="1:6">
      <c r="A1165" t="s">
        <v>1557</v>
      </c>
      <c r="B1165" t="s">
        <v>420</v>
      </c>
      <c r="C1165" t="s">
        <v>319</v>
      </c>
      <c r="D1165" t="s">
        <v>320</v>
      </c>
      <c r="E1165" t="s">
        <v>410</v>
      </c>
      <c r="F1165" t="s">
        <v>1778</v>
      </c>
    </row>
    <row r="1166" spans="1:6">
      <c r="A1166" t="s">
        <v>1558</v>
      </c>
      <c r="B1166" t="s">
        <v>420</v>
      </c>
      <c r="C1166" t="s">
        <v>319</v>
      </c>
      <c r="D1166" t="s">
        <v>320</v>
      </c>
      <c r="E1166" t="s">
        <v>410</v>
      </c>
      <c r="F1166" t="s">
        <v>1778</v>
      </c>
    </row>
    <row r="1167" spans="1:6">
      <c r="A1167" t="s">
        <v>1901</v>
      </c>
      <c r="B1167" t="s">
        <v>420</v>
      </c>
      <c r="C1167" t="s">
        <v>319</v>
      </c>
      <c r="D1167" t="s">
        <v>320</v>
      </c>
      <c r="E1167" t="s">
        <v>410</v>
      </c>
      <c r="F1167" t="s">
        <v>1778</v>
      </c>
    </row>
    <row r="1168" spans="1:6">
      <c r="A1168" t="s">
        <v>1559</v>
      </c>
      <c r="B1168" t="s">
        <v>420</v>
      </c>
      <c r="C1168" t="s">
        <v>319</v>
      </c>
      <c r="D1168" t="s">
        <v>320</v>
      </c>
      <c r="E1168" t="s">
        <v>410</v>
      </c>
      <c r="F1168" t="s">
        <v>1778</v>
      </c>
    </row>
    <row r="1169" spans="1:6">
      <c r="A1169" t="s">
        <v>1900</v>
      </c>
      <c r="B1169" t="s">
        <v>420</v>
      </c>
      <c r="C1169" t="s">
        <v>319</v>
      </c>
      <c r="D1169" t="s">
        <v>320</v>
      </c>
      <c r="E1169" t="s">
        <v>410</v>
      </c>
      <c r="F1169" t="s">
        <v>1778</v>
      </c>
    </row>
    <row r="1170" spans="1:6">
      <c r="A1170" t="s">
        <v>1560</v>
      </c>
      <c r="B1170" t="s">
        <v>387</v>
      </c>
      <c r="F1170" t="s">
        <v>1779</v>
      </c>
    </row>
    <row r="1171" spans="1:6">
      <c r="A1171" t="s">
        <v>1561</v>
      </c>
      <c r="B1171" t="s">
        <v>527</v>
      </c>
      <c r="F1171" t="s">
        <v>1780</v>
      </c>
    </row>
    <row r="1172" spans="1:6">
      <c r="A1172" t="s">
        <v>1562</v>
      </c>
      <c r="B1172" t="s">
        <v>1563</v>
      </c>
      <c r="C1172" t="s">
        <v>317</v>
      </c>
      <c r="D1172" t="s">
        <v>332</v>
      </c>
      <c r="F1172" t="s">
        <v>316</v>
      </c>
    </row>
    <row r="1173" spans="1:6">
      <c r="A1173" t="s">
        <v>1564</v>
      </c>
      <c r="B1173" t="s">
        <v>481</v>
      </c>
      <c r="C1173" t="s">
        <v>610</v>
      </c>
      <c r="F1173" t="s">
        <v>1904</v>
      </c>
    </row>
    <row r="1174" spans="1:6">
      <c r="A1174" t="s">
        <v>1565</v>
      </c>
      <c r="B1174" t="s">
        <v>481</v>
      </c>
      <c r="C1174" t="s">
        <v>610</v>
      </c>
      <c r="F1174" t="s">
        <v>1904</v>
      </c>
    </row>
    <row r="1175" spans="1:6">
      <c r="A1175" t="s">
        <v>1566</v>
      </c>
      <c r="B1175" t="s">
        <v>481</v>
      </c>
      <c r="C1175" t="s">
        <v>610</v>
      </c>
      <c r="F1175" t="s">
        <v>1904</v>
      </c>
    </row>
    <row r="1176" spans="1:6">
      <c r="A1176" t="s">
        <v>1567</v>
      </c>
      <c r="B1176" t="s">
        <v>286</v>
      </c>
      <c r="C1176" t="s">
        <v>610</v>
      </c>
      <c r="F1176" t="s">
        <v>1904</v>
      </c>
    </row>
    <row r="1177" spans="1:6">
      <c r="A1177" t="s">
        <v>1568</v>
      </c>
      <c r="B1177" t="s">
        <v>286</v>
      </c>
      <c r="C1177" t="s">
        <v>610</v>
      </c>
      <c r="F1177" t="s">
        <v>1904</v>
      </c>
    </row>
    <row r="1178" spans="1:6">
      <c r="A1178" t="s">
        <v>1569</v>
      </c>
      <c r="B1178" t="s">
        <v>773</v>
      </c>
      <c r="C1178" t="s">
        <v>610</v>
      </c>
      <c r="F1178" t="s">
        <v>1904</v>
      </c>
    </row>
    <row r="1179" spans="1:6">
      <c r="A1179" t="s">
        <v>1570</v>
      </c>
      <c r="B1179" t="s">
        <v>436</v>
      </c>
      <c r="C1179" t="s">
        <v>610</v>
      </c>
      <c r="F1179" t="s">
        <v>1779</v>
      </c>
    </row>
    <row r="1180" spans="1:6">
      <c r="A1180" t="s">
        <v>1571</v>
      </c>
      <c r="B1180" t="s">
        <v>610</v>
      </c>
      <c r="F1180" t="s">
        <v>1779</v>
      </c>
    </row>
    <row r="1181" spans="1:6">
      <c r="A1181" t="s">
        <v>1572</v>
      </c>
      <c r="B1181" t="s">
        <v>610</v>
      </c>
      <c r="F1181" t="s">
        <v>1779</v>
      </c>
    </row>
    <row r="1182" spans="1:6">
      <c r="A1182" t="s">
        <v>1573</v>
      </c>
      <c r="B1182" t="s">
        <v>398</v>
      </c>
      <c r="C1182" t="s">
        <v>436</v>
      </c>
      <c r="D1182" t="s">
        <v>610</v>
      </c>
      <c r="F1182" t="s">
        <v>1904</v>
      </c>
    </row>
    <row r="1183" spans="1:6">
      <c r="A1183" t="s">
        <v>1574</v>
      </c>
      <c r="B1183" t="s">
        <v>1225</v>
      </c>
      <c r="F1183" t="s">
        <v>1780</v>
      </c>
    </row>
    <row r="1184" spans="1:6">
      <c r="A1184" t="s">
        <v>1575</v>
      </c>
      <c r="B1184" t="s">
        <v>1225</v>
      </c>
      <c r="F1184" t="s">
        <v>1780</v>
      </c>
    </row>
    <row r="1185" spans="1:6">
      <c r="A1185" t="s">
        <v>1576</v>
      </c>
      <c r="B1185" t="s">
        <v>1577</v>
      </c>
      <c r="F1185" t="s">
        <v>1779</v>
      </c>
    </row>
    <row r="1186" spans="1:6">
      <c r="A1186" t="s">
        <v>1578</v>
      </c>
      <c r="B1186" t="s">
        <v>523</v>
      </c>
      <c r="F1186" t="s">
        <v>1779</v>
      </c>
    </row>
    <row r="1187" spans="1:6">
      <c r="A1187" t="s">
        <v>1579</v>
      </c>
      <c r="B1187" t="s">
        <v>280</v>
      </c>
      <c r="C1187" t="s">
        <v>281</v>
      </c>
      <c r="F1187" t="s">
        <v>1904</v>
      </c>
    </row>
    <row r="1188" spans="1:6">
      <c r="A1188" t="s">
        <v>1580</v>
      </c>
      <c r="B1188" t="s">
        <v>280</v>
      </c>
      <c r="F1188" t="s">
        <v>1780</v>
      </c>
    </row>
    <row r="1189" spans="1:6">
      <c r="A1189" t="s">
        <v>1581</v>
      </c>
      <c r="B1189" t="s">
        <v>280</v>
      </c>
      <c r="F1189" t="s">
        <v>1780</v>
      </c>
    </row>
    <row r="1190" spans="1:6">
      <c r="A1190" t="s">
        <v>1582</v>
      </c>
      <c r="B1190" t="s">
        <v>1583</v>
      </c>
      <c r="F1190" t="s">
        <v>1779</v>
      </c>
    </row>
    <row r="1191" spans="1:6">
      <c r="A1191" t="s">
        <v>1584</v>
      </c>
      <c r="B1191" t="s">
        <v>700</v>
      </c>
      <c r="F1191" t="s">
        <v>316</v>
      </c>
    </row>
    <row r="1192" spans="1:6">
      <c r="A1192" t="s">
        <v>1585</v>
      </c>
      <c r="B1192" t="s">
        <v>527</v>
      </c>
      <c r="C1192" t="s">
        <v>378</v>
      </c>
      <c r="F1192" t="s">
        <v>1904</v>
      </c>
    </row>
    <row r="1193" spans="1:6">
      <c r="A1193" t="s">
        <v>1586</v>
      </c>
      <c r="B1193" t="s">
        <v>277</v>
      </c>
      <c r="C1193" t="s">
        <v>378</v>
      </c>
      <c r="F1193" t="s">
        <v>1904</v>
      </c>
    </row>
    <row r="1194" spans="1:6">
      <c r="A1194" t="s">
        <v>1587</v>
      </c>
      <c r="B1194" t="s">
        <v>290</v>
      </c>
      <c r="C1194" t="s">
        <v>378</v>
      </c>
      <c r="F1194" t="s">
        <v>1904</v>
      </c>
    </row>
    <row r="1195" spans="1:6">
      <c r="A1195" t="s">
        <v>1588</v>
      </c>
      <c r="B1195" t="s">
        <v>774</v>
      </c>
      <c r="F1195" t="s">
        <v>1779</v>
      </c>
    </row>
    <row r="1196" spans="1:6">
      <c r="A1196" t="s">
        <v>1589</v>
      </c>
      <c r="B1196" t="s">
        <v>774</v>
      </c>
      <c r="F1196" t="s">
        <v>1779</v>
      </c>
    </row>
    <row r="1197" spans="1:6">
      <c r="A1197" t="s">
        <v>1590</v>
      </c>
      <c r="B1197" t="s">
        <v>774</v>
      </c>
      <c r="F1197" t="s">
        <v>1779</v>
      </c>
    </row>
    <row r="1198" spans="1:6">
      <c r="A1198" t="s">
        <v>1591</v>
      </c>
      <c r="B1198" t="s">
        <v>284</v>
      </c>
      <c r="C1198" t="s">
        <v>294</v>
      </c>
      <c r="D1198" t="s">
        <v>530</v>
      </c>
      <c r="E1198" t="s">
        <v>291</v>
      </c>
      <c r="F1198" t="s">
        <v>1904</v>
      </c>
    </row>
    <row r="1199" spans="1:6">
      <c r="A1199" t="s">
        <v>1592</v>
      </c>
      <c r="B1199" t="s">
        <v>284</v>
      </c>
      <c r="C1199" t="s">
        <v>294</v>
      </c>
      <c r="D1199" t="s">
        <v>530</v>
      </c>
      <c r="F1199" t="s">
        <v>1904</v>
      </c>
    </row>
    <row r="1200" spans="1:6">
      <c r="A1200" t="s">
        <v>1593</v>
      </c>
      <c r="B1200" t="s">
        <v>284</v>
      </c>
      <c r="C1200" t="s">
        <v>530</v>
      </c>
      <c r="F1200" t="s">
        <v>1904</v>
      </c>
    </row>
    <row r="1201" spans="1:6">
      <c r="A1201" t="s">
        <v>1594</v>
      </c>
      <c r="B1201" t="s">
        <v>284</v>
      </c>
      <c r="C1201" t="s">
        <v>294</v>
      </c>
      <c r="D1201" t="s">
        <v>530</v>
      </c>
      <c r="E1201" t="s">
        <v>281</v>
      </c>
      <c r="F1201" t="s">
        <v>1904</v>
      </c>
    </row>
    <row r="1202" spans="1:6">
      <c r="A1202" t="s">
        <v>1595</v>
      </c>
      <c r="B1202" t="s">
        <v>1252</v>
      </c>
      <c r="C1202" t="s">
        <v>530</v>
      </c>
      <c r="F1202" t="s">
        <v>1904</v>
      </c>
    </row>
    <row r="1203" spans="1:6">
      <c r="A1203" t="s">
        <v>1596</v>
      </c>
      <c r="B1203" t="s">
        <v>530</v>
      </c>
      <c r="F1203" t="s">
        <v>1779</v>
      </c>
    </row>
    <row r="1204" spans="1:6">
      <c r="A1204" t="s">
        <v>1597</v>
      </c>
      <c r="B1204" t="s">
        <v>277</v>
      </c>
      <c r="C1204" t="s">
        <v>530</v>
      </c>
      <c r="F1204" t="s">
        <v>1904</v>
      </c>
    </row>
    <row r="1205" spans="1:6">
      <c r="A1205" t="s">
        <v>1598</v>
      </c>
      <c r="B1205" t="s">
        <v>284</v>
      </c>
      <c r="C1205" t="s">
        <v>290</v>
      </c>
      <c r="D1205" t="s">
        <v>530</v>
      </c>
      <c r="F1205" t="s">
        <v>1904</v>
      </c>
    </row>
    <row r="1206" spans="1:6">
      <c r="A1206" t="s">
        <v>1599</v>
      </c>
      <c r="B1206" t="s">
        <v>1252</v>
      </c>
      <c r="C1206" t="s">
        <v>530</v>
      </c>
      <c r="F1206" t="s">
        <v>1904</v>
      </c>
    </row>
    <row r="1207" spans="1:6">
      <c r="A1207" t="s">
        <v>1600</v>
      </c>
      <c r="B1207" t="s">
        <v>277</v>
      </c>
      <c r="C1207" t="s">
        <v>530</v>
      </c>
      <c r="F1207" t="s">
        <v>1904</v>
      </c>
    </row>
    <row r="1208" spans="1:6">
      <c r="A1208" t="s">
        <v>1601</v>
      </c>
      <c r="B1208" t="s">
        <v>277</v>
      </c>
      <c r="C1208" t="s">
        <v>530</v>
      </c>
      <c r="D1208" t="s">
        <v>281</v>
      </c>
      <c r="F1208" t="s">
        <v>1904</v>
      </c>
    </row>
    <row r="1209" spans="1:6">
      <c r="A1209" t="s">
        <v>1602</v>
      </c>
      <c r="B1209" t="s">
        <v>530</v>
      </c>
      <c r="F1209" t="s">
        <v>1779</v>
      </c>
    </row>
    <row r="1210" spans="1:6">
      <c r="A1210" t="s">
        <v>1603</v>
      </c>
      <c r="B1210" t="s">
        <v>530</v>
      </c>
      <c r="F1210" t="s">
        <v>1779</v>
      </c>
    </row>
    <row r="1211" spans="1:6">
      <c r="A1211" t="s">
        <v>1604</v>
      </c>
      <c r="B1211" t="s">
        <v>308</v>
      </c>
      <c r="C1211" t="s">
        <v>341</v>
      </c>
      <c r="F1211" t="s">
        <v>1778</v>
      </c>
    </row>
    <row r="1212" spans="1:6">
      <c r="A1212" t="s">
        <v>1605</v>
      </c>
      <c r="B1212" t="s">
        <v>423</v>
      </c>
      <c r="F1212" t="s">
        <v>1780</v>
      </c>
    </row>
    <row r="1213" spans="1:6">
      <c r="A1213" t="s">
        <v>1606</v>
      </c>
      <c r="B1213" t="s">
        <v>290</v>
      </c>
      <c r="F1213" t="s">
        <v>1780</v>
      </c>
    </row>
    <row r="1214" spans="1:6">
      <c r="A1214" t="s">
        <v>1607</v>
      </c>
      <c r="B1214" t="s">
        <v>438</v>
      </c>
      <c r="C1214" t="s">
        <v>347</v>
      </c>
      <c r="D1214" t="s">
        <v>460</v>
      </c>
      <c r="F1214" t="s">
        <v>1778</v>
      </c>
    </row>
    <row r="1215" spans="1:6">
      <c r="A1215" t="s">
        <v>1608</v>
      </c>
      <c r="B1215" t="s">
        <v>308</v>
      </c>
      <c r="C1215" t="s">
        <v>309</v>
      </c>
      <c r="D1215" t="s">
        <v>342</v>
      </c>
      <c r="F1215" t="s">
        <v>1778</v>
      </c>
    </row>
    <row r="1216" spans="1:6">
      <c r="A1216" t="s">
        <v>1609</v>
      </c>
      <c r="B1216" t="s">
        <v>308</v>
      </c>
      <c r="C1216" t="s">
        <v>309</v>
      </c>
      <c r="D1216" t="s">
        <v>342</v>
      </c>
      <c r="F1216" t="s">
        <v>1778</v>
      </c>
    </row>
    <row r="1217" spans="1:6">
      <c r="A1217" t="s">
        <v>1610</v>
      </c>
      <c r="B1217" t="s">
        <v>308</v>
      </c>
      <c r="C1217" t="s">
        <v>309</v>
      </c>
      <c r="D1217" t="s">
        <v>342</v>
      </c>
      <c r="F1217" t="s">
        <v>1778</v>
      </c>
    </row>
    <row r="1218" spans="1:6">
      <c r="A1218" t="s">
        <v>1611</v>
      </c>
      <c r="B1218" t="s">
        <v>320</v>
      </c>
      <c r="C1218" t="s">
        <v>342</v>
      </c>
      <c r="D1218" t="s">
        <v>347</v>
      </c>
      <c r="F1218" t="s">
        <v>1778</v>
      </c>
    </row>
    <row r="1219" spans="1:6">
      <c r="A1219" t="s">
        <v>1612</v>
      </c>
      <c r="B1219" t="s">
        <v>320</v>
      </c>
      <c r="C1219" t="s">
        <v>342</v>
      </c>
      <c r="D1219" t="s">
        <v>347</v>
      </c>
      <c r="F1219" t="s">
        <v>1778</v>
      </c>
    </row>
    <row r="1220" spans="1:6">
      <c r="A1220" t="s">
        <v>1613</v>
      </c>
      <c r="B1220" t="s">
        <v>320</v>
      </c>
      <c r="C1220" t="s">
        <v>342</v>
      </c>
      <c r="D1220" t="s">
        <v>347</v>
      </c>
      <c r="F1220" t="s">
        <v>1778</v>
      </c>
    </row>
    <row r="1221" spans="1:6">
      <c r="A1221" t="s">
        <v>1614</v>
      </c>
      <c r="B1221" t="s">
        <v>320</v>
      </c>
      <c r="C1221" t="s">
        <v>342</v>
      </c>
      <c r="D1221" t="s">
        <v>347</v>
      </c>
      <c r="F1221" t="s">
        <v>1778</v>
      </c>
    </row>
    <row r="1222" spans="1:6">
      <c r="A1222" t="s">
        <v>1615</v>
      </c>
      <c r="B1222" t="s">
        <v>446</v>
      </c>
      <c r="C1222" t="s">
        <v>434</v>
      </c>
      <c r="D1222" t="s">
        <v>420</v>
      </c>
      <c r="E1222" t="s">
        <v>311</v>
      </c>
      <c r="F1222" t="s">
        <v>1778</v>
      </c>
    </row>
    <row r="1223" spans="1:6">
      <c r="A1223" t="s">
        <v>1616</v>
      </c>
      <c r="B1223" t="s">
        <v>1365</v>
      </c>
      <c r="C1223" t="s">
        <v>522</v>
      </c>
      <c r="F1223" t="s">
        <v>1904</v>
      </c>
    </row>
    <row r="1224" spans="1:6">
      <c r="A1224" t="s">
        <v>1617</v>
      </c>
      <c r="B1224" t="s">
        <v>503</v>
      </c>
      <c r="C1224" t="s">
        <v>420</v>
      </c>
      <c r="D1224" t="s">
        <v>341</v>
      </c>
      <c r="E1224" t="s">
        <v>312</v>
      </c>
      <c r="F1224" t="s">
        <v>1778</v>
      </c>
    </row>
    <row r="1225" spans="1:6">
      <c r="A1225" t="s">
        <v>1618</v>
      </c>
      <c r="B1225" t="s">
        <v>503</v>
      </c>
      <c r="C1225" t="s">
        <v>420</v>
      </c>
      <c r="D1225" t="s">
        <v>341</v>
      </c>
      <c r="E1225" t="s">
        <v>312</v>
      </c>
      <c r="F1225" t="s">
        <v>1778</v>
      </c>
    </row>
    <row r="1226" spans="1:6">
      <c r="A1226" t="s">
        <v>1619</v>
      </c>
      <c r="B1226" t="s">
        <v>308</v>
      </c>
      <c r="C1226" t="s">
        <v>341</v>
      </c>
      <c r="D1226" t="s">
        <v>312</v>
      </c>
      <c r="F1226" t="s">
        <v>1778</v>
      </c>
    </row>
    <row r="1227" spans="1:6">
      <c r="A1227" t="s">
        <v>1620</v>
      </c>
      <c r="B1227" t="s">
        <v>308</v>
      </c>
      <c r="C1227" t="s">
        <v>341</v>
      </c>
      <c r="D1227" t="s">
        <v>312</v>
      </c>
      <c r="F1227" t="s">
        <v>1778</v>
      </c>
    </row>
    <row r="1228" spans="1:6">
      <c r="A1228" t="s">
        <v>1621</v>
      </c>
      <c r="B1228" t="s">
        <v>308</v>
      </c>
      <c r="C1228" t="s">
        <v>341</v>
      </c>
      <c r="D1228" t="s">
        <v>312</v>
      </c>
      <c r="F1228" t="s">
        <v>1778</v>
      </c>
    </row>
    <row r="1229" spans="1:6">
      <c r="A1229" t="s">
        <v>1622</v>
      </c>
      <c r="B1229" t="s">
        <v>503</v>
      </c>
      <c r="C1229" t="s">
        <v>420</v>
      </c>
      <c r="D1229" t="s">
        <v>341</v>
      </c>
      <c r="E1229" t="s">
        <v>312</v>
      </c>
      <c r="F1229" t="s">
        <v>1778</v>
      </c>
    </row>
    <row r="1230" spans="1:6">
      <c r="A1230" t="s">
        <v>1773</v>
      </c>
      <c r="B1230" t="s">
        <v>1774</v>
      </c>
      <c r="F1230" t="s">
        <v>1897</v>
      </c>
    </row>
    <row r="1231" spans="1:6">
      <c r="A1231" t="s">
        <v>1623</v>
      </c>
      <c r="B1231" t="s">
        <v>460</v>
      </c>
      <c r="F1231" t="s">
        <v>1778</v>
      </c>
    </row>
    <row r="1232" spans="1:6">
      <c r="A1232" t="s">
        <v>1624</v>
      </c>
      <c r="B1232" t="s">
        <v>367</v>
      </c>
      <c r="C1232" t="s">
        <v>325</v>
      </c>
      <c r="D1232" t="s">
        <v>373</v>
      </c>
      <c r="E1232" t="s">
        <v>326</v>
      </c>
      <c r="F1232" t="s">
        <v>1778</v>
      </c>
    </row>
    <row r="1233" spans="1:6">
      <c r="A1233" t="s">
        <v>1625</v>
      </c>
      <c r="B1233" t="s">
        <v>367</v>
      </c>
      <c r="C1233" t="s">
        <v>325</v>
      </c>
      <c r="D1233" t="s">
        <v>373</v>
      </c>
      <c r="E1233" t="s">
        <v>326</v>
      </c>
      <c r="F1233" t="s">
        <v>1778</v>
      </c>
    </row>
    <row r="1234" spans="1:6">
      <c r="A1234" t="s">
        <v>1626</v>
      </c>
      <c r="B1234" t="s">
        <v>741</v>
      </c>
      <c r="F1234" t="s">
        <v>1897</v>
      </c>
    </row>
    <row r="1235" spans="1:6">
      <c r="A1235" t="s">
        <v>1627</v>
      </c>
      <c r="B1235" t="s">
        <v>389</v>
      </c>
      <c r="F1235" t="s">
        <v>1780</v>
      </c>
    </row>
    <row r="1236" spans="1:6">
      <c r="A1236" t="s">
        <v>1628</v>
      </c>
      <c r="B1236" t="s">
        <v>389</v>
      </c>
      <c r="F1236" t="s">
        <v>1780</v>
      </c>
    </row>
    <row r="1237" spans="1:6">
      <c r="A1237" t="s">
        <v>1629</v>
      </c>
      <c r="B1237" t="s">
        <v>389</v>
      </c>
      <c r="F1237" t="s">
        <v>1780</v>
      </c>
    </row>
    <row r="1238" spans="1:6">
      <c r="A1238" t="s">
        <v>1630</v>
      </c>
      <c r="B1238" t="s">
        <v>286</v>
      </c>
      <c r="C1238" t="s">
        <v>278</v>
      </c>
      <c r="F1238" t="s">
        <v>1904</v>
      </c>
    </row>
    <row r="1239" spans="1:6">
      <c r="A1239" t="s">
        <v>1631</v>
      </c>
      <c r="B1239" t="s">
        <v>1109</v>
      </c>
      <c r="F1239" t="s">
        <v>1778</v>
      </c>
    </row>
    <row r="1240" spans="1:6">
      <c r="A1240" t="s">
        <v>1632</v>
      </c>
      <c r="B1240" t="s">
        <v>420</v>
      </c>
      <c r="C1240" t="s">
        <v>354</v>
      </c>
      <c r="F1240" t="s">
        <v>1778</v>
      </c>
    </row>
    <row r="1241" spans="1:6">
      <c r="A1241" t="s">
        <v>1633</v>
      </c>
      <c r="B1241" t="s">
        <v>354</v>
      </c>
      <c r="F1241" t="s">
        <v>1778</v>
      </c>
    </row>
    <row r="1242" spans="1:6">
      <c r="A1242" t="s">
        <v>1634</v>
      </c>
      <c r="B1242" t="s">
        <v>1563</v>
      </c>
      <c r="C1242" t="s">
        <v>317</v>
      </c>
      <c r="F1242" t="s">
        <v>316</v>
      </c>
    </row>
    <row r="1243" spans="1:6">
      <c r="A1243" t="s">
        <v>1635</v>
      </c>
      <c r="B1243" t="s">
        <v>341</v>
      </c>
      <c r="C1243" t="s">
        <v>354</v>
      </c>
      <c r="F1243" t="s">
        <v>1778</v>
      </c>
    </row>
    <row r="1244" spans="1:6">
      <c r="A1244" t="s">
        <v>1906</v>
      </c>
      <c r="B1244" t="s">
        <v>286</v>
      </c>
      <c r="C1244" t="s">
        <v>389</v>
      </c>
      <c r="D1244" t="s">
        <v>381</v>
      </c>
      <c r="E1244" t="s">
        <v>610</v>
      </c>
      <c r="F1244" t="s">
        <v>1904</v>
      </c>
    </row>
    <row r="1245" spans="1:6">
      <c r="A1245" t="s">
        <v>1775</v>
      </c>
      <c r="B1245" t="s">
        <v>354</v>
      </c>
      <c r="C1245" t="s">
        <v>703</v>
      </c>
      <c r="F1245" t="s">
        <v>1778</v>
      </c>
    </row>
    <row r="1246" spans="1:6">
      <c r="A1246" t="s">
        <v>1636</v>
      </c>
      <c r="B1246" t="s">
        <v>354</v>
      </c>
      <c r="C1246" t="s">
        <v>703</v>
      </c>
      <c r="F1246" t="s">
        <v>1778</v>
      </c>
    </row>
    <row r="1247" spans="1:6">
      <c r="A1247" t="s">
        <v>1637</v>
      </c>
      <c r="B1247" t="s">
        <v>481</v>
      </c>
      <c r="C1247" t="s">
        <v>482</v>
      </c>
      <c r="F1247" t="s">
        <v>1904</v>
      </c>
    </row>
    <row r="1248" spans="1:6">
      <c r="A1248" t="s">
        <v>1638</v>
      </c>
      <c r="B1248" t="s">
        <v>491</v>
      </c>
      <c r="C1248" t="s">
        <v>341</v>
      </c>
      <c r="F1248" t="s">
        <v>1778</v>
      </c>
    </row>
    <row r="1249" spans="1:6">
      <c r="A1249" t="s">
        <v>1639</v>
      </c>
      <c r="B1249" t="s">
        <v>491</v>
      </c>
      <c r="C1249" t="s">
        <v>341</v>
      </c>
      <c r="F1249" t="s">
        <v>1778</v>
      </c>
    </row>
    <row r="1250" spans="1:6">
      <c r="A1250" t="s">
        <v>1640</v>
      </c>
      <c r="B1250" t="s">
        <v>491</v>
      </c>
      <c r="C1250" t="s">
        <v>341</v>
      </c>
      <c r="F1250" t="s">
        <v>1778</v>
      </c>
    </row>
    <row r="1251" spans="1:6">
      <c r="A1251" t="s">
        <v>1641</v>
      </c>
      <c r="B1251" t="s">
        <v>491</v>
      </c>
      <c r="C1251" t="s">
        <v>341</v>
      </c>
      <c r="F1251" t="s">
        <v>1778</v>
      </c>
    </row>
    <row r="1252" spans="1:6">
      <c r="A1252" t="s">
        <v>1642</v>
      </c>
      <c r="B1252" t="s">
        <v>545</v>
      </c>
      <c r="F1252" t="s">
        <v>1778</v>
      </c>
    </row>
    <row r="1253" spans="1:6">
      <c r="A1253" t="s">
        <v>1643</v>
      </c>
      <c r="B1253" t="s">
        <v>773</v>
      </c>
      <c r="C1253" t="s">
        <v>527</v>
      </c>
      <c r="F1253" t="s">
        <v>1780</v>
      </c>
    </row>
    <row r="1254" spans="1:6">
      <c r="A1254" t="s">
        <v>1644</v>
      </c>
      <c r="B1254" t="s">
        <v>773</v>
      </c>
      <c r="F1254" t="s">
        <v>1780</v>
      </c>
    </row>
    <row r="1255" spans="1:6">
      <c r="A1255" t="s">
        <v>1645</v>
      </c>
      <c r="B1255" t="s">
        <v>415</v>
      </c>
      <c r="C1255" t="s">
        <v>530</v>
      </c>
      <c r="D1255" t="s">
        <v>416</v>
      </c>
      <c r="F1255" t="s">
        <v>1904</v>
      </c>
    </row>
    <row r="1256" spans="1:6">
      <c r="A1256" t="s">
        <v>1646</v>
      </c>
      <c r="B1256" t="s">
        <v>415</v>
      </c>
      <c r="C1256" t="s">
        <v>530</v>
      </c>
      <c r="F1256" t="s">
        <v>1904</v>
      </c>
    </row>
    <row r="1257" spans="1:6">
      <c r="A1257" t="s">
        <v>1647</v>
      </c>
      <c r="B1257" t="s">
        <v>949</v>
      </c>
      <c r="F1257" t="s">
        <v>1780</v>
      </c>
    </row>
    <row r="1258" spans="1:6">
      <c r="A1258" t="s">
        <v>1648</v>
      </c>
      <c r="B1258" t="s">
        <v>741</v>
      </c>
      <c r="F1258" t="s">
        <v>1897</v>
      </c>
    </row>
    <row r="1259" spans="1:6">
      <c r="A1259" t="s">
        <v>1649</v>
      </c>
      <c r="B1259" t="s">
        <v>741</v>
      </c>
      <c r="F1259" t="s">
        <v>1897</v>
      </c>
    </row>
    <row r="1260" spans="1:6">
      <c r="A1260" t="s">
        <v>1650</v>
      </c>
      <c r="B1260" t="s">
        <v>741</v>
      </c>
      <c r="F1260" t="s">
        <v>1897</v>
      </c>
    </row>
    <row r="1261" spans="1:6">
      <c r="A1261" t="s">
        <v>1651</v>
      </c>
      <c r="B1261" t="s">
        <v>741</v>
      </c>
      <c r="F1261" t="s">
        <v>1897</v>
      </c>
    </row>
    <row r="1262" spans="1:6">
      <c r="A1262" t="s">
        <v>1652</v>
      </c>
      <c r="B1262" t="s">
        <v>741</v>
      </c>
      <c r="F1262" t="s">
        <v>1897</v>
      </c>
    </row>
    <row r="1263" spans="1:6">
      <c r="A1263" t="s">
        <v>1653</v>
      </c>
      <c r="B1263" t="s">
        <v>741</v>
      </c>
      <c r="F1263" t="s">
        <v>1897</v>
      </c>
    </row>
    <row r="1264" spans="1:6">
      <c r="A1264" t="s">
        <v>1654</v>
      </c>
      <c r="B1264" t="s">
        <v>741</v>
      </c>
      <c r="F1264" t="s">
        <v>1897</v>
      </c>
    </row>
    <row r="1265" spans="1:6">
      <c r="A1265" t="s">
        <v>1655</v>
      </c>
      <c r="B1265" t="s">
        <v>741</v>
      </c>
      <c r="F1265" t="s">
        <v>1897</v>
      </c>
    </row>
    <row r="1266" spans="1:6">
      <c r="A1266" t="s">
        <v>1656</v>
      </c>
      <c r="B1266" t="s">
        <v>741</v>
      </c>
      <c r="F1266" t="s">
        <v>1897</v>
      </c>
    </row>
    <row r="1267" spans="1:6">
      <c r="A1267" t="s">
        <v>1657</v>
      </c>
      <c r="B1267" t="s">
        <v>741</v>
      </c>
      <c r="F1267" t="s">
        <v>1897</v>
      </c>
    </row>
    <row r="1268" spans="1:6">
      <c r="A1268" t="s">
        <v>1658</v>
      </c>
      <c r="B1268" t="s">
        <v>741</v>
      </c>
      <c r="F1268" t="s">
        <v>1897</v>
      </c>
    </row>
    <row r="1269" spans="1:6">
      <c r="A1269" t="s">
        <v>1659</v>
      </c>
      <c r="B1269" t="s">
        <v>420</v>
      </c>
      <c r="C1269" t="s">
        <v>336</v>
      </c>
      <c r="D1269" t="s">
        <v>312</v>
      </c>
      <c r="F1269" t="s">
        <v>1778</v>
      </c>
    </row>
    <row r="1270" spans="1:6">
      <c r="A1270" t="s">
        <v>1660</v>
      </c>
      <c r="B1270" t="s">
        <v>605</v>
      </c>
      <c r="C1270" t="s">
        <v>336</v>
      </c>
      <c r="D1270" t="s">
        <v>312</v>
      </c>
      <c r="F1270" t="s">
        <v>1778</v>
      </c>
    </row>
    <row r="1271" spans="1:6">
      <c r="A1271" t="s">
        <v>1661</v>
      </c>
      <c r="B1271" t="s">
        <v>605</v>
      </c>
      <c r="C1271" t="s">
        <v>336</v>
      </c>
      <c r="D1271" t="s">
        <v>312</v>
      </c>
      <c r="F1271" t="s">
        <v>1778</v>
      </c>
    </row>
    <row r="1272" spans="1:6">
      <c r="A1272" t="s">
        <v>1662</v>
      </c>
      <c r="B1272" t="s">
        <v>605</v>
      </c>
      <c r="C1272" t="s">
        <v>336</v>
      </c>
      <c r="D1272" t="s">
        <v>312</v>
      </c>
      <c r="F1272" t="s">
        <v>1778</v>
      </c>
    </row>
    <row r="1273" spans="1:6">
      <c r="A1273" t="s">
        <v>1663</v>
      </c>
      <c r="B1273" t="s">
        <v>605</v>
      </c>
      <c r="C1273" t="s">
        <v>336</v>
      </c>
      <c r="D1273" t="s">
        <v>312</v>
      </c>
      <c r="F1273" t="s">
        <v>1778</v>
      </c>
    </row>
    <row r="1274" spans="1:6">
      <c r="A1274" t="s">
        <v>1664</v>
      </c>
      <c r="B1274" t="s">
        <v>420</v>
      </c>
      <c r="C1274" t="s">
        <v>336</v>
      </c>
      <c r="D1274" t="s">
        <v>312</v>
      </c>
      <c r="F1274" t="s">
        <v>1778</v>
      </c>
    </row>
    <row r="1275" spans="1:6">
      <c r="A1275" t="s">
        <v>1665</v>
      </c>
      <c r="B1275" t="s">
        <v>420</v>
      </c>
      <c r="C1275" t="s">
        <v>336</v>
      </c>
      <c r="D1275" t="s">
        <v>312</v>
      </c>
      <c r="F1275" t="s">
        <v>1778</v>
      </c>
    </row>
    <row r="1276" spans="1:6">
      <c r="A1276" t="s">
        <v>1666</v>
      </c>
      <c r="B1276" t="s">
        <v>446</v>
      </c>
      <c r="C1276" t="s">
        <v>420</v>
      </c>
      <c r="D1276" t="s">
        <v>312</v>
      </c>
      <c r="F1276" t="s">
        <v>1778</v>
      </c>
    </row>
    <row r="1277" spans="1:6">
      <c r="A1277" t="s">
        <v>1776</v>
      </c>
      <c r="B1277" t="s">
        <v>1737</v>
      </c>
      <c r="F1277" t="s">
        <v>1779</v>
      </c>
    </row>
    <row r="1278" spans="1:6">
      <c r="A1278" t="s">
        <v>1667</v>
      </c>
      <c r="B1278" t="s">
        <v>643</v>
      </c>
      <c r="F1278" t="s">
        <v>316</v>
      </c>
    </row>
    <row r="1279" spans="1:6">
      <c r="A1279" t="s">
        <v>1668</v>
      </c>
      <c r="B1279" t="s">
        <v>643</v>
      </c>
      <c r="F1279" t="s">
        <v>316</v>
      </c>
    </row>
    <row r="1280" spans="1:6">
      <c r="A1280" t="s">
        <v>1669</v>
      </c>
      <c r="B1280" t="s">
        <v>643</v>
      </c>
      <c r="F1280" t="s">
        <v>316</v>
      </c>
    </row>
    <row r="1281" spans="1:6">
      <c r="A1281" t="s">
        <v>1670</v>
      </c>
      <c r="B1281" t="s">
        <v>503</v>
      </c>
      <c r="C1281" t="s">
        <v>336</v>
      </c>
      <c r="F1281" t="s">
        <v>1778</v>
      </c>
    </row>
    <row r="1282" spans="1:6">
      <c r="A1282" t="s">
        <v>1671</v>
      </c>
      <c r="B1282" t="s">
        <v>503</v>
      </c>
      <c r="C1282" t="s">
        <v>336</v>
      </c>
      <c r="F1282" t="s">
        <v>1778</v>
      </c>
    </row>
    <row r="1283" spans="1:6">
      <c r="A1283" t="s">
        <v>1672</v>
      </c>
      <c r="B1283" t="s">
        <v>503</v>
      </c>
      <c r="C1283" t="s">
        <v>336</v>
      </c>
      <c r="F1283" t="s">
        <v>1778</v>
      </c>
    </row>
    <row r="1284" spans="1:6">
      <c r="A1284" t="s">
        <v>1673</v>
      </c>
      <c r="B1284" t="s">
        <v>514</v>
      </c>
      <c r="F1284" t="s">
        <v>1778</v>
      </c>
    </row>
    <row r="1285" spans="1:6">
      <c r="A1285" t="s">
        <v>1674</v>
      </c>
      <c r="B1285" t="s">
        <v>514</v>
      </c>
      <c r="F1285" t="s">
        <v>1778</v>
      </c>
    </row>
    <row r="1286" spans="1:6">
      <c r="A1286" t="s">
        <v>1675</v>
      </c>
      <c r="B1286" t="s">
        <v>634</v>
      </c>
      <c r="C1286" t="s">
        <v>429</v>
      </c>
      <c r="F1286" t="s">
        <v>1778</v>
      </c>
    </row>
    <row r="1287" spans="1:6">
      <c r="A1287" t="s">
        <v>1676</v>
      </c>
      <c r="B1287" t="s">
        <v>634</v>
      </c>
      <c r="C1287" t="s">
        <v>429</v>
      </c>
      <c r="F1287" t="s">
        <v>1778</v>
      </c>
    </row>
    <row r="1288" spans="1:6">
      <c r="A1288" t="s">
        <v>1677</v>
      </c>
      <c r="B1288" t="s">
        <v>290</v>
      </c>
      <c r="C1288" t="s">
        <v>278</v>
      </c>
      <c r="F1288" t="s">
        <v>1904</v>
      </c>
    </row>
    <row r="1289" spans="1:6">
      <c r="A1289" t="s">
        <v>1678</v>
      </c>
      <c r="B1289" t="s">
        <v>280</v>
      </c>
      <c r="C1289" t="s">
        <v>278</v>
      </c>
      <c r="F1289" t="s">
        <v>1904</v>
      </c>
    </row>
    <row r="1290" spans="1:6">
      <c r="A1290" t="s">
        <v>1679</v>
      </c>
      <c r="B1290" t="s">
        <v>384</v>
      </c>
      <c r="C1290" t="s">
        <v>278</v>
      </c>
      <c r="F1290" t="s">
        <v>1904</v>
      </c>
    </row>
    <row r="1291" spans="1:6">
      <c r="A1291" t="s">
        <v>1680</v>
      </c>
      <c r="B1291" t="s">
        <v>741</v>
      </c>
      <c r="F1291" t="s">
        <v>1897</v>
      </c>
    </row>
    <row r="1292" spans="1:6">
      <c r="A1292" t="s">
        <v>1681</v>
      </c>
      <c r="B1292" t="s">
        <v>336</v>
      </c>
      <c r="F1292" t="s">
        <v>1778</v>
      </c>
    </row>
    <row r="1293" spans="1:6">
      <c r="A1293" t="s">
        <v>1682</v>
      </c>
      <c r="B1293" t="s">
        <v>336</v>
      </c>
      <c r="F1293" t="s">
        <v>1778</v>
      </c>
    </row>
    <row r="1294" spans="1:6">
      <c r="A1294" t="s">
        <v>1683</v>
      </c>
      <c r="B1294" t="s">
        <v>336</v>
      </c>
      <c r="F1294" t="s">
        <v>1778</v>
      </c>
    </row>
    <row r="1295" spans="1:6">
      <c r="A1295" t="s">
        <v>1684</v>
      </c>
      <c r="B1295" t="s">
        <v>369</v>
      </c>
      <c r="C1295" t="s">
        <v>311</v>
      </c>
      <c r="D1295" t="s">
        <v>312</v>
      </c>
      <c r="F1295" t="s">
        <v>1778</v>
      </c>
    </row>
    <row r="1296" spans="1:6">
      <c r="A1296" t="s">
        <v>1685</v>
      </c>
      <c r="B1296" t="s">
        <v>369</v>
      </c>
      <c r="C1296" t="s">
        <v>311</v>
      </c>
      <c r="D1296" t="s">
        <v>312</v>
      </c>
      <c r="F1296" t="s">
        <v>1778</v>
      </c>
    </row>
    <row r="1297" spans="1:6">
      <c r="A1297" t="s">
        <v>1686</v>
      </c>
      <c r="B1297" t="s">
        <v>369</v>
      </c>
      <c r="C1297" t="s">
        <v>311</v>
      </c>
      <c r="D1297" t="s">
        <v>312</v>
      </c>
      <c r="F1297" t="s">
        <v>1778</v>
      </c>
    </row>
    <row r="1298" spans="1:6">
      <c r="A1298" t="s">
        <v>1687</v>
      </c>
      <c r="B1298" t="s">
        <v>369</v>
      </c>
      <c r="C1298" t="s">
        <v>311</v>
      </c>
      <c r="D1298" t="s">
        <v>312</v>
      </c>
      <c r="F1298" t="s">
        <v>1778</v>
      </c>
    </row>
    <row r="1299" spans="1:6">
      <c r="A1299" t="s">
        <v>1688</v>
      </c>
      <c r="B1299" t="s">
        <v>317</v>
      </c>
      <c r="F1299" t="s">
        <v>316</v>
      </c>
    </row>
    <row r="1300" spans="1:6">
      <c r="A1300" t="s">
        <v>1689</v>
      </c>
      <c r="B1300" t="s">
        <v>741</v>
      </c>
      <c r="F1300" t="s">
        <v>1897</v>
      </c>
    </row>
    <row r="1301" spans="1:6">
      <c r="A1301" t="s">
        <v>1690</v>
      </c>
      <c r="B1301" t="s">
        <v>741</v>
      </c>
      <c r="F1301" t="s">
        <v>1897</v>
      </c>
    </row>
    <row r="1302" spans="1:6">
      <c r="A1302" t="s">
        <v>1691</v>
      </c>
      <c r="B1302" t="s">
        <v>741</v>
      </c>
      <c r="F1302" t="s">
        <v>1897</v>
      </c>
    </row>
    <row r="1303" spans="1:6">
      <c r="A1303" t="s">
        <v>1692</v>
      </c>
      <c r="B1303" t="s">
        <v>741</v>
      </c>
      <c r="F1303" t="s">
        <v>1897</v>
      </c>
    </row>
    <row r="1304" spans="1:6">
      <c r="A1304" t="s">
        <v>1693</v>
      </c>
      <c r="B1304" t="s">
        <v>741</v>
      </c>
      <c r="F1304" t="s">
        <v>1897</v>
      </c>
    </row>
    <row r="1305" spans="1:6">
      <c r="A1305" t="s">
        <v>1694</v>
      </c>
      <c r="B1305" t="s">
        <v>741</v>
      </c>
      <c r="F1305" t="s">
        <v>1897</v>
      </c>
    </row>
    <row r="1306" spans="1:6">
      <c r="A1306" t="s">
        <v>1695</v>
      </c>
      <c r="B1306" t="s">
        <v>741</v>
      </c>
      <c r="F1306" t="s">
        <v>1897</v>
      </c>
    </row>
    <row r="1307" spans="1:6">
      <c r="A1307" t="s">
        <v>1696</v>
      </c>
      <c r="B1307" t="s">
        <v>741</v>
      </c>
      <c r="F1307" t="s">
        <v>1897</v>
      </c>
    </row>
    <row r="1308" spans="1:6">
      <c r="A1308" t="s">
        <v>1697</v>
      </c>
      <c r="B1308" t="s">
        <v>419</v>
      </c>
      <c r="C1308" t="s">
        <v>336</v>
      </c>
      <c r="D1308" t="s">
        <v>311</v>
      </c>
      <c r="F1308" t="s">
        <v>1778</v>
      </c>
    </row>
    <row r="1309" spans="1:6">
      <c r="A1309" t="s">
        <v>1698</v>
      </c>
      <c r="B1309" t="s">
        <v>419</v>
      </c>
      <c r="C1309" t="s">
        <v>336</v>
      </c>
      <c r="D1309" t="s">
        <v>311</v>
      </c>
      <c r="F1309" t="s">
        <v>1778</v>
      </c>
    </row>
    <row r="1310" spans="1:6">
      <c r="A1310" t="s">
        <v>1699</v>
      </c>
      <c r="B1310" t="s">
        <v>419</v>
      </c>
      <c r="C1310" t="s">
        <v>336</v>
      </c>
      <c r="D1310" t="s">
        <v>311</v>
      </c>
      <c r="F1310" t="s">
        <v>1778</v>
      </c>
    </row>
    <row r="1311" spans="1:6">
      <c r="A1311" t="s">
        <v>1700</v>
      </c>
      <c r="B1311" t="s">
        <v>503</v>
      </c>
      <c r="C1311" t="s">
        <v>421</v>
      </c>
      <c r="D1311" t="s">
        <v>373</v>
      </c>
      <c r="F1311" t="s">
        <v>1778</v>
      </c>
    </row>
    <row r="1312" spans="1:6">
      <c r="A1312" t="s">
        <v>1701</v>
      </c>
      <c r="B1312" t="s">
        <v>773</v>
      </c>
      <c r="C1312" t="s">
        <v>527</v>
      </c>
      <c r="D1312" t="s">
        <v>530</v>
      </c>
      <c r="E1312" t="s">
        <v>774</v>
      </c>
      <c r="F1312" t="s">
        <v>1904</v>
      </c>
    </row>
    <row r="1313" spans="1:6">
      <c r="A1313" t="s">
        <v>1702</v>
      </c>
      <c r="B1313" t="s">
        <v>290</v>
      </c>
      <c r="C1313" t="s">
        <v>423</v>
      </c>
      <c r="D1313" t="s">
        <v>530</v>
      </c>
      <c r="E1313" t="s">
        <v>774</v>
      </c>
      <c r="F1313" t="s">
        <v>1904</v>
      </c>
    </row>
    <row r="1314" spans="1:6">
      <c r="A1314" t="s">
        <v>1703</v>
      </c>
      <c r="B1314" t="s">
        <v>773</v>
      </c>
      <c r="C1314" t="s">
        <v>527</v>
      </c>
      <c r="D1314" t="s">
        <v>530</v>
      </c>
      <c r="F1314" t="s">
        <v>1904</v>
      </c>
    </row>
    <row r="1315" spans="1:6">
      <c r="A1315" t="s">
        <v>1704</v>
      </c>
      <c r="B1315" t="s">
        <v>290</v>
      </c>
      <c r="C1315" t="s">
        <v>423</v>
      </c>
      <c r="D1315" t="s">
        <v>530</v>
      </c>
      <c r="E1315" t="s">
        <v>774</v>
      </c>
      <c r="F1315" t="s">
        <v>1904</v>
      </c>
    </row>
    <row r="1316" spans="1:6">
      <c r="A1316" t="s">
        <v>1705</v>
      </c>
      <c r="B1316" t="s">
        <v>773</v>
      </c>
      <c r="C1316" t="s">
        <v>530</v>
      </c>
      <c r="D1316" t="s">
        <v>774</v>
      </c>
      <c r="F1316" t="s">
        <v>1904</v>
      </c>
    </row>
    <row r="1317" spans="1:6">
      <c r="A1317" t="s">
        <v>1706</v>
      </c>
      <c r="B1317" t="s">
        <v>434</v>
      </c>
      <c r="C1317" t="s">
        <v>311</v>
      </c>
      <c r="D1317" t="s">
        <v>429</v>
      </c>
      <c r="F1317" t="s">
        <v>1778</v>
      </c>
    </row>
    <row r="1318" spans="1:6">
      <c r="A1318" t="s">
        <v>1707</v>
      </c>
      <c r="B1318" t="s">
        <v>290</v>
      </c>
      <c r="C1318" t="s">
        <v>423</v>
      </c>
      <c r="D1318" t="s">
        <v>530</v>
      </c>
      <c r="F1318" t="s">
        <v>1904</v>
      </c>
    </row>
    <row r="1319" spans="1:6">
      <c r="A1319" t="s">
        <v>1708</v>
      </c>
      <c r="B1319" t="s">
        <v>434</v>
      </c>
      <c r="C1319" t="s">
        <v>373</v>
      </c>
      <c r="F1319" t="s">
        <v>1778</v>
      </c>
    </row>
    <row r="1320" spans="1:6">
      <c r="A1320" t="s">
        <v>1709</v>
      </c>
      <c r="B1320" t="s">
        <v>320</v>
      </c>
      <c r="C1320" t="s">
        <v>429</v>
      </c>
      <c r="D1320" t="s">
        <v>312</v>
      </c>
      <c r="F1320" t="s">
        <v>1778</v>
      </c>
    </row>
    <row r="1321" spans="1:6">
      <c r="A1321" t="s">
        <v>1710</v>
      </c>
      <c r="B1321" t="s">
        <v>320</v>
      </c>
      <c r="C1321" t="s">
        <v>429</v>
      </c>
      <c r="D1321" t="s">
        <v>312</v>
      </c>
      <c r="F1321" t="s">
        <v>1778</v>
      </c>
    </row>
    <row r="1322" spans="1:6">
      <c r="A1322" t="s">
        <v>1711</v>
      </c>
      <c r="B1322" t="s">
        <v>320</v>
      </c>
      <c r="C1322" t="s">
        <v>429</v>
      </c>
      <c r="D1322" t="s">
        <v>312</v>
      </c>
      <c r="F1322" t="s">
        <v>1778</v>
      </c>
    </row>
    <row r="1323" spans="1:6">
      <c r="A1323" t="s">
        <v>1712</v>
      </c>
      <c r="B1323" t="s">
        <v>320</v>
      </c>
      <c r="C1323" t="s">
        <v>429</v>
      </c>
      <c r="D1323" t="s">
        <v>312</v>
      </c>
      <c r="F1323" t="s">
        <v>1778</v>
      </c>
    </row>
    <row r="1324" spans="1:6">
      <c r="A1324" t="s">
        <v>1713</v>
      </c>
      <c r="B1324" t="s">
        <v>643</v>
      </c>
      <c r="F1324" t="s">
        <v>316</v>
      </c>
    </row>
    <row r="1325" spans="1:6">
      <c r="A1325" t="s">
        <v>1714</v>
      </c>
      <c r="B1325" t="s">
        <v>643</v>
      </c>
      <c r="F1325" t="s">
        <v>316</v>
      </c>
    </row>
    <row r="1326" spans="1:6">
      <c r="A1326" t="s">
        <v>1715</v>
      </c>
      <c r="B1326" t="s">
        <v>643</v>
      </c>
      <c r="F1326" t="s">
        <v>316</v>
      </c>
    </row>
  </sheetData>
  <sortState xmlns:xlrd2="http://schemas.microsoft.com/office/spreadsheetml/2017/richdata2" ref="A1:F1370">
    <sortCondition ref="A1:A1370"/>
  </sortState>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E0F3-4EC3-4296-B2F5-0E1B1A739A9A}">
  <sheetPr>
    <pageSetUpPr fitToPage="1"/>
  </sheetPr>
  <dimension ref="B2:AQ45"/>
  <sheetViews>
    <sheetView showGridLines="0" view="pageBreakPreview" topLeftCell="A32" zoomScaleNormal="100" zoomScaleSheetLayoutView="100" workbookViewId="0">
      <selection activeCell="AH29" sqref="AH29"/>
    </sheetView>
  </sheetViews>
  <sheetFormatPr defaultColWidth="3.3984375" defaultRowHeight="13.2"/>
  <cols>
    <col min="1" max="1" width="2.69921875" style="149" customWidth="1"/>
    <col min="2" max="25" width="3.69921875" style="149" customWidth="1"/>
    <col min="26" max="26" width="3.59765625" style="149" customWidth="1"/>
    <col min="27" max="256" width="3.3984375" style="149"/>
    <col min="257" max="257" width="2.69921875" style="149" customWidth="1"/>
    <col min="258" max="262" width="3.69921875" style="149" customWidth="1"/>
    <col min="263" max="264" width="3.59765625" style="149" customWidth="1"/>
    <col min="265" max="267" width="3.09765625" style="149" customWidth="1"/>
    <col min="268" max="269" width="3.3984375" style="149"/>
    <col min="270" max="274" width="3.59765625" style="149" customWidth="1"/>
    <col min="275" max="277" width="3.09765625" style="149" customWidth="1"/>
    <col min="278" max="279" width="3.3984375" style="149"/>
    <col min="280" max="282" width="3.59765625" style="149" customWidth="1"/>
    <col min="283" max="512" width="3.3984375" style="149"/>
    <col min="513" max="513" width="2.69921875" style="149" customWidth="1"/>
    <col min="514" max="518" width="3.69921875" style="149" customWidth="1"/>
    <col min="519" max="520" width="3.59765625" style="149" customWidth="1"/>
    <col min="521" max="523" width="3.09765625" style="149" customWidth="1"/>
    <col min="524" max="525" width="3.3984375" style="149"/>
    <col min="526" max="530" width="3.59765625" style="149" customWidth="1"/>
    <col min="531" max="533" width="3.09765625" style="149" customWidth="1"/>
    <col min="534" max="535" width="3.3984375" style="149"/>
    <col min="536" max="538" width="3.59765625" style="149" customWidth="1"/>
    <col min="539" max="768" width="3.3984375" style="149"/>
    <col min="769" max="769" width="2.69921875" style="149" customWidth="1"/>
    <col min="770" max="774" width="3.69921875" style="149" customWidth="1"/>
    <col min="775" max="776" width="3.59765625" style="149" customWidth="1"/>
    <col min="777" max="779" width="3.09765625" style="149" customWidth="1"/>
    <col min="780" max="781" width="3.3984375" style="149"/>
    <col min="782" max="786" width="3.59765625" style="149" customWidth="1"/>
    <col min="787" max="789" width="3.09765625" style="149" customWidth="1"/>
    <col min="790" max="791" width="3.3984375" style="149"/>
    <col min="792" max="794" width="3.59765625" style="149" customWidth="1"/>
    <col min="795" max="1024" width="3.3984375" style="149"/>
    <col min="1025" max="1025" width="2.69921875" style="149" customWidth="1"/>
    <col min="1026" max="1030" width="3.69921875" style="149" customWidth="1"/>
    <col min="1031" max="1032" width="3.59765625" style="149" customWidth="1"/>
    <col min="1033" max="1035" width="3.09765625" style="149" customWidth="1"/>
    <col min="1036" max="1037" width="3.3984375" style="149"/>
    <col min="1038" max="1042" width="3.59765625" style="149" customWidth="1"/>
    <col min="1043" max="1045" width="3.09765625" style="149" customWidth="1"/>
    <col min="1046" max="1047" width="3.3984375" style="149"/>
    <col min="1048" max="1050" width="3.59765625" style="149" customWidth="1"/>
    <col min="1051" max="1280" width="3.3984375" style="149"/>
    <col min="1281" max="1281" width="2.69921875" style="149" customWidth="1"/>
    <col min="1282" max="1286" width="3.69921875" style="149" customWidth="1"/>
    <col min="1287" max="1288" width="3.59765625" style="149" customWidth="1"/>
    <col min="1289" max="1291" width="3.09765625" style="149" customWidth="1"/>
    <col min="1292" max="1293" width="3.3984375" style="149"/>
    <col min="1294" max="1298" width="3.59765625" style="149" customWidth="1"/>
    <col min="1299" max="1301" width="3.09765625" style="149" customWidth="1"/>
    <col min="1302" max="1303" width="3.3984375" style="149"/>
    <col min="1304" max="1306" width="3.59765625" style="149" customWidth="1"/>
    <col min="1307" max="1536" width="3.3984375" style="149"/>
    <col min="1537" max="1537" width="2.69921875" style="149" customWidth="1"/>
    <col min="1538" max="1542" width="3.69921875" style="149" customWidth="1"/>
    <col min="1543" max="1544" width="3.59765625" style="149" customWidth="1"/>
    <col min="1545" max="1547" width="3.09765625" style="149" customWidth="1"/>
    <col min="1548" max="1549" width="3.3984375" style="149"/>
    <col min="1550" max="1554" width="3.59765625" style="149" customWidth="1"/>
    <col min="1555" max="1557" width="3.09765625" style="149" customWidth="1"/>
    <col min="1558" max="1559" width="3.3984375" style="149"/>
    <col min="1560" max="1562" width="3.59765625" style="149" customWidth="1"/>
    <col min="1563" max="1792" width="3.3984375" style="149"/>
    <col min="1793" max="1793" width="2.69921875" style="149" customWidth="1"/>
    <col min="1794" max="1798" width="3.69921875" style="149" customWidth="1"/>
    <col min="1799" max="1800" width="3.59765625" style="149" customWidth="1"/>
    <col min="1801" max="1803" width="3.09765625" style="149" customWidth="1"/>
    <col min="1804" max="1805" width="3.3984375" style="149"/>
    <col min="1806" max="1810" width="3.59765625" style="149" customWidth="1"/>
    <col min="1811" max="1813" width="3.09765625" style="149" customWidth="1"/>
    <col min="1814" max="1815" width="3.3984375" style="149"/>
    <col min="1816" max="1818" width="3.59765625" style="149" customWidth="1"/>
    <col min="1819" max="2048" width="3.3984375" style="149"/>
    <col min="2049" max="2049" width="2.69921875" style="149" customWidth="1"/>
    <col min="2050" max="2054" width="3.69921875" style="149" customWidth="1"/>
    <col min="2055" max="2056" width="3.59765625" style="149" customWidth="1"/>
    <col min="2057" max="2059" width="3.09765625" style="149" customWidth="1"/>
    <col min="2060" max="2061" width="3.3984375" style="149"/>
    <col min="2062" max="2066" width="3.59765625" style="149" customWidth="1"/>
    <col min="2067" max="2069" width="3.09765625" style="149" customWidth="1"/>
    <col min="2070" max="2071" width="3.3984375" style="149"/>
    <col min="2072" max="2074" width="3.59765625" style="149" customWidth="1"/>
    <col min="2075" max="2304" width="3.3984375" style="149"/>
    <col min="2305" max="2305" width="2.69921875" style="149" customWidth="1"/>
    <col min="2306" max="2310" width="3.69921875" style="149" customWidth="1"/>
    <col min="2311" max="2312" width="3.59765625" style="149" customWidth="1"/>
    <col min="2313" max="2315" width="3.09765625" style="149" customWidth="1"/>
    <col min="2316" max="2317" width="3.3984375" style="149"/>
    <col min="2318" max="2322" width="3.59765625" style="149" customWidth="1"/>
    <col min="2323" max="2325" width="3.09765625" style="149" customWidth="1"/>
    <col min="2326" max="2327" width="3.3984375" style="149"/>
    <col min="2328" max="2330" width="3.59765625" style="149" customWidth="1"/>
    <col min="2331" max="2560" width="3.3984375" style="149"/>
    <col min="2561" max="2561" width="2.69921875" style="149" customWidth="1"/>
    <col min="2562" max="2566" width="3.69921875" style="149" customWidth="1"/>
    <col min="2567" max="2568" width="3.59765625" style="149" customWidth="1"/>
    <col min="2569" max="2571" width="3.09765625" style="149" customWidth="1"/>
    <col min="2572" max="2573" width="3.3984375" style="149"/>
    <col min="2574" max="2578" width="3.59765625" style="149" customWidth="1"/>
    <col min="2579" max="2581" width="3.09765625" style="149" customWidth="1"/>
    <col min="2582" max="2583" width="3.3984375" style="149"/>
    <col min="2584" max="2586" width="3.59765625" style="149" customWidth="1"/>
    <col min="2587" max="2816" width="3.3984375" style="149"/>
    <col min="2817" max="2817" width="2.69921875" style="149" customWidth="1"/>
    <col min="2818" max="2822" width="3.69921875" style="149" customWidth="1"/>
    <col min="2823" max="2824" width="3.59765625" style="149" customWidth="1"/>
    <col min="2825" max="2827" width="3.09765625" style="149" customWidth="1"/>
    <col min="2828" max="2829" width="3.3984375" style="149"/>
    <col min="2830" max="2834" width="3.59765625" style="149" customWidth="1"/>
    <col min="2835" max="2837" width="3.09765625" style="149" customWidth="1"/>
    <col min="2838" max="2839" width="3.3984375" style="149"/>
    <col min="2840" max="2842" width="3.59765625" style="149" customWidth="1"/>
    <col min="2843" max="3072" width="3.3984375" style="149"/>
    <col min="3073" max="3073" width="2.69921875" style="149" customWidth="1"/>
    <col min="3074" max="3078" width="3.69921875" style="149" customWidth="1"/>
    <col min="3079" max="3080" width="3.59765625" style="149" customWidth="1"/>
    <col min="3081" max="3083" width="3.09765625" style="149" customWidth="1"/>
    <col min="3084" max="3085" width="3.3984375" style="149"/>
    <col min="3086" max="3090" width="3.59765625" style="149" customWidth="1"/>
    <col min="3091" max="3093" width="3.09765625" style="149" customWidth="1"/>
    <col min="3094" max="3095" width="3.3984375" style="149"/>
    <col min="3096" max="3098" width="3.59765625" style="149" customWidth="1"/>
    <col min="3099" max="3328" width="3.3984375" style="149"/>
    <col min="3329" max="3329" width="2.69921875" style="149" customWidth="1"/>
    <col min="3330" max="3334" width="3.69921875" style="149" customWidth="1"/>
    <col min="3335" max="3336" width="3.59765625" style="149" customWidth="1"/>
    <col min="3337" max="3339" width="3.09765625" style="149" customWidth="1"/>
    <col min="3340" max="3341" width="3.3984375" style="149"/>
    <col min="3342" max="3346" width="3.59765625" style="149" customWidth="1"/>
    <col min="3347" max="3349" width="3.09765625" style="149" customWidth="1"/>
    <col min="3350" max="3351" width="3.3984375" style="149"/>
    <col min="3352" max="3354" width="3.59765625" style="149" customWidth="1"/>
    <col min="3355" max="3584" width="3.3984375" style="149"/>
    <col min="3585" max="3585" width="2.69921875" style="149" customWidth="1"/>
    <col min="3586" max="3590" width="3.69921875" style="149" customWidth="1"/>
    <col min="3591" max="3592" width="3.59765625" style="149" customWidth="1"/>
    <col min="3593" max="3595" width="3.09765625" style="149" customWidth="1"/>
    <col min="3596" max="3597" width="3.3984375" style="149"/>
    <col min="3598" max="3602" width="3.59765625" style="149" customWidth="1"/>
    <col min="3603" max="3605" width="3.09765625" style="149" customWidth="1"/>
    <col min="3606" max="3607" width="3.3984375" style="149"/>
    <col min="3608" max="3610" width="3.59765625" style="149" customWidth="1"/>
    <col min="3611" max="3840" width="3.3984375" style="149"/>
    <col min="3841" max="3841" width="2.69921875" style="149" customWidth="1"/>
    <col min="3842" max="3846" width="3.69921875" style="149" customWidth="1"/>
    <col min="3847" max="3848" width="3.59765625" style="149" customWidth="1"/>
    <col min="3849" max="3851" width="3.09765625" style="149" customWidth="1"/>
    <col min="3852" max="3853" width="3.3984375" style="149"/>
    <col min="3854" max="3858" width="3.59765625" style="149" customWidth="1"/>
    <col min="3859" max="3861" width="3.09765625" style="149" customWidth="1"/>
    <col min="3862" max="3863" width="3.3984375" style="149"/>
    <col min="3864" max="3866" width="3.59765625" style="149" customWidth="1"/>
    <col min="3867" max="4096" width="3.3984375" style="149"/>
    <col min="4097" max="4097" width="2.69921875" style="149" customWidth="1"/>
    <col min="4098" max="4102" width="3.69921875" style="149" customWidth="1"/>
    <col min="4103" max="4104" width="3.59765625" style="149" customWidth="1"/>
    <col min="4105" max="4107" width="3.09765625" style="149" customWidth="1"/>
    <col min="4108" max="4109" width="3.3984375" style="149"/>
    <col min="4110" max="4114" width="3.59765625" style="149" customWidth="1"/>
    <col min="4115" max="4117" width="3.09765625" style="149" customWidth="1"/>
    <col min="4118" max="4119" width="3.3984375" style="149"/>
    <col min="4120" max="4122" width="3.59765625" style="149" customWidth="1"/>
    <col min="4123" max="4352" width="3.3984375" style="149"/>
    <col min="4353" max="4353" width="2.69921875" style="149" customWidth="1"/>
    <col min="4354" max="4358" width="3.69921875" style="149" customWidth="1"/>
    <col min="4359" max="4360" width="3.59765625" style="149" customWidth="1"/>
    <col min="4361" max="4363" width="3.09765625" style="149" customWidth="1"/>
    <col min="4364" max="4365" width="3.3984375" style="149"/>
    <col min="4366" max="4370" width="3.59765625" style="149" customWidth="1"/>
    <col min="4371" max="4373" width="3.09765625" style="149" customWidth="1"/>
    <col min="4374" max="4375" width="3.3984375" style="149"/>
    <col min="4376" max="4378" width="3.59765625" style="149" customWidth="1"/>
    <col min="4379" max="4608" width="3.3984375" style="149"/>
    <col min="4609" max="4609" width="2.69921875" style="149" customWidth="1"/>
    <col min="4610" max="4614" width="3.69921875" style="149" customWidth="1"/>
    <col min="4615" max="4616" width="3.59765625" style="149" customWidth="1"/>
    <col min="4617" max="4619" width="3.09765625" style="149" customWidth="1"/>
    <col min="4620" max="4621" width="3.3984375" style="149"/>
    <col min="4622" max="4626" width="3.59765625" style="149" customWidth="1"/>
    <col min="4627" max="4629" width="3.09765625" style="149" customWidth="1"/>
    <col min="4630" max="4631" width="3.3984375" style="149"/>
    <col min="4632" max="4634" width="3.59765625" style="149" customWidth="1"/>
    <col min="4635" max="4864" width="3.3984375" style="149"/>
    <col min="4865" max="4865" width="2.69921875" style="149" customWidth="1"/>
    <col min="4866" max="4870" width="3.69921875" style="149" customWidth="1"/>
    <col min="4871" max="4872" width="3.59765625" style="149" customWidth="1"/>
    <col min="4873" max="4875" width="3.09765625" style="149" customWidth="1"/>
    <col min="4876" max="4877" width="3.3984375" style="149"/>
    <col min="4878" max="4882" width="3.59765625" style="149" customWidth="1"/>
    <col min="4883" max="4885" width="3.09765625" style="149" customWidth="1"/>
    <col min="4886" max="4887" width="3.3984375" style="149"/>
    <col min="4888" max="4890" width="3.59765625" style="149" customWidth="1"/>
    <col min="4891" max="5120" width="3.3984375" style="149"/>
    <col min="5121" max="5121" width="2.69921875" style="149" customWidth="1"/>
    <col min="5122" max="5126" width="3.69921875" style="149" customWidth="1"/>
    <col min="5127" max="5128" width="3.59765625" style="149" customWidth="1"/>
    <col min="5129" max="5131" width="3.09765625" style="149" customWidth="1"/>
    <col min="5132" max="5133" width="3.3984375" style="149"/>
    <col min="5134" max="5138" width="3.59765625" style="149" customWidth="1"/>
    <col min="5139" max="5141" width="3.09765625" style="149" customWidth="1"/>
    <col min="5142" max="5143" width="3.3984375" style="149"/>
    <col min="5144" max="5146" width="3.59765625" style="149" customWidth="1"/>
    <col min="5147" max="5376" width="3.3984375" style="149"/>
    <col min="5377" max="5377" width="2.69921875" style="149" customWidth="1"/>
    <col min="5378" max="5382" width="3.69921875" style="149" customWidth="1"/>
    <col min="5383" max="5384" width="3.59765625" style="149" customWidth="1"/>
    <col min="5385" max="5387" width="3.09765625" style="149" customWidth="1"/>
    <col min="5388" max="5389" width="3.3984375" style="149"/>
    <col min="5390" max="5394" width="3.59765625" style="149" customWidth="1"/>
    <col min="5395" max="5397" width="3.09765625" style="149" customWidth="1"/>
    <col min="5398" max="5399" width="3.3984375" style="149"/>
    <col min="5400" max="5402" width="3.59765625" style="149" customWidth="1"/>
    <col min="5403" max="5632" width="3.3984375" style="149"/>
    <col min="5633" max="5633" width="2.69921875" style="149" customWidth="1"/>
    <col min="5634" max="5638" width="3.69921875" style="149" customWidth="1"/>
    <col min="5639" max="5640" width="3.59765625" style="149" customWidth="1"/>
    <col min="5641" max="5643" width="3.09765625" style="149" customWidth="1"/>
    <col min="5644" max="5645" width="3.3984375" style="149"/>
    <col min="5646" max="5650" width="3.59765625" style="149" customWidth="1"/>
    <col min="5651" max="5653" width="3.09765625" style="149" customWidth="1"/>
    <col min="5654" max="5655" width="3.3984375" style="149"/>
    <col min="5656" max="5658" width="3.59765625" style="149" customWidth="1"/>
    <col min="5659" max="5888" width="3.3984375" style="149"/>
    <col min="5889" max="5889" width="2.69921875" style="149" customWidth="1"/>
    <col min="5890" max="5894" width="3.69921875" style="149" customWidth="1"/>
    <col min="5895" max="5896" width="3.59765625" style="149" customWidth="1"/>
    <col min="5897" max="5899" width="3.09765625" style="149" customWidth="1"/>
    <col min="5900" max="5901" width="3.3984375" style="149"/>
    <col min="5902" max="5906" width="3.59765625" style="149" customWidth="1"/>
    <col min="5907" max="5909" width="3.09765625" style="149" customWidth="1"/>
    <col min="5910" max="5911" width="3.3984375" style="149"/>
    <col min="5912" max="5914" width="3.59765625" style="149" customWidth="1"/>
    <col min="5915" max="6144" width="3.3984375" style="149"/>
    <col min="6145" max="6145" width="2.69921875" style="149" customWidth="1"/>
    <col min="6146" max="6150" width="3.69921875" style="149" customWidth="1"/>
    <col min="6151" max="6152" width="3.59765625" style="149" customWidth="1"/>
    <col min="6153" max="6155" width="3.09765625" style="149" customWidth="1"/>
    <col min="6156" max="6157" width="3.3984375" style="149"/>
    <col min="6158" max="6162" width="3.59765625" style="149" customWidth="1"/>
    <col min="6163" max="6165" width="3.09765625" style="149" customWidth="1"/>
    <col min="6166" max="6167" width="3.3984375" style="149"/>
    <col min="6168" max="6170" width="3.59765625" style="149" customWidth="1"/>
    <col min="6171" max="6400" width="3.3984375" style="149"/>
    <col min="6401" max="6401" width="2.69921875" style="149" customWidth="1"/>
    <col min="6402" max="6406" width="3.69921875" style="149" customWidth="1"/>
    <col min="6407" max="6408" width="3.59765625" style="149" customWidth="1"/>
    <col min="6409" max="6411" width="3.09765625" style="149" customWidth="1"/>
    <col min="6412" max="6413" width="3.3984375" style="149"/>
    <col min="6414" max="6418" width="3.59765625" style="149" customWidth="1"/>
    <col min="6419" max="6421" width="3.09765625" style="149" customWidth="1"/>
    <col min="6422" max="6423" width="3.3984375" style="149"/>
    <col min="6424" max="6426" width="3.59765625" style="149" customWidth="1"/>
    <col min="6427" max="6656" width="3.3984375" style="149"/>
    <col min="6657" max="6657" width="2.69921875" style="149" customWidth="1"/>
    <col min="6658" max="6662" width="3.69921875" style="149" customWidth="1"/>
    <col min="6663" max="6664" width="3.59765625" style="149" customWidth="1"/>
    <col min="6665" max="6667" width="3.09765625" style="149" customWidth="1"/>
    <col min="6668" max="6669" width="3.3984375" style="149"/>
    <col min="6670" max="6674" width="3.59765625" style="149" customWidth="1"/>
    <col min="6675" max="6677" width="3.09765625" style="149" customWidth="1"/>
    <col min="6678" max="6679" width="3.3984375" style="149"/>
    <col min="6680" max="6682" width="3.59765625" style="149" customWidth="1"/>
    <col min="6683" max="6912" width="3.3984375" style="149"/>
    <col min="6913" max="6913" width="2.69921875" style="149" customWidth="1"/>
    <col min="6914" max="6918" width="3.69921875" style="149" customWidth="1"/>
    <col min="6919" max="6920" width="3.59765625" style="149" customWidth="1"/>
    <col min="6921" max="6923" width="3.09765625" style="149" customWidth="1"/>
    <col min="6924" max="6925" width="3.3984375" style="149"/>
    <col min="6926" max="6930" width="3.59765625" style="149" customWidth="1"/>
    <col min="6931" max="6933" width="3.09765625" style="149" customWidth="1"/>
    <col min="6934" max="6935" width="3.3984375" style="149"/>
    <col min="6936" max="6938" width="3.59765625" style="149" customWidth="1"/>
    <col min="6939" max="7168" width="3.3984375" style="149"/>
    <col min="7169" max="7169" width="2.69921875" style="149" customWidth="1"/>
    <col min="7170" max="7174" width="3.69921875" style="149" customWidth="1"/>
    <col min="7175" max="7176" width="3.59765625" style="149" customWidth="1"/>
    <col min="7177" max="7179" width="3.09765625" style="149" customWidth="1"/>
    <col min="7180" max="7181" width="3.3984375" style="149"/>
    <col min="7182" max="7186" width="3.59765625" style="149" customWidth="1"/>
    <col min="7187" max="7189" width="3.09765625" style="149" customWidth="1"/>
    <col min="7190" max="7191" width="3.3984375" style="149"/>
    <col min="7192" max="7194" width="3.59765625" style="149" customWidth="1"/>
    <col min="7195" max="7424" width="3.3984375" style="149"/>
    <col min="7425" max="7425" width="2.69921875" style="149" customWidth="1"/>
    <col min="7426" max="7430" width="3.69921875" style="149" customWidth="1"/>
    <col min="7431" max="7432" width="3.59765625" style="149" customWidth="1"/>
    <col min="7433" max="7435" width="3.09765625" style="149" customWidth="1"/>
    <col min="7436" max="7437" width="3.3984375" style="149"/>
    <col min="7438" max="7442" width="3.59765625" style="149" customWidth="1"/>
    <col min="7443" max="7445" width="3.09765625" style="149" customWidth="1"/>
    <col min="7446" max="7447" width="3.3984375" style="149"/>
    <col min="7448" max="7450" width="3.59765625" style="149" customWidth="1"/>
    <col min="7451" max="7680" width="3.3984375" style="149"/>
    <col min="7681" max="7681" width="2.69921875" style="149" customWidth="1"/>
    <col min="7682" max="7686" width="3.69921875" style="149" customWidth="1"/>
    <col min="7687" max="7688" width="3.59765625" style="149" customWidth="1"/>
    <col min="7689" max="7691" width="3.09765625" style="149" customWidth="1"/>
    <col min="7692" max="7693" width="3.3984375" style="149"/>
    <col min="7694" max="7698" width="3.59765625" style="149" customWidth="1"/>
    <col min="7699" max="7701" width="3.09765625" style="149" customWidth="1"/>
    <col min="7702" max="7703" width="3.3984375" style="149"/>
    <col min="7704" max="7706" width="3.59765625" style="149" customWidth="1"/>
    <col min="7707" max="7936" width="3.3984375" style="149"/>
    <col min="7937" max="7937" width="2.69921875" style="149" customWidth="1"/>
    <col min="7938" max="7942" width="3.69921875" style="149" customWidth="1"/>
    <col min="7943" max="7944" width="3.59765625" style="149" customWidth="1"/>
    <col min="7945" max="7947" width="3.09765625" style="149" customWidth="1"/>
    <col min="7948" max="7949" width="3.3984375" style="149"/>
    <col min="7950" max="7954" width="3.59765625" style="149" customWidth="1"/>
    <col min="7955" max="7957" width="3.09765625" style="149" customWidth="1"/>
    <col min="7958" max="7959" width="3.3984375" style="149"/>
    <col min="7960" max="7962" width="3.59765625" style="149" customWidth="1"/>
    <col min="7963" max="8192" width="3.3984375" style="149"/>
    <col min="8193" max="8193" width="2.69921875" style="149" customWidth="1"/>
    <col min="8194" max="8198" width="3.69921875" style="149" customWidth="1"/>
    <col min="8199" max="8200" width="3.59765625" style="149" customWidth="1"/>
    <col min="8201" max="8203" width="3.09765625" style="149" customWidth="1"/>
    <col min="8204" max="8205" width="3.3984375" style="149"/>
    <col min="8206" max="8210" width="3.59765625" style="149" customWidth="1"/>
    <col min="8211" max="8213" width="3.09765625" style="149" customWidth="1"/>
    <col min="8214" max="8215" width="3.3984375" style="149"/>
    <col min="8216" max="8218" width="3.59765625" style="149" customWidth="1"/>
    <col min="8219" max="8448" width="3.3984375" style="149"/>
    <col min="8449" max="8449" width="2.69921875" style="149" customWidth="1"/>
    <col min="8450" max="8454" width="3.69921875" style="149" customWidth="1"/>
    <col min="8455" max="8456" width="3.59765625" style="149" customWidth="1"/>
    <col min="8457" max="8459" width="3.09765625" style="149" customWidth="1"/>
    <col min="8460" max="8461" width="3.3984375" style="149"/>
    <col min="8462" max="8466" width="3.59765625" style="149" customWidth="1"/>
    <col min="8467" max="8469" width="3.09765625" style="149" customWidth="1"/>
    <col min="8470" max="8471" width="3.3984375" style="149"/>
    <col min="8472" max="8474" width="3.59765625" style="149" customWidth="1"/>
    <col min="8475" max="8704" width="3.3984375" style="149"/>
    <col min="8705" max="8705" width="2.69921875" style="149" customWidth="1"/>
    <col min="8706" max="8710" width="3.69921875" style="149" customWidth="1"/>
    <col min="8711" max="8712" width="3.59765625" style="149" customWidth="1"/>
    <col min="8713" max="8715" width="3.09765625" style="149" customWidth="1"/>
    <col min="8716" max="8717" width="3.3984375" style="149"/>
    <col min="8718" max="8722" width="3.59765625" style="149" customWidth="1"/>
    <col min="8723" max="8725" width="3.09765625" style="149" customWidth="1"/>
    <col min="8726" max="8727" width="3.3984375" style="149"/>
    <col min="8728" max="8730" width="3.59765625" style="149" customWidth="1"/>
    <col min="8731" max="8960" width="3.3984375" style="149"/>
    <col min="8961" max="8961" width="2.69921875" style="149" customWidth="1"/>
    <col min="8962" max="8966" width="3.69921875" style="149" customWidth="1"/>
    <col min="8967" max="8968" width="3.59765625" style="149" customWidth="1"/>
    <col min="8969" max="8971" width="3.09765625" style="149" customWidth="1"/>
    <col min="8972" max="8973" width="3.3984375" style="149"/>
    <col min="8974" max="8978" width="3.59765625" style="149" customWidth="1"/>
    <col min="8979" max="8981" width="3.09765625" style="149" customWidth="1"/>
    <col min="8982" max="8983" width="3.3984375" style="149"/>
    <col min="8984" max="8986" width="3.59765625" style="149" customWidth="1"/>
    <col min="8987" max="9216" width="3.3984375" style="149"/>
    <col min="9217" max="9217" width="2.69921875" style="149" customWidth="1"/>
    <col min="9218" max="9222" width="3.69921875" style="149" customWidth="1"/>
    <col min="9223" max="9224" width="3.59765625" style="149" customWidth="1"/>
    <col min="9225" max="9227" width="3.09765625" style="149" customWidth="1"/>
    <col min="9228" max="9229" width="3.3984375" style="149"/>
    <col min="9230" max="9234" width="3.59765625" style="149" customWidth="1"/>
    <col min="9235" max="9237" width="3.09765625" style="149" customWidth="1"/>
    <col min="9238" max="9239" width="3.3984375" style="149"/>
    <col min="9240" max="9242" width="3.59765625" style="149" customWidth="1"/>
    <col min="9243" max="9472" width="3.3984375" style="149"/>
    <col min="9473" max="9473" width="2.69921875" style="149" customWidth="1"/>
    <col min="9474" max="9478" width="3.69921875" style="149" customWidth="1"/>
    <col min="9479" max="9480" width="3.59765625" style="149" customWidth="1"/>
    <col min="9481" max="9483" width="3.09765625" style="149" customWidth="1"/>
    <col min="9484" max="9485" width="3.3984375" style="149"/>
    <col min="9486" max="9490" width="3.59765625" style="149" customWidth="1"/>
    <col min="9491" max="9493" width="3.09765625" style="149" customWidth="1"/>
    <col min="9494" max="9495" width="3.3984375" style="149"/>
    <col min="9496" max="9498" width="3.59765625" style="149" customWidth="1"/>
    <col min="9499" max="9728" width="3.3984375" style="149"/>
    <col min="9729" max="9729" width="2.69921875" style="149" customWidth="1"/>
    <col min="9730" max="9734" width="3.69921875" style="149" customWidth="1"/>
    <col min="9735" max="9736" width="3.59765625" style="149" customWidth="1"/>
    <col min="9737" max="9739" width="3.09765625" style="149" customWidth="1"/>
    <col min="9740" max="9741" width="3.3984375" style="149"/>
    <col min="9742" max="9746" width="3.59765625" style="149" customWidth="1"/>
    <col min="9747" max="9749" width="3.09765625" style="149" customWidth="1"/>
    <col min="9750" max="9751" width="3.3984375" style="149"/>
    <col min="9752" max="9754" width="3.59765625" style="149" customWidth="1"/>
    <col min="9755" max="9984" width="3.3984375" style="149"/>
    <col min="9985" max="9985" width="2.69921875" style="149" customWidth="1"/>
    <col min="9986" max="9990" width="3.69921875" style="149" customWidth="1"/>
    <col min="9991" max="9992" width="3.59765625" style="149" customWidth="1"/>
    <col min="9993" max="9995" width="3.09765625" style="149" customWidth="1"/>
    <col min="9996" max="9997" width="3.3984375" style="149"/>
    <col min="9998" max="10002" width="3.59765625" style="149" customWidth="1"/>
    <col min="10003" max="10005" width="3.09765625" style="149" customWidth="1"/>
    <col min="10006" max="10007" width="3.3984375" style="149"/>
    <col min="10008" max="10010" width="3.59765625" style="149" customWidth="1"/>
    <col min="10011" max="10240" width="3.3984375" style="149"/>
    <col min="10241" max="10241" width="2.69921875" style="149" customWidth="1"/>
    <col min="10242" max="10246" width="3.69921875" style="149" customWidth="1"/>
    <col min="10247" max="10248" width="3.59765625" style="149" customWidth="1"/>
    <col min="10249" max="10251" width="3.09765625" style="149" customWidth="1"/>
    <col min="10252" max="10253" width="3.3984375" style="149"/>
    <col min="10254" max="10258" width="3.59765625" style="149" customWidth="1"/>
    <col min="10259" max="10261" width="3.09765625" style="149" customWidth="1"/>
    <col min="10262" max="10263" width="3.3984375" style="149"/>
    <col min="10264" max="10266" width="3.59765625" style="149" customWidth="1"/>
    <col min="10267" max="10496" width="3.3984375" style="149"/>
    <col min="10497" max="10497" width="2.69921875" style="149" customWidth="1"/>
    <col min="10498" max="10502" width="3.69921875" style="149" customWidth="1"/>
    <col min="10503" max="10504" width="3.59765625" style="149" customWidth="1"/>
    <col min="10505" max="10507" width="3.09765625" style="149" customWidth="1"/>
    <col min="10508" max="10509" width="3.3984375" style="149"/>
    <col min="10510" max="10514" width="3.59765625" style="149" customWidth="1"/>
    <col min="10515" max="10517" width="3.09765625" style="149" customWidth="1"/>
    <col min="10518" max="10519" width="3.3984375" style="149"/>
    <col min="10520" max="10522" width="3.59765625" style="149" customWidth="1"/>
    <col min="10523" max="10752" width="3.3984375" style="149"/>
    <col min="10753" max="10753" width="2.69921875" style="149" customWidth="1"/>
    <col min="10754" max="10758" width="3.69921875" style="149" customWidth="1"/>
    <col min="10759" max="10760" width="3.59765625" style="149" customWidth="1"/>
    <col min="10761" max="10763" width="3.09765625" style="149" customWidth="1"/>
    <col min="10764" max="10765" width="3.3984375" style="149"/>
    <col min="10766" max="10770" width="3.59765625" style="149" customWidth="1"/>
    <col min="10771" max="10773" width="3.09765625" style="149" customWidth="1"/>
    <col min="10774" max="10775" width="3.3984375" style="149"/>
    <col min="10776" max="10778" width="3.59765625" style="149" customWidth="1"/>
    <col min="10779" max="11008" width="3.3984375" style="149"/>
    <col min="11009" max="11009" width="2.69921875" style="149" customWidth="1"/>
    <col min="11010" max="11014" width="3.69921875" style="149" customWidth="1"/>
    <col min="11015" max="11016" width="3.59765625" style="149" customWidth="1"/>
    <col min="11017" max="11019" width="3.09765625" style="149" customWidth="1"/>
    <col min="11020" max="11021" width="3.3984375" style="149"/>
    <col min="11022" max="11026" width="3.59765625" style="149" customWidth="1"/>
    <col min="11027" max="11029" width="3.09765625" style="149" customWidth="1"/>
    <col min="11030" max="11031" width="3.3984375" style="149"/>
    <col min="11032" max="11034" width="3.59765625" style="149" customWidth="1"/>
    <col min="11035" max="11264" width="3.3984375" style="149"/>
    <col min="11265" max="11265" width="2.69921875" style="149" customWidth="1"/>
    <col min="11266" max="11270" width="3.69921875" style="149" customWidth="1"/>
    <col min="11271" max="11272" width="3.59765625" style="149" customWidth="1"/>
    <col min="11273" max="11275" width="3.09765625" style="149" customWidth="1"/>
    <col min="11276" max="11277" width="3.3984375" style="149"/>
    <col min="11278" max="11282" width="3.59765625" style="149" customWidth="1"/>
    <col min="11283" max="11285" width="3.09765625" style="149" customWidth="1"/>
    <col min="11286" max="11287" width="3.3984375" style="149"/>
    <col min="11288" max="11290" width="3.59765625" style="149" customWidth="1"/>
    <col min="11291" max="11520" width="3.3984375" style="149"/>
    <col min="11521" max="11521" width="2.69921875" style="149" customWidth="1"/>
    <col min="11522" max="11526" width="3.69921875" style="149" customWidth="1"/>
    <col min="11527" max="11528" width="3.59765625" style="149" customWidth="1"/>
    <col min="11529" max="11531" width="3.09765625" style="149" customWidth="1"/>
    <col min="11532" max="11533" width="3.3984375" style="149"/>
    <col min="11534" max="11538" width="3.59765625" style="149" customWidth="1"/>
    <col min="11539" max="11541" width="3.09765625" style="149" customWidth="1"/>
    <col min="11542" max="11543" width="3.3984375" style="149"/>
    <col min="11544" max="11546" width="3.59765625" style="149" customWidth="1"/>
    <col min="11547" max="11776" width="3.3984375" style="149"/>
    <col min="11777" max="11777" width="2.69921875" style="149" customWidth="1"/>
    <col min="11778" max="11782" width="3.69921875" style="149" customWidth="1"/>
    <col min="11783" max="11784" width="3.59765625" style="149" customWidth="1"/>
    <col min="11785" max="11787" width="3.09765625" style="149" customWidth="1"/>
    <col min="11788" max="11789" width="3.3984375" style="149"/>
    <col min="11790" max="11794" width="3.59765625" style="149" customWidth="1"/>
    <col min="11795" max="11797" width="3.09765625" style="149" customWidth="1"/>
    <col min="11798" max="11799" width="3.3984375" style="149"/>
    <col min="11800" max="11802" width="3.59765625" style="149" customWidth="1"/>
    <col min="11803" max="12032" width="3.3984375" style="149"/>
    <col min="12033" max="12033" width="2.69921875" style="149" customWidth="1"/>
    <col min="12034" max="12038" width="3.69921875" style="149" customWidth="1"/>
    <col min="12039" max="12040" width="3.59765625" style="149" customWidth="1"/>
    <col min="12041" max="12043" width="3.09765625" style="149" customWidth="1"/>
    <col min="12044" max="12045" width="3.3984375" style="149"/>
    <col min="12046" max="12050" width="3.59765625" style="149" customWidth="1"/>
    <col min="12051" max="12053" width="3.09765625" style="149" customWidth="1"/>
    <col min="12054" max="12055" width="3.3984375" style="149"/>
    <col min="12056" max="12058" width="3.59765625" style="149" customWidth="1"/>
    <col min="12059" max="12288" width="3.3984375" style="149"/>
    <col min="12289" max="12289" width="2.69921875" style="149" customWidth="1"/>
    <col min="12290" max="12294" width="3.69921875" style="149" customWidth="1"/>
    <col min="12295" max="12296" width="3.59765625" style="149" customWidth="1"/>
    <col min="12297" max="12299" width="3.09765625" style="149" customWidth="1"/>
    <col min="12300" max="12301" width="3.3984375" style="149"/>
    <col min="12302" max="12306" width="3.59765625" style="149" customWidth="1"/>
    <col min="12307" max="12309" width="3.09765625" style="149" customWidth="1"/>
    <col min="12310" max="12311" width="3.3984375" style="149"/>
    <col min="12312" max="12314" width="3.59765625" style="149" customWidth="1"/>
    <col min="12315" max="12544" width="3.3984375" style="149"/>
    <col min="12545" max="12545" width="2.69921875" style="149" customWidth="1"/>
    <col min="12546" max="12550" width="3.69921875" style="149" customWidth="1"/>
    <col min="12551" max="12552" width="3.59765625" style="149" customWidth="1"/>
    <col min="12553" max="12555" width="3.09765625" style="149" customWidth="1"/>
    <col min="12556" max="12557" width="3.3984375" style="149"/>
    <col min="12558" max="12562" width="3.59765625" style="149" customWidth="1"/>
    <col min="12563" max="12565" width="3.09765625" style="149" customWidth="1"/>
    <col min="12566" max="12567" width="3.3984375" style="149"/>
    <col min="12568" max="12570" width="3.59765625" style="149" customWidth="1"/>
    <col min="12571" max="12800" width="3.3984375" style="149"/>
    <col min="12801" max="12801" width="2.69921875" style="149" customWidth="1"/>
    <col min="12802" max="12806" width="3.69921875" style="149" customWidth="1"/>
    <col min="12807" max="12808" width="3.59765625" style="149" customWidth="1"/>
    <col min="12809" max="12811" width="3.09765625" style="149" customWidth="1"/>
    <col min="12812" max="12813" width="3.3984375" style="149"/>
    <col min="12814" max="12818" width="3.59765625" style="149" customWidth="1"/>
    <col min="12819" max="12821" width="3.09765625" style="149" customWidth="1"/>
    <col min="12822" max="12823" width="3.3984375" style="149"/>
    <col min="12824" max="12826" width="3.59765625" style="149" customWidth="1"/>
    <col min="12827" max="13056" width="3.3984375" style="149"/>
    <col min="13057" max="13057" width="2.69921875" style="149" customWidth="1"/>
    <col min="13058" max="13062" width="3.69921875" style="149" customWidth="1"/>
    <col min="13063" max="13064" width="3.59765625" style="149" customWidth="1"/>
    <col min="13065" max="13067" width="3.09765625" style="149" customWidth="1"/>
    <col min="13068" max="13069" width="3.3984375" style="149"/>
    <col min="13070" max="13074" width="3.59765625" style="149" customWidth="1"/>
    <col min="13075" max="13077" width="3.09765625" style="149" customWidth="1"/>
    <col min="13078" max="13079" width="3.3984375" style="149"/>
    <col min="13080" max="13082" width="3.59765625" style="149" customWidth="1"/>
    <col min="13083" max="13312" width="3.3984375" style="149"/>
    <col min="13313" max="13313" width="2.69921875" style="149" customWidth="1"/>
    <col min="13314" max="13318" width="3.69921875" style="149" customWidth="1"/>
    <col min="13319" max="13320" width="3.59765625" style="149" customWidth="1"/>
    <col min="13321" max="13323" width="3.09765625" style="149" customWidth="1"/>
    <col min="13324" max="13325" width="3.3984375" style="149"/>
    <col min="13326" max="13330" width="3.59765625" style="149" customWidth="1"/>
    <col min="13331" max="13333" width="3.09765625" style="149" customWidth="1"/>
    <col min="13334" max="13335" width="3.3984375" style="149"/>
    <col min="13336" max="13338" width="3.59765625" style="149" customWidth="1"/>
    <col min="13339" max="13568" width="3.3984375" style="149"/>
    <col min="13569" max="13569" width="2.69921875" style="149" customWidth="1"/>
    <col min="13570" max="13574" width="3.69921875" style="149" customWidth="1"/>
    <col min="13575" max="13576" width="3.59765625" style="149" customWidth="1"/>
    <col min="13577" max="13579" width="3.09765625" style="149" customWidth="1"/>
    <col min="13580" max="13581" width="3.3984375" style="149"/>
    <col min="13582" max="13586" width="3.59765625" style="149" customWidth="1"/>
    <col min="13587" max="13589" width="3.09765625" style="149" customWidth="1"/>
    <col min="13590" max="13591" width="3.3984375" style="149"/>
    <col min="13592" max="13594" width="3.59765625" style="149" customWidth="1"/>
    <col min="13595" max="13824" width="3.3984375" style="149"/>
    <col min="13825" max="13825" width="2.69921875" style="149" customWidth="1"/>
    <col min="13826" max="13830" width="3.69921875" style="149" customWidth="1"/>
    <col min="13831" max="13832" width="3.59765625" style="149" customWidth="1"/>
    <col min="13833" max="13835" width="3.09765625" style="149" customWidth="1"/>
    <col min="13836" max="13837" width="3.3984375" style="149"/>
    <col min="13838" max="13842" width="3.59765625" style="149" customWidth="1"/>
    <col min="13843" max="13845" width="3.09765625" style="149" customWidth="1"/>
    <col min="13846" max="13847" width="3.3984375" style="149"/>
    <col min="13848" max="13850" width="3.59765625" style="149" customWidth="1"/>
    <col min="13851" max="14080" width="3.3984375" style="149"/>
    <col min="14081" max="14081" width="2.69921875" style="149" customWidth="1"/>
    <col min="14082" max="14086" width="3.69921875" style="149" customWidth="1"/>
    <col min="14087" max="14088" width="3.59765625" style="149" customWidth="1"/>
    <col min="14089" max="14091" width="3.09765625" style="149" customWidth="1"/>
    <col min="14092" max="14093" width="3.3984375" style="149"/>
    <col min="14094" max="14098" width="3.59765625" style="149" customWidth="1"/>
    <col min="14099" max="14101" width="3.09765625" style="149" customWidth="1"/>
    <col min="14102" max="14103" width="3.3984375" style="149"/>
    <col min="14104" max="14106" width="3.59765625" style="149" customWidth="1"/>
    <col min="14107" max="14336" width="3.3984375" style="149"/>
    <col min="14337" max="14337" width="2.69921875" style="149" customWidth="1"/>
    <col min="14338" max="14342" width="3.69921875" style="149" customWidth="1"/>
    <col min="14343" max="14344" width="3.59765625" style="149" customWidth="1"/>
    <col min="14345" max="14347" width="3.09765625" style="149" customWidth="1"/>
    <col min="14348" max="14349" width="3.3984375" style="149"/>
    <col min="14350" max="14354" width="3.59765625" style="149" customWidth="1"/>
    <col min="14355" max="14357" width="3.09765625" style="149" customWidth="1"/>
    <col min="14358" max="14359" width="3.3984375" style="149"/>
    <col min="14360" max="14362" width="3.59765625" style="149" customWidth="1"/>
    <col min="14363" max="14592" width="3.3984375" style="149"/>
    <col min="14593" max="14593" width="2.69921875" style="149" customWidth="1"/>
    <col min="14594" max="14598" width="3.69921875" style="149" customWidth="1"/>
    <col min="14599" max="14600" width="3.59765625" style="149" customWidth="1"/>
    <col min="14601" max="14603" width="3.09765625" style="149" customWidth="1"/>
    <col min="14604" max="14605" width="3.3984375" style="149"/>
    <col min="14606" max="14610" width="3.59765625" style="149" customWidth="1"/>
    <col min="14611" max="14613" width="3.09765625" style="149" customWidth="1"/>
    <col min="14614" max="14615" width="3.3984375" style="149"/>
    <col min="14616" max="14618" width="3.59765625" style="149" customWidth="1"/>
    <col min="14619" max="14848" width="3.3984375" style="149"/>
    <col min="14849" max="14849" width="2.69921875" style="149" customWidth="1"/>
    <col min="14850" max="14854" width="3.69921875" style="149" customWidth="1"/>
    <col min="14855" max="14856" width="3.59765625" style="149" customWidth="1"/>
    <col min="14857" max="14859" width="3.09765625" style="149" customWidth="1"/>
    <col min="14860" max="14861" width="3.3984375" style="149"/>
    <col min="14862" max="14866" width="3.59765625" style="149" customWidth="1"/>
    <col min="14867" max="14869" width="3.09765625" style="149" customWidth="1"/>
    <col min="14870" max="14871" width="3.3984375" style="149"/>
    <col min="14872" max="14874" width="3.59765625" style="149" customWidth="1"/>
    <col min="14875" max="15104" width="3.3984375" style="149"/>
    <col min="15105" max="15105" width="2.69921875" style="149" customWidth="1"/>
    <col min="15106" max="15110" width="3.69921875" style="149" customWidth="1"/>
    <col min="15111" max="15112" width="3.59765625" style="149" customWidth="1"/>
    <col min="15113" max="15115" width="3.09765625" style="149" customWidth="1"/>
    <col min="15116" max="15117" width="3.3984375" style="149"/>
    <col min="15118" max="15122" width="3.59765625" style="149" customWidth="1"/>
    <col min="15123" max="15125" width="3.09765625" style="149" customWidth="1"/>
    <col min="15126" max="15127" width="3.3984375" style="149"/>
    <col min="15128" max="15130" width="3.59765625" style="149" customWidth="1"/>
    <col min="15131" max="15360" width="3.3984375" style="149"/>
    <col min="15361" max="15361" width="2.69921875" style="149" customWidth="1"/>
    <col min="15362" max="15366" width="3.69921875" style="149" customWidth="1"/>
    <col min="15367" max="15368" width="3.59765625" style="149" customWidth="1"/>
    <col min="15369" max="15371" width="3.09765625" style="149" customWidth="1"/>
    <col min="15372" max="15373" width="3.3984375" style="149"/>
    <col min="15374" max="15378" width="3.59765625" style="149" customWidth="1"/>
    <col min="15379" max="15381" width="3.09765625" style="149" customWidth="1"/>
    <col min="15382" max="15383" width="3.3984375" style="149"/>
    <col min="15384" max="15386" width="3.59765625" style="149" customWidth="1"/>
    <col min="15387" max="15616" width="3.3984375" style="149"/>
    <col min="15617" max="15617" width="2.69921875" style="149" customWidth="1"/>
    <col min="15618" max="15622" width="3.69921875" style="149" customWidth="1"/>
    <col min="15623" max="15624" width="3.59765625" style="149" customWidth="1"/>
    <col min="15625" max="15627" width="3.09765625" style="149" customWidth="1"/>
    <col min="15628" max="15629" width="3.3984375" style="149"/>
    <col min="15630" max="15634" width="3.59765625" style="149" customWidth="1"/>
    <col min="15635" max="15637" width="3.09765625" style="149" customWidth="1"/>
    <col min="15638" max="15639" width="3.3984375" style="149"/>
    <col min="15640" max="15642" width="3.59765625" style="149" customWidth="1"/>
    <col min="15643" max="15872" width="3.3984375" style="149"/>
    <col min="15873" max="15873" width="2.69921875" style="149" customWidth="1"/>
    <col min="15874" max="15878" width="3.69921875" style="149" customWidth="1"/>
    <col min="15879" max="15880" width="3.59765625" style="149" customWidth="1"/>
    <col min="15881" max="15883" width="3.09765625" style="149" customWidth="1"/>
    <col min="15884" max="15885" width="3.3984375" style="149"/>
    <col min="15886" max="15890" width="3.59765625" style="149" customWidth="1"/>
    <col min="15891" max="15893" width="3.09765625" style="149" customWidth="1"/>
    <col min="15894" max="15895" width="3.3984375" style="149"/>
    <col min="15896" max="15898" width="3.59765625" style="149" customWidth="1"/>
    <col min="15899" max="16128" width="3.3984375" style="149"/>
    <col min="16129" max="16129" width="2.69921875" style="149" customWidth="1"/>
    <col min="16130" max="16134" width="3.69921875" style="149" customWidth="1"/>
    <col min="16135" max="16136" width="3.59765625" style="149" customWidth="1"/>
    <col min="16137" max="16139" width="3.09765625" style="149" customWidth="1"/>
    <col min="16140" max="16141" width="3.3984375" style="149"/>
    <col min="16142" max="16146" width="3.59765625" style="149" customWidth="1"/>
    <col min="16147" max="16149" width="3.09765625" style="149" customWidth="1"/>
    <col min="16150" max="16151" width="3.3984375" style="149"/>
    <col min="16152" max="16154" width="3.59765625" style="149" customWidth="1"/>
    <col min="16155" max="16384" width="3.3984375" style="149"/>
  </cols>
  <sheetData>
    <row r="2" spans="2:43" ht="13.5" customHeight="1">
      <c r="B2" s="149" t="s">
        <v>1919</v>
      </c>
      <c r="C2" s="172"/>
      <c r="D2" s="172"/>
    </row>
    <row r="3" spans="2:43" ht="12.6" customHeight="1">
      <c r="C3" s="172"/>
      <c r="D3" s="172"/>
    </row>
    <row r="4" spans="2:43" s="167" customFormat="1" ht="24.45" customHeight="1">
      <c r="B4" s="791" t="s">
        <v>0</v>
      </c>
      <c r="C4" s="791"/>
      <c r="D4" s="792">
        <v>8</v>
      </c>
      <c r="E4" s="792"/>
      <c r="F4" s="167" t="s">
        <v>248</v>
      </c>
      <c r="K4" s="171" t="s">
        <v>247</v>
      </c>
      <c r="L4" s="170" t="s">
        <v>246</v>
      </c>
      <c r="M4" s="170"/>
      <c r="N4" s="170" t="s">
        <v>245</v>
      </c>
      <c r="O4" s="170" t="s">
        <v>244</v>
      </c>
      <c r="P4" s="170"/>
      <c r="Q4" s="170" t="s">
        <v>243</v>
      </c>
      <c r="R4" s="169" t="s">
        <v>242</v>
      </c>
      <c r="S4" s="168"/>
      <c r="T4" s="168"/>
      <c r="U4" s="168"/>
    </row>
    <row r="6" spans="2:43" ht="18" customHeight="1" thickBot="1">
      <c r="B6" s="775" t="s">
        <v>241</v>
      </c>
      <c r="C6" s="776"/>
      <c r="D6" s="776"/>
      <c r="E6" s="776"/>
      <c r="F6" s="776"/>
      <c r="G6" s="776"/>
      <c r="H6" s="776"/>
      <c r="I6" s="776"/>
      <c r="J6" s="776"/>
      <c r="K6" s="776"/>
      <c r="L6" s="776"/>
      <c r="M6" s="777"/>
      <c r="O6" s="775" t="s">
        <v>240</v>
      </c>
      <c r="P6" s="776"/>
      <c r="Q6" s="776"/>
      <c r="R6" s="776"/>
      <c r="S6" s="776"/>
      <c r="T6" s="776"/>
      <c r="U6" s="776"/>
      <c r="V6" s="776"/>
      <c r="W6" s="776"/>
      <c r="X6" s="776"/>
      <c r="Y6" s="777"/>
      <c r="Z6" s="211"/>
      <c r="AA6" s="212"/>
      <c r="AB6" s="212"/>
      <c r="AC6" s="212"/>
      <c r="AD6" s="212"/>
      <c r="AE6" s="96"/>
      <c r="AF6" s="96"/>
      <c r="AG6" s="96"/>
      <c r="AH6" s="96"/>
      <c r="AI6" s="96"/>
      <c r="AJ6" s="96"/>
      <c r="AK6" s="96"/>
      <c r="AL6" s="96"/>
      <c r="AM6" s="96"/>
      <c r="AN6" s="96"/>
      <c r="AO6" s="96"/>
      <c r="AP6" s="96"/>
      <c r="AQ6" s="96"/>
    </row>
    <row r="7" spans="2:43" ht="18" customHeight="1">
      <c r="B7" s="778">
        <f>IF(ISTEXT(第１号!W9),第１号!W9,第１号!W10)</f>
        <v>0</v>
      </c>
      <c r="C7" s="779"/>
      <c r="D7" s="779"/>
      <c r="E7" s="779"/>
      <c r="F7" s="779"/>
      <c r="G7" s="779"/>
      <c r="H7" s="779"/>
      <c r="I7" s="779"/>
      <c r="J7" s="779"/>
      <c r="K7" s="779"/>
      <c r="L7" s="779"/>
      <c r="M7" s="780"/>
      <c r="O7" s="166" t="s">
        <v>239</v>
      </c>
      <c r="P7" s="94"/>
      <c r="Q7" s="94"/>
      <c r="R7" s="94"/>
      <c r="S7" s="192" t="s">
        <v>157</v>
      </c>
      <c r="T7" s="214">
        <v>8</v>
      </c>
      <c r="U7" s="193" t="s">
        <v>226</v>
      </c>
      <c r="V7" s="214"/>
      <c r="W7" s="193" t="s">
        <v>155</v>
      </c>
      <c r="X7" s="198"/>
      <c r="Y7" s="215" t="s">
        <v>225</v>
      </c>
      <c r="Z7" s="213"/>
      <c r="AA7"/>
      <c r="AB7"/>
      <c r="AC7"/>
      <c r="AD7"/>
      <c r="AE7" s="96"/>
      <c r="AF7" s="750" t="s">
        <v>1725</v>
      </c>
      <c r="AG7" s="751"/>
      <c r="AH7" s="751"/>
      <c r="AI7" s="751"/>
      <c r="AJ7" s="751"/>
      <c r="AK7" s="752"/>
      <c r="AL7" s="750" t="s">
        <v>1726</v>
      </c>
      <c r="AM7" s="751"/>
      <c r="AN7" s="751"/>
      <c r="AO7" s="751"/>
      <c r="AP7" s="751"/>
      <c r="AQ7" s="752"/>
    </row>
    <row r="8" spans="2:43" ht="18" customHeight="1">
      <c r="B8" s="781"/>
      <c r="C8" s="782"/>
      <c r="D8" s="782"/>
      <c r="E8" s="782"/>
      <c r="F8" s="782"/>
      <c r="G8" s="782"/>
      <c r="H8" s="782"/>
      <c r="I8" s="782"/>
      <c r="J8" s="782"/>
      <c r="K8" s="782"/>
      <c r="L8" s="782"/>
      <c r="M8" s="783"/>
      <c r="O8" s="165" t="s">
        <v>238</v>
      </c>
      <c r="P8" s="69"/>
      <c r="Q8" s="69"/>
      <c r="R8" s="69"/>
      <c r="S8" s="216" t="s">
        <v>237</v>
      </c>
      <c r="T8" s="214"/>
      <c r="U8" s="69" t="s">
        <v>226</v>
      </c>
      <c r="V8" s="214"/>
      <c r="W8" s="69" t="s">
        <v>155</v>
      </c>
      <c r="X8" s="214"/>
      <c r="Y8" s="217" t="s">
        <v>225</v>
      </c>
      <c r="Z8"/>
      <c r="AA8"/>
      <c r="AB8"/>
      <c r="AC8"/>
      <c r="AD8"/>
      <c r="AE8" s="96"/>
      <c r="AF8" s="753"/>
      <c r="AG8" s="754"/>
      <c r="AH8" s="754"/>
      <c r="AI8" s="754"/>
      <c r="AJ8" s="754"/>
      <c r="AK8" s="755"/>
      <c r="AL8" s="753"/>
      <c r="AM8" s="754"/>
      <c r="AN8" s="754"/>
      <c r="AO8" s="754"/>
      <c r="AP8" s="754"/>
      <c r="AQ8" s="755"/>
    </row>
    <row r="9" spans="2:43" ht="18" customHeight="1" thickBot="1">
      <c r="B9" s="784"/>
      <c r="C9" s="785"/>
      <c r="D9" s="785"/>
      <c r="E9" s="785"/>
      <c r="F9" s="785"/>
      <c r="G9" s="785"/>
      <c r="H9" s="785"/>
      <c r="I9" s="785"/>
      <c r="J9" s="785"/>
      <c r="K9" s="785"/>
      <c r="L9" s="785"/>
      <c r="M9" s="786"/>
      <c r="O9" s="165" t="s">
        <v>236</v>
      </c>
      <c r="P9" s="218"/>
      <c r="Q9" s="218"/>
      <c r="R9" s="218"/>
      <c r="S9" s="218"/>
      <c r="T9" s="218"/>
      <c r="U9" s="218"/>
      <c r="V9" s="218"/>
      <c r="W9" s="218"/>
      <c r="Y9" s="164"/>
      <c r="Z9" s="96"/>
      <c r="AA9" s="96"/>
      <c r="AB9" s="96"/>
      <c r="AC9" s="96"/>
      <c r="AD9" s="96"/>
      <c r="AE9" s="96"/>
      <c r="AF9" s="753"/>
      <c r="AG9" s="754"/>
      <c r="AH9" s="754"/>
      <c r="AI9" s="754"/>
      <c r="AJ9" s="754"/>
      <c r="AK9" s="755"/>
      <c r="AL9" s="753"/>
      <c r="AM9" s="754"/>
      <c r="AN9" s="754"/>
      <c r="AO9" s="754"/>
      <c r="AP9" s="754"/>
      <c r="AQ9" s="755"/>
    </row>
    <row r="10" spans="2:43" ht="31.5" customHeight="1">
      <c r="B10" s="787" t="s">
        <v>235</v>
      </c>
      <c r="C10" s="788"/>
      <c r="D10" s="788"/>
      <c r="E10" s="788"/>
      <c r="F10" s="788"/>
      <c r="G10" s="788"/>
      <c r="H10" s="788"/>
      <c r="I10" s="788"/>
      <c r="J10" s="788"/>
      <c r="K10" s="788"/>
      <c r="L10" s="788"/>
      <c r="M10" s="788"/>
      <c r="N10" s="789"/>
      <c r="O10" s="163"/>
      <c r="P10" s="793"/>
      <c r="Q10" s="793"/>
      <c r="R10" s="793"/>
      <c r="S10" s="793"/>
      <c r="T10" s="793"/>
      <c r="U10" s="793"/>
      <c r="V10" s="793"/>
      <c r="W10" s="793"/>
      <c r="X10" s="793"/>
      <c r="Y10" s="794"/>
      <c r="Z10" s="756" t="s">
        <v>1727</v>
      </c>
      <c r="AA10" s="757"/>
      <c r="AB10" s="757"/>
      <c r="AC10" s="757"/>
      <c r="AD10" s="757"/>
      <c r="AE10" s="758"/>
      <c r="AF10" s="762" t="s">
        <v>1728</v>
      </c>
      <c r="AG10" s="763"/>
      <c r="AH10" s="763"/>
      <c r="AI10" s="763"/>
      <c r="AJ10" s="763"/>
      <c r="AK10" s="764"/>
      <c r="AL10" s="762" t="s">
        <v>1729</v>
      </c>
      <c r="AM10" s="763"/>
      <c r="AN10" s="763"/>
      <c r="AO10" s="763"/>
      <c r="AP10" s="763"/>
      <c r="AQ10" s="764"/>
    </row>
    <row r="11" spans="2:43" ht="16.5" customHeight="1">
      <c r="O11" s="135"/>
      <c r="T11" s="162"/>
      <c r="U11" s="159"/>
      <c r="V11" s="159"/>
      <c r="W11" s="159"/>
      <c r="X11" s="159"/>
      <c r="Y11" s="161"/>
      <c r="Z11" s="759"/>
      <c r="AA11" s="760"/>
      <c r="AB11" s="760"/>
      <c r="AC11" s="760"/>
      <c r="AD11" s="760"/>
      <c r="AE11" s="761"/>
      <c r="AF11" s="765"/>
      <c r="AG11" s="763"/>
      <c r="AH11" s="763"/>
      <c r="AI11" s="763"/>
      <c r="AJ11" s="763"/>
      <c r="AK11" s="764"/>
      <c r="AL11" s="765"/>
      <c r="AM11" s="763"/>
      <c r="AN11" s="763"/>
      <c r="AO11" s="763"/>
      <c r="AP11" s="763"/>
      <c r="AQ11" s="764"/>
    </row>
    <row r="12" spans="2:43" ht="18.75" customHeight="1">
      <c r="B12" s="149" t="s">
        <v>234</v>
      </c>
      <c r="Z12" s="759"/>
      <c r="AA12" s="760"/>
      <c r="AB12" s="760"/>
      <c r="AC12" s="760"/>
      <c r="AD12" s="760"/>
      <c r="AE12" s="761"/>
      <c r="AF12" s="765"/>
      <c r="AG12" s="763"/>
      <c r="AH12" s="763"/>
      <c r="AI12" s="763"/>
      <c r="AJ12" s="763"/>
      <c r="AK12" s="764"/>
      <c r="AL12" s="765"/>
      <c r="AM12" s="763"/>
      <c r="AN12" s="763"/>
      <c r="AO12" s="763"/>
      <c r="AP12" s="763"/>
      <c r="AQ12" s="764"/>
    </row>
    <row r="13" spans="2:43" ht="24" customHeight="1">
      <c r="B13" s="292" t="s">
        <v>233</v>
      </c>
      <c r="C13" s="293"/>
      <c r="D13" s="293"/>
      <c r="E13" s="293"/>
      <c r="F13" s="293"/>
      <c r="G13" s="294"/>
      <c r="H13" s="292" t="s">
        <v>232</v>
      </c>
      <c r="I13" s="293"/>
      <c r="J13" s="293"/>
      <c r="K13" s="293"/>
      <c r="L13" s="293"/>
      <c r="M13" s="294"/>
      <c r="N13" s="292" t="s">
        <v>231</v>
      </c>
      <c r="O13" s="293"/>
      <c r="P13" s="293"/>
      <c r="Q13" s="293"/>
      <c r="R13" s="293"/>
      <c r="S13" s="294"/>
      <c r="T13" s="292" t="s">
        <v>230</v>
      </c>
      <c r="U13" s="293"/>
      <c r="V13" s="293"/>
      <c r="W13" s="293"/>
      <c r="X13" s="293"/>
      <c r="Y13" s="294"/>
      <c r="Z13" s="759"/>
      <c r="AA13" s="760"/>
      <c r="AB13" s="760"/>
      <c r="AC13" s="760"/>
      <c r="AD13" s="760"/>
      <c r="AE13" s="761"/>
      <c r="AF13" s="765"/>
      <c r="AG13" s="763"/>
      <c r="AH13" s="763"/>
      <c r="AI13" s="763"/>
      <c r="AJ13" s="763"/>
      <c r="AK13" s="764"/>
      <c r="AL13" s="765"/>
      <c r="AM13" s="763"/>
      <c r="AN13" s="763"/>
      <c r="AO13" s="763"/>
      <c r="AP13" s="763"/>
      <c r="AQ13" s="764"/>
    </row>
    <row r="14" spans="2:43" ht="15" customHeight="1">
      <c r="B14" s="795" t="s">
        <v>1720</v>
      </c>
      <c r="C14" s="304"/>
      <c r="D14" s="304"/>
      <c r="E14" s="304"/>
      <c r="F14" s="304"/>
      <c r="G14" s="796"/>
      <c r="H14" s="795"/>
      <c r="I14" s="304"/>
      <c r="J14" s="304"/>
      <c r="K14" s="304"/>
      <c r="L14" s="304"/>
      <c r="M14" s="796"/>
      <c r="N14" s="799"/>
      <c r="O14" s="800"/>
      <c r="P14" s="800"/>
      <c r="Q14" s="800"/>
      <c r="R14" s="800"/>
      <c r="S14" s="801"/>
      <c r="T14" s="808"/>
      <c r="U14" s="809"/>
      <c r="V14" s="809"/>
      <c r="W14" s="809"/>
      <c r="X14" s="809"/>
      <c r="Y14" s="810"/>
      <c r="Z14" s="766" t="str">
        <f>IF(N14="","",T14/N14*10)</f>
        <v/>
      </c>
      <c r="AA14" s="767"/>
      <c r="AB14" s="767"/>
      <c r="AC14" s="767"/>
      <c r="AD14" s="767"/>
      <c r="AE14" s="767"/>
      <c r="AF14" s="753" t="str">
        <f>_xlfn.IFS(V39="","",T14&gt;=V39,"OK",TRUE,"収穫量に対して出荷量が過大")</f>
        <v/>
      </c>
      <c r="AG14" s="754"/>
      <c r="AH14" s="754"/>
      <c r="AI14" s="754"/>
      <c r="AJ14" s="754"/>
      <c r="AK14" s="755"/>
      <c r="AL14" s="753" t="str">
        <f>_xlfn.IFS(V39="","",T14&gt;=V39+別紙６!L51,"OK",TRUE,"収穫量に対して出荷量が過大")</f>
        <v/>
      </c>
      <c r="AM14" s="754"/>
      <c r="AN14" s="754"/>
      <c r="AO14" s="754"/>
      <c r="AP14" s="754"/>
      <c r="AQ14" s="755"/>
    </row>
    <row r="15" spans="2:43" ht="15" customHeight="1">
      <c r="B15" s="497"/>
      <c r="C15" s="498"/>
      <c r="D15" s="498"/>
      <c r="E15" s="498"/>
      <c r="F15" s="498"/>
      <c r="G15" s="797"/>
      <c r="H15" s="497"/>
      <c r="I15" s="498"/>
      <c r="J15" s="498"/>
      <c r="K15" s="498"/>
      <c r="L15" s="498"/>
      <c r="M15" s="797"/>
      <c r="N15" s="802"/>
      <c r="O15" s="803"/>
      <c r="P15" s="803"/>
      <c r="Q15" s="803"/>
      <c r="R15" s="803"/>
      <c r="S15" s="804"/>
      <c r="T15" s="811"/>
      <c r="U15" s="812"/>
      <c r="V15" s="812"/>
      <c r="W15" s="812"/>
      <c r="X15" s="812"/>
      <c r="Y15" s="813"/>
      <c r="Z15" s="768"/>
      <c r="AA15" s="769"/>
      <c r="AB15" s="769"/>
      <c r="AC15" s="769"/>
      <c r="AD15" s="769"/>
      <c r="AE15" s="769"/>
      <c r="AF15" s="753"/>
      <c r="AG15" s="754"/>
      <c r="AH15" s="754"/>
      <c r="AI15" s="754"/>
      <c r="AJ15" s="754"/>
      <c r="AK15" s="755"/>
      <c r="AL15" s="753"/>
      <c r="AM15" s="754"/>
      <c r="AN15" s="754"/>
      <c r="AO15" s="754"/>
      <c r="AP15" s="754"/>
      <c r="AQ15" s="755"/>
    </row>
    <row r="16" spans="2:43" ht="15" customHeight="1" thickBot="1">
      <c r="B16" s="335"/>
      <c r="C16" s="305"/>
      <c r="D16" s="305"/>
      <c r="E16" s="305"/>
      <c r="F16" s="305"/>
      <c r="G16" s="798"/>
      <c r="H16" s="335"/>
      <c r="I16" s="305"/>
      <c r="J16" s="305"/>
      <c r="K16" s="305"/>
      <c r="L16" s="305"/>
      <c r="M16" s="798"/>
      <c r="N16" s="805"/>
      <c r="O16" s="806"/>
      <c r="P16" s="806"/>
      <c r="Q16" s="806"/>
      <c r="R16" s="806"/>
      <c r="S16" s="807"/>
      <c r="T16" s="814"/>
      <c r="U16" s="815"/>
      <c r="V16" s="815"/>
      <c r="W16" s="815"/>
      <c r="X16" s="815"/>
      <c r="Y16" s="816"/>
      <c r="Z16" s="770"/>
      <c r="AA16" s="771"/>
      <c r="AB16" s="771"/>
      <c r="AC16" s="771"/>
      <c r="AD16" s="771"/>
      <c r="AE16" s="771"/>
      <c r="AF16" s="772"/>
      <c r="AG16" s="773"/>
      <c r="AH16" s="773"/>
      <c r="AI16" s="773"/>
      <c r="AJ16" s="773"/>
      <c r="AK16" s="774"/>
      <c r="AL16" s="772"/>
      <c r="AM16" s="773"/>
      <c r="AN16" s="773"/>
      <c r="AO16" s="773"/>
      <c r="AP16" s="773"/>
      <c r="AQ16" s="774"/>
    </row>
    <row r="17" spans="2:25">
      <c r="B17" s="160" t="s">
        <v>229</v>
      </c>
      <c r="C17" s="159"/>
      <c r="D17" s="159"/>
      <c r="E17" s="159"/>
      <c r="F17" s="159"/>
      <c r="G17" s="159"/>
      <c r="I17" s="159"/>
      <c r="J17" s="159"/>
      <c r="K17" s="159"/>
      <c r="L17" s="159"/>
      <c r="M17" s="159"/>
      <c r="N17" s="159"/>
      <c r="O17" s="159"/>
      <c r="P17" s="159"/>
      <c r="Q17" s="159"/>
      <c r="R17" s="159"/>
      <c r="S17" s="159"/>
      <c r="T17" s="159"/>
      <c r="U17" s="159"/>
      <c r="V17" s="159"/>
      <c r="W17" s="159"/>
      <c r="X17" s="159"/>
      <c r="Y17" s="159"/>
    </row>
    <row r="18" spans="2:25">
      <c r="B18" s="160"/>
      <c r="C18" s="159"/>
      <c r="D18" s="159"/>
      <c r="E18" s="159"/>
      <c r="F18" s="159"/>
      <c r="G18" s="159"/>
      <c r="I18" s="159"/>
      <c r="J18" s="159"/>
      <c r="K18" s="159"/>
      <c r="L18" s="159"/>
      <c r="M18" s="159"/>
      <c r="N18" s="159"/>
      <c r="O18" s="159"/>
      <c r="P18" s="159"/>
      <c r="Q18" s="159"/>
      <c r="R18" s="159"/>
      <c r="S18" s="159"/>
      <c r="T18" s="159"/>
      <c r="U18" s="159"/>
      <c r="V18" s="159"/>
      <c r="W18" s="159"/>
      <c r="X18" s="159"/>
      <c r="Y18" s="159"/>
    </row>
    <row r="19" spans="2:25" ht="21" customHeight="1">
      <c r="B19" s="149" t="s">
        <v>228</v>
      </c>
    </row>
    <row r="20" spans="2:25" s="96" customFormat="1" ht="31.5" customHeight="1">
      <c r="B20" s="790" t="s">
        <v>157</v>
      </c>
      <c r="C20" s="790"/>
      <c r="D20" s="158"/>
      <c r="E20" s="93" t="s">
        <v>226</v>
      </c>
      <c r="F20" s="158"/>
      <c r="G20" s="93" t="s">
        <v>155</v>
      </c>
      <c r="H20" s="158"/>
      <c r="I20" s="93" t="s">
        <v>225</v>
      </c>
      <c r="J20" s="790" t="s">
        <v>227</v>
      </c>
      <c r="K20" s="790"/>
      <c r="L20" s="790" t="s">
        <v>157</v>
      </c>
      <c r="M20" s="790"/>
      <c r="N20" s="158"/>
      <c r="O20" s="93" t="s">
        <v>226</v>
      </c>
      <c r="P20" s="158"/>
      <c r="Q20" s="93" t="s">
        <v>155</v>
      </c>
      <c r="R20" s="158"/>
      <c r="S20" s="93" t="s">
        <v>225</v>
      </c>
    </row>
    <row r="21" spans="2:25" ht="16.2" customHeight="1">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row>
    <row r="22" spans="2:25" ht="21" customHeight="1">
      <c r="B22" s="149" t="s">
        <v>224</v>
      </c>
    </row>
    <row r="23" spans="2:25" ht="17.25" customHeight="1">
      <c r="B23" s="826" t="s">
        <v>223</v>
      </c>
      <c r="C23" s="827"/>
      <c r="D23" s="827"/>
      <c r="E23" s="827"/>
      <c r="F23" s="827"/>
      <c r="G23" s="828"/>
      <c r="H23" s="831" t="s">
        <v>222</v>
      </c>
      <c r="I23" s="832"/>
      <c r="J23" s="832"/>
      <c r="K23" s="833"/>
      <c r="L23" s="831" t="s">
        <v>221</v>
      </c>
      <c r="M23" s="832"/>
      <c r="N23" s="832"/>
      <c r="O23" s="833"/>
      <c r="P23" s="831" t="s">
        <v>220</v>
      </c>
      <c r="Q23" s="832"/>
      <c r="R23" s="832"/>
      <c r="S23" s="833"/>
      <c r="T23" s="831" t="s">
        <v>219</v>
      </c>
      <c r="U23" s="832"/>
      <c r="V23" s="832"/>
      <c r="W23" s="832"/>
      <c r="X23" s="832"/>
      <c r="Y23" s="833"/>
    </row>
    <row r="24" spans="2:25" ht="17.25" customHeight="1">
      <c r="B24" s="829"/>
      <c r="C24" s="790"/>
      <c r="D24" s="790"/>
      <c r="E24" s="790"/>
      <c r="F24" s="790"/>
      <c r="G24" s="830"/>
      <c r="H24" s="834"/>
      <c r="I24" s="835"/>
      <c r="J24" s="835"/>
      <c r="K24" s="836"/>
      <c r="L24" s="834"/>
      <c r="M24" s="835"/>
      <c r="N24" s="835"/>
      <c r="O24" s="836"/>
      <c r="P24" s="834"/>
      <c r="Q24" s="835"/>
      <c r="R24" s="835"/>
      <c r="S24" s="836"/>
      <c r="T24" s="834"/>
      <c r="U24" s="835"/>
      <c r="V24" s="835"/>
      <c r="W24" s="835"/>
      <c r="X24" s="835"/>
      <c r="Y24" s="836"/>
    </row>
    <row r="25" spans="2:25" ht="25.2" customHeight="1">
      <c r="B25" s="817"/>
      <c r="C25" s="818"/>
      <c r="D25" s="818"/>
      <c r="E25" s="818"/>
      <c r="F25" s="818"/>
      <c r="G25" s="819"/>
      <c r="H25" s="820"/>
      <c r="I25" s="821"/>
      <c r="J25" s="821"/>
      <c r="K25" s="822"/>
      <c r="L25" s="817"/>
      <c r="M25" s="818"/>
      <c r="N25" s="818"/>
      <c r="O25" s="819"/>
      <c r="P25" s="817"/>
      <c r="Q25" s="818"/>
      <c r="R25" s="818"/>
      <c r="S25" s="819"/>
      <c r="T25" s="823" t="str">
        <f t="shared" ref="T25:T38" si="0">IF(L25*P25=0,"",L25*P25)</f>
        <v/>
      </c>
      <c r="U25" s="824"/>
      <c r="V25" s="824"/>
      <c r="W25" s="824"/>
      <c r="X25" s="824"/>
      <c r="Y25" s="825"/>
    </row>
    <row r="26" spans="2:25" ht="25.2" customHeight="1">
      <c r="B26" s="817"/>
      <c r="C26" s="818"/>
      <c r="D26" s="818"/>
      <c r="E26" s="818"/>
      <c r="F26" s="818"/>
      <c r="G26" s="819"/>
      <c r="H26" s="820"/>
      <c r="I26" s="821"/>
      <c r="J26" s="821"/>
      <c r="K26" s="822"/>
      <c r="L26" s="817"/>
      <c r="M26" s="818"/>
      <c r="N26" s="818"/>
      <c r="O26" s="819"/>
      <c r="P26" s="817"/>
      <c r="Q26" s="818"/>
      <c r="R26" s="818"/>
      <c r="S26" s="819"/>
      <c r="T26" s="823" t="str">
        <f t="shared" si="0"/>
        <v/>
      </c>
      <c r="U26" s="824"/>
      <c r="V26" s="824"/>
      <c r="W26" s="824"/>
      <c r="X26" s="824"/>
      <c r="Y26" s="825"/>
    </row>
    <row r="27" spans="2:25" ht="25.2" customHeight="1">
      <c r="B27" s="817"/>
      <c r="C27" s="818"/>
      <c r="D27" s="818"/>
      <c r="E27" s="818"/>
      <c r="F27" s="818"/>
      <c r="G27" s="819"/>
      <c r="H27" s="820"/>
      <c r="I27" s="821"/>
      <c r="J27" s="821"/>
      <c r="K27" s="822"/>
      <c r="L27" s="817"/>
      <c r="M27" s="818"/>
      <c r="N27" s="818"/>
      <c r="O27" s="819"/>
      <c r="P27" s="817"/>
      <c r="Q27" s="818"/>
      <c r="R27" s="818"/>
      <c r="S27" s="819"/>
      <c r="T27" s="823" t="str">
        <f t="shared" si="0"/>
        <v/>
      </c>
      <c r="U27" s="824"/>
      <c r="V27" s="824"/>
      <c r="W27" s="824"/>
      <c r="X27" s="824"/>
      <c r="Y27" s="825"/>
    </row>
    <row r="28" spans="2:25" ht="25.2" customHeight="1">
      <c r="B28" s="817"/>
      <c r="C28" s="818"/>
      <c r="D28" s="818"/>
      <c r="E28" s="818"/>
      <c r="F28" s="818"/>
      <c r="G28" s="819"/>
      <c r="H28" s="820"/>
      <c r="I28" s="821"/>
      <c r="J28" s="821"/>
      <c r="K28" s="822"/>
      <c r="L28" s="817"/>
      <c r="M28" s="818"/>
      <c r="N28" s="818"/>
      <c r="O28" s="819"/>
      <c r="P28" s="817"/>
      <c r="Q28" s="818"/>
      <c r="R28" s="818"/>
      <c r="S28" s="819"/>
      <c r="T28" s="823" t="str">
        <f t="shared" si="0"/>
        <v/>
      </c>
      <c r="U28" s="824"/>
      <c r="V28" s="824"/>
      <c r="W28" s="824"/>
      <c r="X28" s="824"/>
      <c r="Y28" s="825"/>
    </row>
    <row r="29" spans="2:25" ht="25.2" customHeight="1">
      <c r="B29" s="817"/>
      <c r="C29" s="818"/>
      <c r="D29" s="818"/>
      <c r="E29" s="818"/>
      <c r="F29" s="818"/>
      <c r="G29" s="819"/>
      <c r="H29" s="820"/>
      <c r="I29" s="821"/>
      <c r="J29" s="821"/>
      <c r="K29" s="822"/>
      <c r="L29" s="817"/>
      <c r="M29" s="818"/>
      <c r="N29" s="818"/>
      <c r="O29" s="819"/>
      <c r="P29" s="817"/>
      <c r="Q29" s="818"/>
      <c r="R29" s="818"/>
      <c r="S29" s="819"/>
      <c r="T29" s="823" t="str">
        <f t="shared" si="0"/>
        <v/>
      </c>
      <c r="U29" s="824"/>
      <c r="V29" s="824"/>
      <c r="W29" s="824"/>
      <c r="X29" s="824"/>
      <c r="Y29" s="825"/>
    </row>
    <row r="30" spans="2:25" ht="25.2" customHeight="1">
      <c r="B30" s="817"/>
      <c r="C30" s="818"/>
      <c r="D30" s="818"/>
      <c r="E30" s="818"/>
      <c r="F30" s="818"/>
      <c r="G30" s="819"/>
      <c r="H30" s="820"/>
      <c r="I30" s="821"/>
      <c r="J30" s="821"/>
      <c r="K30" s="822"/>
      <c r="L30" s="817"/>
      <c r="M30" s="818"/>
      <c r="N30" s="818"/>
      <c r="O30" s="819"/>
      <c r="P30" s="817"/>
      <c r="Q30" s="818"/>
      <c r="R30" s="818"/>
      <c r="S30" s="819"/>
      <c r="T30" s="823" t="str">
        <f t="shared" si="0"/>
        <v/>
      </c>
      <c r="U30" s="824"/>
      <c r="V30" s="824"/>
      <c r="W30" s="824"/>
      <c r="X30" s="824"/>
      <c r="Y30" s="825"/>
    </row>
    <row r="31" spans="2:25" ht="25.2" customHeight="1">
      <c r="B31" s="817"/>
      <c r="C31" s="818"/>
      <c r="D31" s="818"/>
      <c r="E31" s="818"/>
      <c r="F31" s="818"/>
      <c r="G31" s="819"/>
      <c r="H31" s="820"/>
      <c r="I31" s="821"/>
      <c r="J31" s="821"/>
      <c r="K31" s="822"/>
      <c r="L31" s="817"/>
      <c r="M31" s="818"/>
      <c r="N31" s="818"/>
      <c r="O31" s="819"/>
      <c r="P31" s="817"/>
      <c r="Q31" s="818"/>
      <c r="R31" s="818"/>
      <c r="S31" s="819"/>
      <c r="T31" s="823" t="str">
        <f t="shared" si="0"/>
        <v/>
      </c>
      <c r="U31" s="824"/>
      <c r="V31" s="824"/>
      <c r="W31" s="824"/>
      <c r="X31" s="824"/>
      <c r="Y31" s="825"/>
    </row>
    <row r="32" spans="2:25" ht="25.2" customHeight="1">
      <c r="B32" s="817"/>
      <c r="C32" s="818"/>
      <c r="D32" s="818"/>
      <c r="E32" s="818"/>
      <c r="F32" s="818"/>
      <c r="G32" s="819"/>
      <c r="H32" s="820"/>
      <c r="I32" s="821"/>
      <c r="J32" s="821"/>
      <c r="K32" s="822"/>
      <c r="L32" s="817"/>
      <c r="M32" s="818"/>
      <c r="N32" s="818"/>
      <c r="O32" s="819"/>
      <c r="P32" s="817"/>
      <c r="Q32" s="818"/>
      <c r="R32" s="818"/>
      <c r="S32" s="819"/>
      <c r="T32" s="823" t="str">
        <f t="shared" si="0"/>
        <v/>
      </c>
      <c r="U32" s="824"/>
      <c r="V32" s="824"/>
      <c r="W32" s="824"/>
      <c r="X32" s="824"/>
      <c r="Y32" s="825"/>
    </row>
    <row r="33" spans="2:25" ht="25.2" customHeight="1">
      <c r="B33" s="817"/>
      <c r="C33" s="818"/>
      <c r="D33" s="818"/>
      <c r="E33" s="818"/>
      <c r="F33" s="818"/>
      <c r="G33" s="819"/>
      <c r="H33" s="820"/>
      <c r="I33" s="821"/>
      <c r="J33" s="821"/>
      <c r="K33" s="822"/>
      <c r="L33" s="817"/>
      <c r="M33" s="818"/>
      <c r="N33" s="818"/>
      <c r="O33" s="819"/>
      <c r="P33" s="817"/>
      <c r="Q33" s="818"/>
      <c r="R33" s="818"/>
      <c r="S33" s="819"/>
      <c r="T33" s="823" t="str">
        <f t="shared" si="0"/>
        <v/>
      </c>
      <c r="U33" s="824"/>
      <c r="V33" s="824"/>
      <c r="W33" s="824"/>
      <c r="X33" s="824"/>
      <c r="Y33" s="825"/>
    </row>
    <row r="34" spans="2:25" ht="25.2" customHeight="1">
      <c r="B34" s="817"/>
      <c r="C34" s="818"/>
      <c r="D34" s="818"/>
      <c r="E34" s="818"/>
      <c r="F34" s="818"/>
      <c r="G34" s="819"/>
      <c r="H34" s="820"/>
      <c r="I34" s="821"/>
      <c r="J34" s="821"/>
      <c r="K34" s="822"/>
      <c r="L34" s="817"/>
      <c r="M34" s="818"/>
      <c r="N34" s="818"/>
      <c r="O34" s="819"/>
      <c r="P34" s="817"/>
      <c r="Q34" s="818"/>
      <c r="R34" s="818"/>
      <c r="S34" s="819"/>
      <c r="T34" s="823" t="str">
        <f t="shared" si="0"/>
        <v/>
      </c>
      <c r="U34" s="824"/>
      <c r="V34" s="824"/>
      <c r="W34" s="824"/>
      <c r="X34" s="824"/>
      <c r="Y34" s="825"/>
    </row>
    <row r="35" spans="2:25" ht="25.2" customHeight="1">
      <c r="B35" s="817"/>
      <c r="C35" s="818"/>
      <c r="D35" s="818"/>
      <c r="E35" s="818"/>
      <c r="F35" s="818"/>
      <c r="G35" s="819"/>
      <c r="H35" s="820"/>
      <c r="I35" s="821"/>
      <c r="J35" s="821"/>
      <c r="K35" s="822"/>
      <c r="L35" s="817"/>
      <c r="M35" s="818"/>
      <c r="N35" s="818"/>
      <c r="O35" s="819"/>
      <c r="P35" s="817"/>
      <c r="Q35" s="818"/>
      <c r="R35" s="818"/>
      <c r="S35" s="819"/>
      <c r="T35" s="823" t="str">
        <f t="shared" si="0"/>
        <v/>
      </c>
      <c r="U35" s="824"/>
      <c r="V35" s="824"/>
      <c r="W35" s="824"/>
      <c r="X35" s="824"/>
      <c r="Y35" s="825"/>
    </row>
    <row r="36" spans="2:25" ht="25.2" customHeight="1">
      <c r="B36" s="817"/>
      <c r="C36" s="818"/>
      <c r="D36" s="818"/>
      <c r="E36" s="818"/>
      <c r="F36" s="818"/>
      <c r="G36" s="819"/>
      <c r="H36" s="820"/>
      <c r="I36" s="821"/>
      <c r="J36" s="821"/>
      <c r="K36" s="822"/>
      <c r="L36" s="817"/>
      <c r="M36" s="818"/>
      <c r="N36" s="818"/>
      <c r="O36" s="819"/>
      <c r="P36" s="817"/>
      <c r="Q36" s="818"/>
      <c r="R36" s="818"/>
      <c r="S36" s="819"/>
      <c r="T36" s="823" t="str">
        <f t="shared" si="0"/>
        <v/>
      </c>
      <c r="U36" s="824"/>
      <c r="V36" s="824"/>
      <c r="W36" s="824"/>
      <c r="X36" s="824"/>
      <c r="Y36" s="825"/>
    </row>
    <row r="37" spans="2:25" ht="25.2" customHeight="1">
      <c r="B37" s="817"/>
      <c r="C37" s="818"/>
      <c r="D37" s="818"/>
      <c r="E37" s="818"/>
      <c r="F37" s="818"/>
      <c r="G37" s="819"/>
      <c r="H37" s="820"/>
      <c r="I37" s="821"/>
      <c r="J37" s="821"/>
      <c r="K37" s="822"/>
      <c r="L37" s="817"/>
      <c r="M37" s="818"/>
      <c r="N37" s="818"/>
      <c r="O37" s="819"/>
      <c r="P37" s="817"/>
      <c r="Q37" s="818"/>
      <c r="R37" s="818"/>
      <c r="S37" s="819"/>
      <c r="T37" s="823" t="str">
        <f t="shared" si="0"/>
        <v/>
      </c>
      <c r="U37" s="824"/>
      <c r="V37" s="824"/>
      <c r="W37" s="824"/>
      <c r="X37" s="824"/>
      <c r="Y37" s="825"/>
    </row>
    <row r="38" spans="2:25" ht="25.2" customHeight="1" thickBot="1">
      <c r="B38" s="817"/>
      <c r="C38" s="818"/>
      <c r="D38" s="818"/>
      <c r="E38" s="818"/>
      <c r="F38" s="818"/>
      <c r="G38" s="819"/>
      <c r="H38" s="820"/>
      <c r="I38" s="821"/>
      <c r="J38" s="821"/>
      <c r="K38" s="822"/>
      <c r="L38" s="817"/>
      <c r="M38" s="818"/>
      <c r="N38" s="818"/>
      <c r="O38" s="819"/>
      <c r="P38" s="817"/>
      <c r="Q38" s="818"/>
      <c r="R38" s="818"/>
      <c r="S38" s="819"/>
      <c r="T38" s="839" t="str">
        <f t="shared" si="0"/>
        <v/>
      </c>
      <c r="U38" s="840"/>
      <c r="V38" s="840"/>
      <c r="W38" s="840"/>
      <c r="X38" s="840"/>
      <c r="Y38" s="841"/>
    </row>
    <row r="39" spans="2:25" ht="17.25" customHeight="1" thickTop="1">
      <c r="B39" s="842" t="s">
        <v>218</v>
      </c>
      <c r="C39" s="843"/>
      <c r="D39" s="843"/>
      <c r="E39" s="843"/>
      <c r="F39" s="843"/>
      <c r="G39" s="844"/>
      <c r="H39" s="842" t="s">
        <v>47</v>
      </c>
      <c r="I39" s="843"/>
      <c r="J39" s="843"/>
      <c r="K39" s="844"/>
      <c r="L39" s="842" t="s">
        <v>47</v>
      </c>
      <c r="M39" s="843"/>
      <c r="N39" s="843"/>
      <c r="O39" s="844"/>
      <c r="P39" s="851" t="str">
        <f>IF(SUM(P25:S38)=0,"",SUM(P25:S38))</f>
        <v/>
      </c>
      <c r="Q39" s="852"/>
      <c r="R39" s="852"/>
      <c r="S39" s="853"/>
      <c r="T39" s="156" t="s">
        <v>217</v>
      </c>
      <c r="U39" s="155"/>
      <c r="V39" s="860" t="str">
        <f>IF(SUMIF(H$25:K$38,T39,T$25:Y$38)=0,"",SUMIF(H$25:K$38,T39,T$25:Y$38))</f>
        <v/>
      </c>
      <c r="W39" s="861"/>
      <c r="X39" s="861"/>
      <c r="Y39" s="861"/>
    </row>
    <row r="40" spans="2:25" ht="17.25" customHeight="1">
      <c r="B40" s="845"/>
      <c r="C40" s="846"/>
      <c r="D40" s="846"/>
      <c r="E40" s="846"/>
      <c r="F40" s="846"/>
      <c r="G40" s="847"/>
      <c r="H40" s="845"/>
      <c r="I40" s="846"/>
      <c r="J40" s="846"/>
      <c r="K40" s="847"/>
      <c r="L40" s="845"/>
      <c r="M40" s="846"/>
      <c r="N40" s="846"/>
      <c r="O40" s="847"/>
      <c r="P40" s="854"/>
      <c r="Q40" s="855"/>
      <c r="R40" s="855"/>
      <c r="S40" s="856"/>
      <c r="T40" s="156" t="s">
        <v>215</v>
      </c>
      <c r="U40" s="155"/>
      <c r="V40" s="860" t="str">
        <f t="shared" ref="V40" si="1">IF(SUMIF(H$25:K$38,T40,T$25:Y$38)=0,"",SUMIF(H$25:K$38,T40,T$25:Y$38))</f>
        <v/>
      </c>
      <c r="W40" s="861"/>
      <c r="X40" s="861"/>
      <c r="Y40" s="861"/>
    </row>
    <row r="41" spans="2:25" ht="17.25" customHeight="1">
      <c r="B41" s="848"/>
      <c r="C41" s="849"/>
      <c r="D41" s="849"/>
      <c r="E41" s="849"/>
      <c r="F41" s="849"/>
      <c r="G41" s="850"/>
      <c r="H41" s="848"/>
      <c r="I41" s="849"/>
      <c r="J41" s="849"/>
      <c r="K41" s="850"/>
      <c r="L41" s="848"/>
      <c r="M41" s="849"/>
      <c r="N41" s="849"/>
      <c r="O41" s="850"/>
      <c r="P41" s="857"/>
      <c r="Q41" s="858"/>
      <c r="R41" s="858"/>
      <c r="S41" s="859"/>
      <c r="T41" s="154" t="s">
        <v>213</v>
      </c>
      <c r="U41" s="153"/>
      <c r="V41" s="837" t="str">
        <f>IF(SUMIF(H$25:K$38,T41,T$25:Y$38)=0,"",SUMIF(H$25:K$38,T41,T$25:Y$38))</f>
        <v/>
      </c>
      <c r="W41" s="838"/>
      <c r="X41" s="838"/>
      <c r="Y41" s="838"/>
    </row>
    <row r="42" spans="2:25" ht="21" customHeight="1">
      <c r="B42" s="149" t="s">
        <v>212</v>
      </c>
      <c r="C42" s="96" t="s">
        <v>211</v>
      </c>
      <c r="D42" s="96"/>
      <c r="E42" s="96"/>
      <c r="F42" s="96"/>
      <c r="G42" s="96"/>
      <c r="H42" s="96"/>
      <c r="I42" s="96"/>
      <c r="J42" s="96"/>
      <c r="K42" s="96"/>
      <c r="L42" s="96"/>
      <c r="M42" s="96"/>
      <c r="N42" s="96"/>
      <c r="O42" s="96"/>
      <c r="P42" s="96"/>
      <c r="Q42" s="96"/>
      <c r="R42" s="96"/>
      <c r="S42" s="96"/>
      <c r="T42" s="96"/>
      <c r="U42" s="96"/>
      <c r="V42" s="96"/>
      <c r="W42" s="96"/>
      <c r="X42" s="96"/>
      <c r="Y42" s="96"/>
    </row>
    <row r="43" spans="2:25">
      <c r="H43" s="149" t="s">
        <v>216</v>
      </c>
    </row>
    <row r="44" spans="2:25">
      <c r="H44" s="149" t="s">
        <v>214</v>
      </c>
    </row>
    <row r="45" spans="2:25">
      <c r="H45" s="149" t="s">
        <v>1730</v>
      </c>
    </row>
  </sheetData>
  <mergeCells count="108">
    <mergeCell ref="L28:O28"/>
    <mergeCell ref="B28:G28"/>
    <mergeCell ref="H28:K28"/>
    <mergeCell ref="P28:S28"/>
    <mergeCell ref="B29:G29"/>
    <mergeCell ref="H29:K29"/>
    <mergeCell ref="L29:O29"/>
    <mergeCell ref="P29:S29"/>
    <mergeCell ref="T29:Y29"/>
    <mergeCell ref="T28:Y28"/>
    <mergeCell ref="B30:G30"/>
    <mergeCell ref="H30:K30"/>
    <mergeCell ref="L30:O30"/>
    <mergeCell ref="P30:S30"/>
    <mergeCell ref="T30:Y30"/>
    <mergeCell ref="B37:G37"/>
    <mergeCell ref="H37:K37"/>
    <mergeCell ref="L37:O37"/>
    <mergeCell ref="P37:S37"/>
    <mergeCell ref="T37:Y37"/>
    <mergeCell ref="B36:G36"/>
    <mergeCell ref="B35:G35"/>
    <mergeCell ref="H35:K35"/>
    <mergeCell ref="L35:O35"/>
    <mergeCell ref="P35:S35"/>
    <mergeCell ref="T35:Y35"/>
    <mergeCell ref="H36:K36"/>
    <mergeCell ref="L36:O36"/>
    <mergeCell ref="P36:S36"/>
    <mergeCell ref="T36:Y36"/>
    <mergeCell ref="B33:G33"/>
    <mergeCell ref="H33:K33"/>
    <mergeCell ref="L33:O33"/>
    <mergeCell ref="P33:S33"/>
    <mergeCell ref="V41:Y41"/>
    <mergeCell ref="B38:G38"/>
    <mergeCell ref="H38:K38"/>
    <mergeCell ref="L38:O38"/>
    <mergeCell ref="P38:S38"/>
    <mergeCell ref="T38:Y38"/>
    <mergeCell ref="B39:G41"/>
    <mergeCell ref="H39:K41"/>
    <mergeCell ref="L39:O41"/>
    <mergeCell ref="P39:S41"/>
    <mergeCell ref="V40:Y40"/>
    <mergeCell ref="V39:Y39"/>
    <mergeCell ref="T33:Y33"/>
    <mergeCell ref="B34:G34"/>
    <mergeCell ref="H34:K34"/>
    <mergeCell ref="L34:O34"/>
    <mergeCell ref="P34:S34"/>
    <mergeCell ref="T34:Y34"/>
    <mergeCell ref="B31:G31"/>
    <mergeCell ref="H31:K31"/>
    <mergeCell ref="L31:O31"/>
    <mergeCell ref="P31:S31"/>
    <mergeCell ref="T31:Y31"/>
    <mergeCell ref="B32:G32"/>
    <mergeCell ref="H32:K32"/>
    <mergeCell ref="L32:O32"/>
    <mergeCell ref="P32:S32"/>
    <mergeCell ref="T32:Y32"/>
    <mergeCell ref="B26:G26"/>
    <mergeCell ref="H26:K26"/>
    <mergeCell ref="L26:O26"/>
    <mergeCell ref="P26:S26"/>
    <mergeCell ref="T26:Y26"/>
    <mergeCell ref="B27:G27"/>
    <mergeCell ref="H27:K27"/>
    <mergeCell ref="L27:O27"/>
    <mergeCell ref="P27:S27"/>
    <mergeCell ref="T27:Y27"/>
    <mergeCell ref="B25:G25"/>
    <mergeCell ref="H25:K25"/>
    <mergeCell ref="L25:O25"/>
    <mergeCell ref="P25:S25"/>
    <mergeCell ref="T25:Y25"/>
    <mergeCell ref="B23:G24"/>
    <mergeCell ref="H23:K24"/>
    <mergeCell ref="L23:O24"/>
    <mergeCell ref="P23:S24"/>
    <mergeCell ref="T23:Y24"/>
    <mergeCell ref="B6:M6"/>
    <mergeCell ref="T13:Y13"/>
    <mergeCell ref="B7:M9"/>
    <mergeCell ref="B10:N10"/>
    <mergeCell ref="B20:C20"/>
    <mergeCell ref="J20:K20"/>
    <mergeCell ref="L20:M20"/>
    <mergeCell ref="B4:C4"/>
    <mergeCell ref="D4:E4"/>
    <mergeCell ref="B13:G13"/>
    <mergeCell ref="H13:M13"/>
    <mergeCell ref="P10:Y10"/>
    <mergeCell ref="B14:G16"/>
    <mergeCell ref="H14:M16"/>
    <mergeCell ref="N14:S16"/>
    <mergeCell ref="T14:Y16"/>
    <mergeCell ref="N13:S13"/>
    <mergeCell ref="AF7:AK9"/>
    <mergeCell ref="AL7:AQ9"/>
    <mergeCell ref="Z10:AE13"/>
    <mergeCell ref="AF10:AK13"/>
    <mergeCell ref="AL10:AQ13"/>
    <mergeCell ref="Z14:AE16"/>
    <mergeCell ref="AF14:AK16"/>
    <mergeCell ref="AL14:AQ16"/>
    <mergeCell ref="O6:Y6"/>
  </mergeCells>
  <phoneticPr fontId="1"/>
  <dataValidations count="3">
    <dataValidation type="list" allowBlank="1" showInputMessage="1" showErrorMessage="1" sqref="H65562:K65573 JD25:JG38 SZ25:TC38 ACV25:ACY38 AMR25:AMU38 AWN25:AWQ38 BGJ25:BGM38 BQF25:BQI38 CAB25:CAE38 CJX25:CKA38 CTT25:CTW38 DDP25:DDS38 DNL25:DNO38 DXH25:DXK38 EHD25:EHG38 EQZ25:ERC38 FAV25:FAY38 FKR25:FKU38 FUN25:FUQ38 GEJ25:GEM38 GOF25:GOI38 GYB25:GYE38 HHX25:HIA38 HRT25:HRW38 IBP25:IBS38 ILL25:ILO38 IVH25:IVK38 JFD25:JFG38 JOZ25:JPC38 JYV25:JYY38 KIR25:KIU38 KSN25:KSQ38 LCJ25:LCM38 LMF25:LMI38 LWB25:LWE38 MFX25:MGA38 MPT25:MPW38 MZP25:MZS38 NJL25:NJO38 NTH25:NTK38 ODD25:ODG38 OMZ25:ONC38 OWV25:OWY38 PGR25:PGU38 PQN25:PQQ38 QAJ25:QAM38 QKF25:QKI38 QUB25:QUE38 RDX25:REA38 RNT25:RNW38 RXP25:RXS38 SHL25:SHO38 SRH25:SRK38 TBD25:TBG38 TKZ25:TLC38 TUV25:TUY38 UER25:UEU38 UON25:UOQ38 UYJ25:UYM38 VIF25:VII38 VSB25:VSE38 WBX25:WCA38 WLT25:WLW38 WVP25:WVS38 WLT983066:WLW983077 WBX983066:WCA983077 VSB983066:VSE983077 VIF983066:VII983077 UYJ983066:UYM983077 UON983066:UOQ983077 UER983066:UEU983077 TUV983066:TUY983077 TKZ983066:TLC983077 TBD983066:TBG983077 SRH983066:SRK983077 SHL983066:SHO983077 RXP983066:RXS983077 RNT983066:RNW983077 RDX983066:REA983077 QUB983066:QUE983077 QKF983066:QKI983077 QAJ983066:QAM983077 PQN983066:PQQ983077 PGR983066:PGU983077 OWV983066:OWY983077 OMZ983066:ONC983077 ODD983066:ODG983077 NTH983066:NTK983077 NJL983066:NJO983077 MZP983066:MZS983077 MPT983066:MPW983077 MFX983066:MGA983077 LWB983066:LWE983077 LMF983066:LMI983077 LCJ983066:LCM983077 KSN983066:KSQ983077 KIR983066:KIU983077 JYV983066:JYY983077 JOZ983066:JPC983077 JFD983066:JFG983077 IVH983066:IVK983077 ILL983066:ILO983077 IBP983066:IBS983077 HRT983066:HRW983077 HHX983066:HIA983077 GYB983066:GYE983077 GOF983066:GOI983077 GEJ983066:GEM983077 FUN983066:FUQ983077 FKR983066:FKU983077 FAV983066:FAY983077 EQZ983066:ERC983077 EHD983066:EHG983077 DXH983066:DXK983077 DNL983066:DNO983077 DDP983066:DDS983077 CTT983066:CTW983077 CJX983066:CKA983077 CAB983066:CAE983077 BQF983066:BQI983077 BGJ983066:BGM983077 AWN983066:AWQ983077 AMR983066:AMU983077 ACV983066:ACY983077 SZ983066:TC983077 JD983066:JG983077 H983066:K983077 WVP917530:WVS917541 WLT917530:WLW917541 WBX917530:WCA917541 VSB917530:VSE917541 VIF917530:VII917541 UYJ917530:UYM917541 UON917530:UOQ917541 UER917530:UEU917541 TUV917530:TUY917541 TKZ917530:TLC917541 TBD917530:TBG917541 SRH917530:SRK917541 SHL917530:SHO917541 RXP917530:RXS917541 RNT917530:RNW917541 RDX917530:REA917541 QUB917530:QUE917541 QKF917530:QKI917541 QAJ917530:QAM917541 PQN917530:PQQ917541 PGR917530:PGU917541 OWV917530:OWY917541 OMZ917530:ONC917541 ODD917530:ODG917541 NTH917530:NTK917541 NJL917530:NJO917541 MZP917530:MZS917541 MPT917530:MPW917541 MFX917530:MGA917541 LWB917530:LWE917541 LMF917530:LMI917541 LCJ917530:LCM917541 KSN917530:KSQ917541 KIR917530:KIU917541 JYV917530:JYY917541 JOZ917530:JPC917541 JFD917530:JFG917541 IVH917530:IVK917541 ILL917530:ILO917541 IBP917530:IBS917541 HRT917530:HRW917541 HHX917530:HIA917541 GYB917530:GYE917541 GOF917530:GOI917541 GEJ917530:GEM917541 FUN917530:FUQ917541 FKR917530:FKU917541 FAV917530:FAY917541 EQZ917530:ERC917541 EHD917530:EHG917541 DXH917530:DXK917541 DNL917530:DNO917541 DDP917530:DDS917541 CTT917530:CTW917541 CJX917530:CKA917541 CAB917530:CAE917541 BQF917530:BQI917541 BGJ917530:BGM917541 AWN917530:AWQ917541 AMR917530:AMU917541 ACV917530:ACY917541 SZ917530:TC917541 JD917530:JG917541 H917530:K917541 WVP851994:WVS852005 WLT851994:WLW852005 WBX851994:WCA852005 VSB851994:VSE852005 VIF851994:VII852005 UYJ851994:UYM852005 UON851994:UOQ852005 UER851994:UEU852005 TUV851994:TUY852005 TKZ851994:TLC852005 TBD851994:TBG852005 SRH851994:SRK852005 SHL851994:SHO852005 RXP851994:RXS852005 RNT851994:RNW852005 RDX851994:REA852005 QUB851994:QUE852005 QKF851994:QKI852005 QAJ851994:QAM852005 PQN851994:PQQ852005 PGR851994:PGU852005 OWV851994:OWY852005 OMZ851994:ONC852005 ODD851994:ODG852005 NTH851994:NTK852005 NJL851994:NJO852005 MZP851994:MZS852005 MPT851994:MPW852005 MFX851994:MGA852005 LWB851994:LWE852005 LMF851994:LMI852005 LCJ851994:LCM852005 KSN851994:KSQ852005 KIR851994:KIU852005 JYV851994:JYY852005 JOZ851994:JPC852005 JFD851994:JFG852005 IVH851994:IVK852005 ILL851994:ILO852005 IBP851994:IBS852005 HRT851994:HRW852005 HHX851994:HIA852005 GYB851994:GYE852005 GOF851994:GOI852005 GEJ851994:GEM852005 FUN851994:FUQ852005 FKR851994:FKU852005 FAV851994:FAY852005 EQZ851994:ERC852005 EHD851994:EHG852005 DXH851994:DXK852005 DNL851994:DNO852005 DDP851994:DDS852005 CTT851994:CTW852005 CJX851994:CKA852005 CAB851994:CAE852005 BQF851994:BQI852005 BGJ851994:BGM852005 AWN851994:AWQ852005 AMR851994:AMU852005 ACV851994:ACY852005 SZ851994:TC852005 JD851994:JG852005 H851994:K852005 WVP786458:WVS786469 WLT786458:WLW786469 WBX786458:WCA786469 VSB786458:VSE786469 VIF786458:VII786469 UYJ786458:UYM786469 UON786458:UOQ786469 UER786458:UEU786469 TUV786458:TUY786469 TKZ786458:TLC786469 TBD786458:TBG786469 SRH786458:SRK786469 SHL786458:SHO786469 RXP786458:RXS786469 RNT786458:RNW786469 RDX786458:REA786469 QUB786458:QUE786469 QKF786458:QKI786469 QAJ786458:QAM786469 PQN786458:PQQ786469 PGR786458:PGU786469 OWV786458:OWY786469 OMZ786458:ONC786469 ODD786458:ODG786469 NTH786458:NTK786469 NJL786458:NJO786469 MZP786458:MZS786469 MPT786458:MPW786469 MFX786458:MGA786469 LWB786458:LWE786469 LMF786458:LMI786469 LCJ786458:LCM786469 KSN786458:KSQ786469 KIR786458:KIU786469 JYV786458:JYY786469 JOZ786458:JPC786469 JFD786458:JFG786469 IVH786458:IVK786469 ILL786458:ILO786469 IBP786458:IBS786469 HRT786458:HRW786469 HHX786458:HIA786469 GYB786458:GYE786469 GOF786458:GOI786469 GEJ786458:GEM786469 FUN786458:FUQ786469 FKR786458:FKU786469 FAV786458:FAY786469 EQZ786458:ERC786469 EHD786458:EHG786469 DXH786458:DXK786469 DNL786458:DNO786469 DDP786458:DDS786469 CTT786458:CTW786469 CJX786458:CKA786469 CAB786458:CAE786469 BQF786458:BQI786469 BGJ786458:BGM786469 AWN786458:AWQ786469 AMR786458:AMU786469 ACV786458:ACY786469 SZ786458:TC786469 JD786458:JG786469 H786458:K786469 WVP720922:WVS720933 WLT720922:WLW720933 WBX720922:WCA720933 VSB720922:VSE720933 VIF720922:VII720933 UYJ720922:UYM720933 UON720922:UOQ720933 UER720922:UEU720933 TUV720922:TUY720933 TKZ720922:TLC720933 TBD720922:TBG720933 SRH720922:SRK720933 SHL720922:SHO720933 RXP720922:RXS720933 RNT720922:RNW720933 RDX720922:REA720933 QUB720922:QUE720933 QKF720922:QKI720933 QAJ720922:QAM720933 PQN720922:PQQ720933 PGR720922:PGU720933 OWV720922:OWY720933 OMZ720922:ONC720933 ODD720922:ODG720933 NTH720922:NTK720933 NJL720922:NJO720933 MZP720922:MZS720933 MPT720922:MPW720933 MFX720922:MGA720933 LWB720922:LWE720933 LMF720922:LMI720933 LCJ720922:LCM720933 KSN720922:KSQ720933 KIR720922:KIU720933 JYV720922:JYY720933 JOZ720922:JPC720933 JFD720922:JFG720933 IVH720922:IVK720933 ILL720922:ILO720933 IBP720922:IBS720933 HRT720922:HRW720933 HHX720922:HIA720933 GYB720922:GYE720933 GOF720922:GOI720933 GEJ720922:GEM720933 FUN720922:FUQ720933 FKR720922:FKU720933 FAV720922:FAY720933 EQZ720922:ERC720933 EHD720922:EHG720933 DXH720922:DXK720933 DNL720922:DNO720933 DDP720922:DDS720933 CTT720922:CTW720933 CJX720922:CKA720933 CAB720922:CAE720933 BQF720922:BQI720933 BGJ720922:BGM720933 AWN720922:AWQ720933 AMR720922:AMU720933 ACV720922:ACY720933 SZ720922:TC720933 JD720922:JG720933 H720922:K720933 WVP655386:WVS655397 WLT655386:WLW655397 WBX655386:WCA655397 VSB655386:VSE655397 VIF655386:VII655397 UYJ655386:UYM655397 UON655386:UOQ655397 UER655386:UEU655397 TUV655386:TUY655397 TKZ655386:TLC655397 TBD655386:TBG655397 SRH655386:SRK655397 SHL655386:SHO655397 RXP655386:RXS655397 RNT655386:RNW655397 RDX655386:REA655397 QUB655386:QUE655397 QKF655386:QKI655397 QAJ655386:QAM655397 PQN655386:PQQ655397 PGR655386:PGU655397 OWV655386:OWY655397 OMZ655386:ONC655397 ODD655386:ODG655397 NTH655386:NTK655397 NJL655386:NJO655397 MZP655386:MZS655397 MPT655386:MPW655397 MFX655386:MGA655397 LWB655386:LWE655397 LMF655386:LMI655397 LCJ655386:LCM655397 KSN655386:KSQ655397 KIR655386:KIU655397 JYV655386:JYY655397 JOZ655386:JPC655397 JFD655386:JFG655397 IVH655386:IVK655397 ILL655386:ILO655397 IBP655386:IBS655397 HRT655386:HRW655397 HHX655386:HIA655397 GYB655386:GYE655397 GOF655386:GOI655397 GEJ655386:GEM655397 FUN655386:FUQ655397 FKR655386:FKU655397 FAV655386:FAY655397 EQZ655386:ERC655397 EHD655386:EHG655397 DXH655386:DXK655397 DNL655386:DNO655397 DDP655386:DDS655397 CTT655386:CTW655397 CJX655386:CKA655397 CAB655386:CAE655397 BQF655386:BQI655397 BGJ655386:BGM655397 AWN655386:AWQ655397 AMR655386:AMU655397 ACV655386:ACY655397 SZ655386:TC655397 JD655386:JG655397 H655386:K655397 WVP589850:WVS589861 WLT589850:WLW589861 WBX589850:WCA589861 VSB589850:VSE589861 VIF589850:VII589861 UYJ589850:UYM589861 UON589850:UOQ589861 UER589850:UEU589861 TUV589850:TUY589861 TKZ589850:TLC589861 TBD589850:TBG589861 SRH589850:SRK589861 SHL589850:SHO589861 RXP589850:RXS589861 RNT589850:RNW589861 RDX589850:REA589861 QUB589850:QUE589861 QKF589850:QKI589861 QAJ589850:QAM589861 PQN589850:PQQ589861 PGR589850:PGU589861 OWV589850:OWY589861 OMZ589850:ONC589861 ODD589850:ODG589861 NTH589850:NTK589861 NJL589850:NJO589861 MZP589850:MZS589861 MPT589850:MPW589861 MFX589850:MGA589861 LWB589850:LWE589861 LMF589850:LMI589861 LCJ589850:LCM589861 KSN589850:KSQ589861 KIR589850:KIU589861 JYV589850:JYY589861 JOZ589850:JPC589861 JFD589850:JFG589861 IVH589850:IVK589861 ILL589850:ILO589861 IBP589850:IBS589861 HRT589850:HRW589861 HHX589850:HIA589861 GYB589850:GYE589861 GOF589850:GOI589861 GEJ589850:GEM589861 FUN589850:FUQ589861 FKR589850:FKU589861 FAV589850:FAY589861 EQZ589850:ERC589861 EHD589850:EHG589861 DXH589850:DXK589861 DNL589850:DNO589861 DDP589850:DDS589861 CTT589850:CTW589861 CJX589850:CKA589861 CAB589850:CAE589861 BQF589850:BQI589861 BGJ589850:BGM589861 AWN589850:AWQ589861 AMR589850:AMU589861 ACV589850:ACY589861 SZ589850:TC589861 JD589850:JG589861 H589850:K589861 WVP524314:WVS524325 WLT524314:WLW524325 WBX524314:WCA524325 VSB524314:VSE524325 VIF524314:VII524325 UYJ524314:UYM524325 UON524314:UOQ524325 UER524314:UEU524325 TUV524314:TUY524325 TKZ524314:TLC524325 TBD524314:TBG524325 SRH524314:SRK524325 SHL524314:SHO524325 RXP524314:RXS524325 RNT524314:RNW524325 RDX524314:REA524325 QUB524314:QUE524325 QKF524314:QKI524325 QAJ524314:QAM524325 PQN524314:PQQ524325 PGR524314:PGU524325 OWV524314:OWY524325 OMZ524314:ONC524325 ODD524314:ODG524325 NTH524314:NTK524325 NJL524314:NJO524325 MZP524314:MZS524325 MPT524314:MPW524325 MFX524314:MGA524325 LWB524314:LWE524325 LMF524314:LMI524325 LCJ524314:LCM524325 KSN524314:KSQ524325 KIR524314:KIU524325 JYV524314:JYY524325 JOZ524314:JPC524325 JFD524314:JFG524325 IVH524314:IVK524325 ILL524314:ILO524325 IBP524314:IBS524325 HRT524314:HRW524325 HHX524314:HIA524325 GYB524314:GYE524325 GOF524314:GOI524325 GEJ524314:GEM524325 FUN524314:FUQ524325 FKR524314:FKU524325 FAV524314:FAY524325 EQZ524314:ERC524325 EHD524314:EHG524325 DXH524314:DXK524325 DNL524314:DNO524325 DDP524314:DDS524325 CTT524314:CTW524325 CJX524314:CKA524325 CAB524314:CAE524325 BQF524314:BQI524325 BGJ524314:BGM524325 AWN524314:AWQ524325 AMR524314:AMU524325 ACV524314:ACY524325 SZ524314:TC524325 JD524314:JG524325 H524314:K524325 WVP458778:WVS458789 WLT458778:WLW458789 WBX458778:WCA458789 VSB458778:VSE458789 VIF458778:VII458789 UYJ458778:UYM458789 UON458778:UOQ458789 UER458778:UEU458789 TUV458778:TUY458789 TKZ458778:TLC458789 TBD458778:TBG458789 SRH458778:SRK458789 SHL458778:SHO458789 RXP458778:RXS458789 RNT458778:RNW458789 RDX458778:REA458789 QUB458778:QUE458789 QKF458778:QKI458789 QAJ458778:QAM458789 PQN458778:PQQ458789 PGR458778:PGU458789 OWV458778:OWY458789 OMZ458778:ONC458789 ODD458778:ODG458789 NTH458778:NTK458789 NJL458778:NJO458789 MZP458778:MZS458789 MPT458778:MPW458789 MFX458778:MGA458789 LWB458778:LWE458789 LMF458778:LMI458789 LCJ458778:LCM458789 KSN458778:KSQ458789 KIR458778:KIU458789 JYV458778:JYY458789 JOZ458778:JPC458789 JFD458778:JFG458789 IVH458778:IVK458789 ILL458778:ILO458789 IBP458778:IBS458789 HRT458778:HRW458789 HHX458778:HIA458789 GYB458778:GYE458789 GOF458778:GOI458789 GEJ458778:GEM458789 FUN458778:FUQ458789 FKR458778:FKU458789 FAV458778:FAY458789 EQZ458778:ERC458789 EHD458778:EHG458789 DXH458778:DXK458789 DNL458778:DNO458789 DDP458778:DDS458789 CTT458778:CTW458789 CJX458778:CKA458789 CAB458778:CAE458789 BQF458778:BQI458789 BGJ458778:BGM458789 AWN458778:AWQ458789 AMR458778:AMU458789 ACV458778:ACY458789 SZ458778:TC458789 JD458778:JG458789 H458778:K458789 WVP393242:WVS393253 WLT393242:WLW393253 WBX393242:WCA393253 VSB393242:VSE393253 VIF393242:VII393253 UYJ393242:UYM393253 UON393242:UOQ393253 UER393242:UEU393253 TUV393242:TUY393253 TKZ393242:TLC393253 TBD393242:TBG393253 SRH393242:SRK393253 SHL393242:SHO393253 RXP393242:RXS393253 RNT393242:RNW393253 RDX393242:REA393253 QUB393242:QUE393253 QKF393242:QKI393253 QAJ393242:QAM393253 PQN393242:PQQ393253 PGR393242:PGU393253 OWV393242:OWY393253 OMZ393242:ONC393253 ODD393242:ODG393253 NTH393242:NTK393253 NJL393242:NJO393253 MZP393242:MZS393253 MPT393242:MPW393253 MFX393242:MGA393253 LWB393242:LWE393253 LMF393242:LMI393253 LCJ393242:LCM393253 KSN393242:KSQ393253 KIR393242:KIU393253 JYV393242:JYY393253 JOZ393242:JPC393253 JFD393242:JFG393253 IVH393242:IVK393253 ILL393242:ILO393253 IBP393242:IBS393253 HRT393242:HRW393253 HHX393242:HIA393253 GYB393242:GYE393253 GOF393242:GOI393253 GEJ393242:GEM393253 FUN393242:FUQ393253 FKR393242:FKU393253 FAV393242:FAY393253 EQZ393242:ERC393253 EHD393242:EHG393253 DXH393242:DXK393253 DNL393242:DNO393253 DDP393242:DDS393253 CTT393242:CTW393253 CJX393242:CKA393253 CAB393242:CAE393253 BQF393242:BQI393253 BGJ393242:BGM393253 AWN393242:AWQ393253 AMR393242:AMU393253 ACV393242:ACY393253 SZ393242:TC393253 JD393242:JG393253 H393242:K393253 WVP327706:WVS327717 WLT327706:WLW327717 WBX327706:WCA327717 VSB327706:VSE327717 VIF327706:VII327717 UYJ327706:UYM327717 UON327706:UOQ327717 UER327706:UEU327717 TUV327706:TUY327717 TKZ327706:TLC327717 TBD327706:TBG327717 SRH327706:SRK327717 SHL327706:SHO327717 RXP327706:RXS327717 RNT327706:RNW327717 RDX327706:REA327717 QUB327706:QUE327717 QKF327706:QKI327717 QAJ327706:QAM327717 PQN327706:PQQ327717 PGR327706:PGU327717 OWV327706:OWY327717 OMZ327706:ONC327717 ODD327706:ODG327717 NTH327706:NTK327717 NJL327706:NJO327717 MZP327706:MZS327717 MPT327706:MPW327717 MFX327706:MGA327717 LWB327706:LWE327717 LMF327706:LMI327717 LCJ327706:LCM327717 KSN327706:KSQ327717 KIR327706:KIU327717 JYV327706:JYY327717 JOZ327706:JPC327717 JFD327706:JFG327717 IVH327706:IVK327717 ILL327706:ILO327717 IBP327706:IBS327717 HRT327706:HRW327717 HHX327706:HIA327717 GYB327706:GYE327717 GOF327706:GOI327717 GEJ327706:GEM327717 FUN327706:FUQ327717 FKR327706:FKU327717 FAV327706:FAY327717 EQZ327706:ERC327717 EHD327706:EHG327717 DXH327706:DXK327717 DNL327706:DNO327717 DDP327706:DDS327717 CTT327706:CTW327717 CJX327706:CKA327717 CAB327706:CAE327717 BQF327706:BQI327717 BGJ327706:BGM327717 AWN327706:AWQ327717 AMR327706:AMU327717 ACV327706:ACY327717 SZ327706:TC327717 JD327706:JG327717 H327706:K327717 WVP262170:WVS262181 WLT262170:WLW262181 WBX262170:WCA262181 VSB262170:VSE262181 VIF262170:VII262181 UYJ262170:UYM262181 UON262170:UOQ262181 UER262170:UEU262181 TUV262170:TUY262181 TKZ262170:TLC262181 TBD262170:TBG262181 SRH262170:SRK262181 SHL262170:SHO262181 RXP262170:RXS262181 RNT262170:RNW262181 RDX262170:REA262181 QUB262170:QUE262181 QKF262170:QKI262181 QAJ262170:QAM262181 PQN262170:PQQ262181 PGR262170:PGU262181 OWV262170:OWY262181 OMZ262170:ONC262181 ODD262170:ODG262181 NTH262170:NTK262181 NJL262170:NJO262181 MZP262170:MZS262181 MPT262170:MPW262181 MFX262170:MGA262181 LWB262170:LWE262181 LMF262170:LMI262181 LCJ262170:LCM262181 KSN262170:KSQ262181 KIR262170:KIU262181 JYV262170:JYY262181 JOZ262170:JPC262181 JFD262170:JFG262181 IVH262170:IVK262181 ILL262170:ILO262181 IBP262170:IBS262181 HRT262170:HRW262181 HHX262170:HIA262181 GYB262170:GYE262181 GOF262170:GOI262181 GEJ262170:GEM262181 FUN262170:FUQ262181 FKR262170:FKU262181 FAV262170:FAY262181 EQZ262170:ERC262181 EHD262170:EHG262181 DXH262170:DXK262181 DNL262170:DNO262181 DDP262170:DDS262181 CTT262170:CTW262181 CJX262170:CKA262181 CAB262170:CAE262181 BQF262170:BQI262181 BGJ262170:BGM262181 AWN262170:AWQ262181 AMR262170:AMU262181 ACV262170:ACY262181 SZ262170:TC262181 JD262170:JG262181 H262170:K262181 WVP196634:WVS196645 WLT196634:WLW196645 WBX196634:WCA196645 VSB196634:VSE196645 VIF196634:VII196645 UYJ196634:UYM196645 UON196634:UOQ196645 UER196634:UEU196645 TUV196634:TUY196645 TKZ196634:TLC196645 TBD196634:TBG196645 SRH196634:SRK196645 SHL196634:SHO196645 RXP196634:RXS196645 RNT196634:RNW196645 RDX196634:REA196645 QUB196634:QUE196645 QKF196634:QKI196645 QAJ196634:QAM196645 PQN196634:PQQ196645 PGR196634:PGU196645 OWV196634:OWY196645 OMZ196634:ONC196645 ODD196634:ODG196645 NTH196634:NTK196645 NJL196634:NJO196645 MZP196634:MZS196645 MPT196634:MPW196645 MFX196634:MGA196645 LWB196634:LWE196645 LMF196634:LMI196645 LCJ196634:LCM196645 KSN196634:KSQ196645 KIR196634:KIU196645 JYV196634:JYY196645 JOZ196634:JPC196645 JFD196634:JFG196645 IVH196634:IVK196645 ILL196634:ILO196645 IBP196634:IBS196645 HRT196634:HRW196645 HHX196634:HIA196645 GYB196634:GYE196645 GOF196634:GOI196645 GEJ196634:GEM196645 FUN196634:FUQ196645 FKR196634:FKU196645 FAV196634:FAY196645 EQZ196634:ERC196645 EHD196634:EHG196645 DXH196634:DXK196645 DNL196634:DNO196645 DDP196634:DDS196645 CTT196634:CTW196645 CJX196634:CKA196645 CAB196634:CAE196645 BQF196634:BQI196645 BGJ196634:BGM196645 AWN196634:AWQ196645 AMR196634:AMU196645 ACV196634:ACY196645 SZ196634:TC196645 JD196634:JG196645 H196634:K196645 WVP131098:WVS131109 WLT131098:WLW131109 WBX131098:WCA131109 VSB131098:VSE131109 VIF131098:VII131109 UYJ131098:UYM131109 UON131098:UOQ131109 UER131098:UEU131109 TUV131098:TUY131109 TKZ131098:TLC131109 TBD131098:TBG131109 SRH131098:SRK131109 SHL131098:SHO131109 RXP131098:RXS131109 RNT131098:RNW131109 RDX131098:REA131109 QUB131098:QUE131109 QKF131098:QKI131109 QAJ131098:QAM131109 PQN131098:PQQ131109 PGR131098:PGU131109 OWV131098:OWY131109 OMZ131098:ONC131109 ODD131098:ODG131109 NTH131098:NTK131109 NJL131098:NJO131109 MZP131098:MZS131109 MPT131098:MPW131109 MFX131098:MGA131109 LWB131098:LWE131109 LMF131098:LMI131109 LCJ131098:LCM131109 KSN131098:KSQ131109 KIR131098:KIU131109 JYV131098:JYY131109 JOZ131098:JPC131109 JFD131098:JFG131109 IVH131098:IVK131109 ILL131098:ILO131109 IBP131098:IBS131109 HRT131098:HRW131109 HHX131098:HIA131109 GYB131098:GYE131109 GOF131098:GOI131109 GEJ131098:GEM131109 FUN131098:FUQ131109 FKR131098:FKU131109 FAV131098:FAY131109 EQZ131098:ERC131109 EHD131098:EHG131109 DXH131098:DXK131109 DNL131098:DNO131109 DDP131098:DDS131109 CTT131098:CTW131109 CJX131098:CKA131109 CAB131098:CAE131109 BQF131098:BQI131109 BGJ131098:BGM131109 AWN131098:AWQ131109 AMR131098:AMU131109 ACV131098:ACY131109 SZ131098:TC131109 JD131098:JG131109 H131098:K131109 WVP65562:WVS65573 WLT65562:WLW65573 WBX65562:WCA65573 VSB65562:VSE65573 VIF65562:VII65573 UYJ65562:UYM65573 UON65562:UOQ65573 UER65562:UEU65573 TUV65562:TUY65573 TKZ65562:TLC65573 TBD65562:TBG65573 SRH65562:SRK65573 SHL65562:SHO65573 RXP65562:RXS65573 RNT65562:RNW65573 RDX65562:REA65573 QUB65562:QUE65573 QKF65562:QKI65573 QAJ65562:QAM65573 PQN65562:PQQ65573 PGR65562:PGU65573 OWV65562:OWY65573 OMZ65562:ONC65573 ODD65562:ODG65573 NTH65562:NTK65573 NJL65562:NJO65573 MZP65562:MZS65573 MPT65562:MPW65573 MFX65562:MGA65573 LWB65562:LWE65573 LMF65562:LMI65573 LCJ65562:LCM65573 KSN65562:KSQ65573 KIR65562:KIU65573 JYV65562:JYY65573 JOZ65562:JPC65573 JFD65562:JFG65573 IVH65562:IVK65573 ILL65562:ILO65573 IBP65562:IBS65573 HRT65562:HRW65573 HHX65562:HIA65573 GYB65562:GYE65573 GOF65562:GOI65573 GEJ65562:GEM65573 FUN65562:FUQ65573 FKR65562:FKU65573 FAV65562:FAY65573 EQZ65562:ERC65573 EHD65562:EHG65573 DXH65562:DXK65573 DNL65562:DNO65573 DDP65562:DDS65573 CTT65562:CTW65573 CJX65562:CKA65573 CAB65562:CAE65573 BQF65562:BQI65573 BGJ65562:BGM65573 AWN65562:AWQ65573 AMR65562:AMU65573 ACV65562:ACY65573 SZ65562:TC65573 JD65562:JG65573 WVP983066:WVS983077" xr:uid="{439D3459-E3A1-4C9F-85D1-D25E5E8C0644}">
      <formula1>$AB$42:$AB$44</formula1>
    </dataValidation>
    <dataValidation type="list" allowBlank="1" showInputMessage="1" showErrorMessage="1" sqref="H25:K38" xr:uid="{4C4A9338-BA2C-47E6-BE3E-87D4C85062CF}">
      <formula1>$H$43:$H$45</formula1>
    </dataValidation>
    <dataValidation allowBlank="1" showInputMessage="1" showErrorMessage="1" promptTitle="ほ場番号" prompt="対応する別紙３のほ場番号を記載してください。" sqref="H14:M16" xr:uid="{E230DB17-DF32-451C-97C3-8C8FE1997B44}"/>
  </dataValidations>
  <pageMargins left="0.78740157480314965" right="0.59055118110236215" top="0.59055118110236215" bottom="0.59055118110236215" header="0" footer="0"/>
  <pageSetup paperSize="9" scale="85" fitToWidth="0" orientation="portrait" r:id="rId1"/>
  <drawing r:id="rId2"/>
  <legacyDrawing r:id="rId3"/>
  <extLst>
    <ext xmlns:x14="http://schemas.microsoft.com/office/spreadsheetml/2009/9/main" uri="{CCE6A557-97BC-4b89-ADB6-D9C93CAAB3DF}">
      <x14:dataValidations xmlns:xm="http://schemas.microsoft.com/office/excel/2006/main" count="1">
        <x14:dataValidation type="whole" allowBlank="1" showInputMessage="1" showErrorMessage="1" errorTitle="申請日" error="申請日以前に確認を行った日付を入力してください。_x000a_" xr:uid="{2E32984F-2E43-4BB9-8C9D-907906C1F586}">
          <x14:formula1>
            <xm:f>1</xm:f>
          </x14:formula1>
          <x14:formula2>
            <xm:f>第１号!Z5*10000+第１号!AB5*100+第１号!AD5-T7*10000-V7*100</xm:f>
          </x14:formula2>
          <xm:sqref>X7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B470F-7611-4BB8-B964-C1ADAA8CE9DC}">
  <sheetPr>
    <pageSetUpPr fitToPage="1"/>
  </sheetPr>
  <dimension ref="B2:AK53"/>
  <sheetViews>
    <sheetView showGridLines="0" view="pageBreakPreview" zoomScaleNormal="100" zoomScaleSheetLayoutView="100" workbookViewId="0">
      <selection activeCell="J16" sqref="J16:K19"/>
    </sheetView>
  </sheetViews>
  <sheetFormatPr defaultColWidth="2.69921875" defaultRowHeight="12"/>
  <cols>
    <col min="1" max="1" width="3" style="173" customWidth="1"/>
    <col min="2" max="16384" width="2.69921875" style="173"/>
  </cols>
  <sheetData>
    <row r="2" spans="2:37" s="187" customFormat="1" ht="13.5" customHeight="1">
      <c r="B2" s="886" t="s">
        <v>1920</v>
      </c>
      <c r="C2" s="886"/>
      <c r="D2" s="886"/>
    </row>
    <row r="3" spans="2:37" s="96" customFormat="1" ht="13.5" customHeight="1">
      <c r="C3" s="191"/>
      <c r="D3" s="191"/>
    </row>
    <row r="4" spans="2:37" s="168" customFormat="1" ht="22.95" customHeight="1">
      <c r="B4" s="887" t="s">
        <v>0</v>
      </c>
      <c r="C4" s="887"/>
      <c r="D4" s="792">
        <v>8</v>
      </c>
      <c r="E4" s="792"/>
      <c r="F4" s="168" t="s">
        <v>270</v>
      </c>
      <c r="L4" s="170"/>
      <c r="M4" s="170"/>
      <c r="N4" s="170"/>
      <c r="O4" s="170"/>
      <c r="P4" s="170"/>
      <c r="Q4" s="170"/>
      <c r="R4" s="170"/>
      <c r="S4" s="170"/>
      <c r="T4" s="169" t="s">
        <v>242</v>
      </c>
    </row>
    <row r="5" spans="2:37" s="187" customFormat="1" ht="12" customHeight="1" thickBot="1">
      <c r="B5" s="190"/>
      <c r="C5" s="190"/>
      <c r="D5" s="189"/>
      <c r="E5" s="189"/>
      <c r="F5" s="188"/>
      <c r="G5" s="188"/>
      <c r="H5" s="188"/>
      <c r="I5" s="188"/>
      <c r="J5" s="188"/>
      <c r="K5" s="188"/>
      <c r="L5" s="188"/>
      <c r="M5" s="188"/>
    </row>
    <row r="6" spans="2:37" ht="28.2" customHeight="1" thickBot="1">
      <c r="B6" s="888" t="s">
        <v>269</v>
      </c>
      <c r="C6" s="889"/>
      <c r="D6" s="889"/>
      <c r="E6" s="889"/>
      <c r="F6" s="889"/>
      <c r="G6" s="889"/>
      <c r="H6" s="889"/>
      <c r="I6" s="889"/>
      <c r="J6" s="889"/>
      <c r="K6" s="889"/>
      <c r="L6" s="889"/>
      <c r="M6" s="889"/>
      <c r="N6" s="889"/>
      <c r="O6" s="889"/>
      <c r="P6" s="889"/>
      <c r="Q6" s="890"/>
      <c r="R6" s="186"/>
      <c r="S6" s="891" t="s">
        <v>268</v>
      </c>
      <c r="T6" s="892"/>
      <c r="U6" s="892"/>
      <c r="V6" s="892"/>
      <c r="W6" s="892"/>
      <c r="X6" s="892"/>
      <c r="Y6" s="892"/>
      <c r="Z6" s="892"/>
      <c r="AA6" s="892"/>
      <c r="AB6" s="892"/>
      <c r="AC6" s="892"/>
      <c r="AD6" s="892"/>
      <c r="AE6" s="892"/>
      <c r="AF6" s="892"/>
      <c r="AG6" s="893"/>
    </row>
    <row r="7" spans="2:37" ht="31.5" customHeight="1">
      <c r="B7" s="894">
        <f>第１号!G24</f>
        <v>0</v>
      </c>
      <c r="C7" s="895"/>
      <c r="D7" s="895"/>
      <c r="E7" s="895"/>
      <c r="F7" s="895"/>
      <c r="G7" s="895"/>
      <c r="H7" s="895"/>
      <c r="I7" s="895"/>
      <c r="J7" s="895"/>
      <c r="K7" s="895"/>
      <c r="L7" s="895"/>
      <c r="M7" s="895"/>
      <c r="N7" s="895"/>
      <c r="O7" s="895"/>
      <c r="P7" s="895"/>
      <c r="Q7" s="896"/>
      <c r="R7" s="186"/>
      <c r="S7" s="910" t="s">
        <v>267</v>
      </c>
      <c r="T7" s="911"/>
      <c r="U7" s="911"/>
      <c r="V7" s="911"/>
      <c r="W7" s="911"/>
      <c r="X7" s="912"/>
      <c r="Y7" s="912"/>
      <c r="Z7" s="912"/>
      <c r="AA7" s="912"/>
      <c r="AB7" s="912"/>
      <c r="AC7" s="912"/>
      <c r="AD7" s="912"/>
      <c r="AE7" s="912"/>
      <c r="AF7" s="912"/>
      <c r="AG7" s="913"/>
    </row>
    <row r="8" spans="2:37" ht="20.25" customHeight="1">
      <c r="B8" s="888" t="s">
        <v>266</v>
      </c>
      <c r="C8" s="889"/>
      <c r="D8" s="889"/>
      <c r="E8" s="889"/>
      <c r="F8" s="889"/>
      <c r="G8" s="889"/>
      <c r="H8" s="889"/>
      <c r="I8" s="889"/>
      <c r="J8" s="889"/>
      <c r="K8" s="889"/>
      <c r="L8" s="889"/>
      <c r="M8" s="889"/>
      <c r="N8" s="889"/>
      <c r="O8" s="889"/>
      <c r="P8" s="889"/>
      <c r="Q8" s="890"/>
      <c r="R8" s="182"/>
      <c r="S8" s="919" t="s">
        <v>265</v>
      </c>
      <c r="T8" s="920"/>
      <c r="U8" s="920"/>
      <c r="V8" s="920"/>
      <c r="W8" s="920"/>
      <c r="X8" s="914" t="s">
        <v>264</v>
      </c>
      <c r="Y8" s="914"/>
      <c r="Z8" s="914"/>
      <c r="AA8" s="944"/>
      <c r="AB8" s="944"/>
      <c r="AC8" s="184" t="s">
        <v>1</v>
      </c>
      <c r="AD8" s="174"/>
      <c r="AE8" s="175" t="s">
        <v>2</v>
      </c>
      <c r="AF8" s="174"/>
      <c r="AG8" s="183" t="s">
        <v>3</v>
      </c>
    </row>
    <row r="9" spans="2:37" ht="20.25" customHeight="1">
      <c r="B9" s="921" t="s">
        <v>263</v>
      </c>
      <c r="C9" s="922"/>
      <c r="D9" s="922"/>
      <c r="E9" s="923"/>
      <c r="F9" s="923"/>
      <c r="G9" s="923"/>
      <c r="H9" s="923"/>
      <c r="I9" s="923"/>
      <c r="J9" s="923"/>
      <c r="K9" s="923"/>
      <c r="L9" s="923"/>
      <c r="M9" s="923"/>
      <c r="N9" s="923"/>
      <c r="O9" s="923"/>
      <c r="P9" s="923"/>
      <c r="Q9" s="924"/>
      <c r="R9" s="182"/>
      <c r="S9" s="185"/>
      <c r="T9" s="175"/>
      <c r="U9" s="175"/>
      <c r="V9" s="175"/>
      <c r="W9" s="175"/>
      <c r="X9" s="914" t="s">
        <v>262</v>
      </c>
      <c r="Y9" s="914"/>
      <c r="Z9" s="914"/>
      <c r="AA9" s="944"/>
      <c r="AB9" s="944"/>
      <c r="AC9" s="184" t="s">
        <v>1</v>
      </c>
      <c r="AD9" s="174"/>
      <c r="AE9" s="175" t="s">
        <v>2</v>
      </c>
      <c r="AF9" s="174"/>
      <c r="AG9" s="183" t="s">
        <v>3</v>
      </c>
    </row>
    <row r="10" spans="2:37" ht="20.25" customHeight="1">
      <c r="B10" s="880" t="s">
        <v>261</v>
      </c>
      <c r="C10" s="881"/>
      <c r="D10" s="881"/>
      <c r="E10" s="906"/>
      <c r="F10" s="906"/>
      <c r="G10" s="906"/>
      <c r="H10" s="906"/>
      <c r="I10" s="906"/>
      <c r="J10" s="906"/>
      <c r="K10" s="906"/>
      <c r="L10" s="906"/>
      <c r="M10" s="906"/>
      <c r="N10" s="906"/>
      <c r="O10" s="906"/>
      <c r="P10" s="906"/>
      <c r="Q10" s="907"/>
      <c r="R10" s="182"/>
      <c r="S10" s="185"/>
      <c r="T10" s="175"/>
      <c r="U10" s="175"/>
      <c r="V10" s="175"/>
      <c r="W10" s="175"/>
      <c r="Y10" s="69"/>
      <c r="AA10" s="944"/>
      <c r="AB10" s="944"/>
      <c r="AC10" s="184" t="s">
        <v>1</v>
      </c>
      <c r="AD10" s="174"/>
      <c r="AE10" s="175" t="s">
        <v>2</v>
      </c>
      <c r="AF10" s="174"/>
      <c r="AG10" s="183" t="s">
        <v>3</v>
      </c>
    </row>
    <row r="11" spans="2:37" ht="20.25" customHeight="1">
      <c r="B11" s="880" t="s">
        <v>260</v>
      </c>
      <c r="C11" s="881"/>
      <c r="D11" s="881"/>
      <c r="E11" s="908"/>
      <c r="F11" s="908"/>
      <c r="G11" s="908"/>
      <c r="H11" s="908"/>
      <c r="I11" s="908"/>
      <c r="J11" s="908"/>
      <c r="K11" s="908"/>
      <c r="L11" s="908"/>
      <c r="M11" s="908"/>
      <c r="N11" s="908"/>
      <c r="O11" s="908"/>
      <c r="P11" s="908"/>
      <c r="Q11" s="909"/>
      <c r="R11" s="182"/>
      <c r="S11" s="185"/>
      <c r="T11" s="175"/>
      <c r="U11" s="175"/>
      <c r="V11" s="175"/>
      <c r="W11" s="175"/>
      <c r="Y11" s="69"/>
      <c r="AA11" s="944"/>
      <c r="AB11" s="944"/>
      <c r="AC11" s="184" t="s">
        <v>1</v>
      </c>
      <c r="AD11" s="174"/>
      <c r="AE11" s="175" t="s">
        <v>2</v>
      </c>
      <c r="AF11" s="174"/>
      <c r="AG11" s="183" t="s">
        <v>3</v>
      </c>
    </row>
    <row r="12" spans="2:37" ht="20.25" customHeight="1">
      <c r="B12" s="888" t="s">
        <v>259</v>
      </c>
      <c r="C12" s="889"/>
      <c r="D12" s="889"/>
      <c r="E12" s="889"/>
      <c r="F12" s="889"/>
      <c r="G12" s="889"/>
      <c r="H12" s="889"/>
      <c r="I12" s="889"/>
      <c r="J12" s="889"/>
      <c r="K12" s="889"/>
      <c r="L12" s="889"/>
      <c r="M12" s="889"/>
      <c r="N12" s="889"/>
      <c r="O12" s="889"/>
      <c r="P12" s="889"/>
      <c r="Q12" s="890"/>
      <c r="R12" s="182"/>
      <c r="S12" s="185"/>
      <c r="T12" s="175"/>
      <c r="U12" s="175"/>
      <c r="V12" s="175"/>
      <c r="W12" s="175"/>
      <c r="Y12" s="69"/>
      <c r="AA12" s="944"/>
      <c r="AB12" s="944"/>
      <c r="AC12" s="184" t="s">
        <v>1</v>
      </c>
      <c r="AD12" s="174"/>
      <c r="AE12" s="175" t="s">
        <v>2</v>
      </c>
      <c r="AF12" s="174"/>
      <c r="AG12" s="183" t="s">
        <v>3</v>
      </c>
    </row>
    <row r="13" spans="2:37" ht="20.25" customHeight="1">
      <c r="B13" s="915"/>
      <c r="C13" s="916"/>
      <c r="D13" s="916"/>
      <c r="E13" s="916"/>
      <c r="F13" s="916"/>
      <c r="G13" s="916"/>
      <c r="H13" s="916"/>
      <c r="I13" s="916"/>
      <c r="J13" s="916"/>
      <c r="K13" s="916"/>
      <c r="L13" s="916"/>
      <c r="M13" s="916"/>
      <c r="N13" s="916"/>
      <c r="O13" s="916"/>
      <c r="P13" s="916"/>
      <c r="Q13" s="917"/>
      <c r="R13" s="182"/>
      <c r="S13" s="185"/>
      <c r="T13" s="175"/>
      <c r="U13" s="175"/>
      <c r="V13" s="175"/>
      <c r="W13" s="175"/>
      <c r="Y13" s="69"/>
      <c r="AA13" s="944"/>
      <c r="AB13" s="944"/>
      <c r="AC13" s="184" t="s">
        <v>1</v>
      </c>
      <c r="AD13" s="174"/>
      <c r="AE13" s="175" t="s">
        <v>2</v>
      </c>
      <c r="AF13" s="174"/>
      <c r="AG13" s="183" t="s">
        <v>3</v>
      </c>
    </row>
    <row r="14" spans="2:37" ht="20.25" customHeight="1" thickBot="1">
      <c r="B14" s="918"/>
      <c r="C14" s="793"/>
      <c r="D14" s="793"/>
      <c r="E14" s="793"/>
      <c r="F14" s="793"/>
      <c r="G14" s="793"/>
      <c r="H14" s="793"/>
      <c r="I14" s="793"/>
      <c r="J14" s="793"/>
      <c r="K14" s="793"/>
      <c r="L14" s="793"/>
      <c r="M14" s="793"/>
      <c r="N14" s="793"/>
      <c r="O14" s="793"/>
      <c r="P14" s="793"/>
      <c r="Q14" s="794"/>
      <c r="R14" s="182"/>
      <c r="S14" s="181"/>
      <c r="T14" s="179"/>
      <c r="U14" s="179"/>
      <c r="V14" s="179"/>
      <c r="W14" s="179"/>
      <c r="X14" s="946" t="s">
        <v>258</v>
      </c>
      <c r="Y14" s="946"/>
      <c r="Z14" s="946"/>
      <c r="AA14" s="945"/>
      <c r="AB14" s="945"/>
      <c r="AC14" s="180" t="s">
        <v>1</v>
      </c>
      <c r="AD14" s="178"/>
      <c r="AE14" s="179" t="s">
        <v>2</v>
      </c>
      <c r="AF14" s="178"/>
      <c r="AG14" s="177" t="s">
        <v>3</v>
      </c>
    </row>
    <row r="15" spans="2:37" ht="16.5" customHeight="1">
      <c r="B15" s="176"/>
      <c r="C15" s="176"/>
      <c r="D15" s="176"/>
      <c r="E15" s="176"/>
      <c r="F15" s="176"/>
      <c r="G15" s="176"/>
      <c r="H15" s="176"/>
      <c r="I15" s="176"/>
      <c r="J15" s="176"/>
      <c r="K15" s="176"/>
      <c r="L15" s="176"/>
      <c r="M15" s="176"/>
      <c r="N15" s="176"/>
      <c r="O15" s="176"/>
      <c r="P15" s="176"/>
      <c r="Q15" s="176"/>
    </row>
    <row r="16" spans="2:37" ht="20.100000000000001" customHeight="1">
      <c r="B16" s="921" t="s">
        <v>257</v>
      </c>
      <c r="C16" s="922"/>
      <c r="D16" s="922"/>
      <c r="E16" s="922"/>
      <c r="F16" s="922"/>
      <c r="G16" s="937"/>
      <c r="H16" s="537" t="s">
        <v>256</v>
      </c>
      <c r="I16" s="538"/>
      <c r="J16" s="537" t="s">
        <v>255</v>
      </c>
      <c r="K16" s="538"/>
      <c r="L16" s="537" t="s">
        <v>254</v>
      </c>
      <c r="M16" s="538"/>
      <c r="N16" s="537" t="s">
        <v>253</v>
      </c>
      <c r="O16" s="538"/>
      <c r="P16" s="537" t="s">
        <v>252</v>
      </c>
      <c r="Q16" s="538"/>
      <c r="R16" s="921" t="s">
        <v>251</v>
      </c>
      <c r="S16" s="922"/>
      <c r="T16" s="922"/>
      <c r="U16" s="922"/>
      <c r="V16" s="922"/>
      <c r="W16" s="922"/>
      <c r="X16" s="922"/>
      <c r="Y16" s="922"/>
      <c r="Z16" s="922"/>
      <c r="AA16" s="922"/>
      <c r="AB16" s="922"/>
      <c r="AC16" s="922"/>
      <c r="AD16" s="922"/>
      <c r="AE16" s="922"/>
      <c r="AF16" s="922"/>
      <c r="AG16" s="937"/>
      <c r="AH16" s="537" t="s">
        <v>1723</v>
      </c>
      <c r="AI16" s="897"/>
      <c r="AJ16" s="897"/>
      <c r="AK16" s="538"/>
    </row>
    <row r="17" spans="2:37" ht="20.25" customHeight="1">
      <c r="B17" s="880"/>
      <c r="C17" s="881"/>
      <c r="D17" s="881"/>
      <c r="E17" s="881"/>
      <c r="F17" s="881"/>
      <c r="G17" s="882"/>
      <c r="H17" s="898"/>
      <c r="I17" s="900"/>
      <c r="J17" s="898"/>
      <c r="K17" s="900"/>
      <c r="L17" s="898"/>
      <c r="M17" s="900"/>
      <c r="N17" s="898"/>
      <c r="O17" s="900"/>
      <c r="P17" s="898"/>
      <c r="Q17" s="900"/>
      <c r="R17" s="938" t="s">
        <v>250</v>
      </c>
      <c r="S17" s="939"/>
      <c r="T17" s="939"/>
      <c r="U17" s="939"/>
      <c r="V17" s="939"/>
      <c r="W17" s="939"/>
      <c r="X17" s="939"/>
      <c r="Y17" s="939"/>
      <c r="Z17" s="939"/>
      <c r="AA17" s="939"/>
      <c r="AB17" s="939"/>
      <c r="AC17" s="939"/>
      <c r="AD17" s="939"/>
      <c r="AE17" s="939"/>
      <c r="AF17" s="939"/>
      <c r="AG17" s="940"/>
      <c r="AH17" s="898"/>
      <c r="AI17" s="899"/>
      <c r="AJ17" s="899"/>
      <c r="AK17" s="900"/>
    </row>
    <row r="18" spans="2:37" ht="20.25" customHeight="1">
      <c r="B18" s="880"/>
      <c r="C18" s="881"/>
      <c r="D18" s="881"/>
      <c r="E18" s="881"/>
      <c r="F18" s="881"/>
      <c r="G18" s="882"/>
      <c r="H18" s="898"/>
      <c r="I18" s="900"/>
      <c r="J18" s="898"/>
      <c r="K18" s="900"/>
      <c r="L18" s="898"/>
      <c r="M18" s="900"/>
      <c r="N18" s="898"/>
      <c r="O18" s="900"/>
      <c r="P18" s="898"/>
      <c r="Q18" s="900"/>
      <c r="R18" s="902">
        <v>30</v>
      </c>
      <c r="S18" s="903"/>
      <c r="T18" s="902">
        <v>10</v>
      </c>
      <c r="U18" s="903"/>
      <c r="V18" s="902">
        <v>5</v>
      </c>
      <c r="W18" s="903"/>
      <c r="X18" s="902">
        <v>3</v>
      </c>
      <c r="Y18" s="903"/>
      <c r="Z18" s="902">
        <v>2</v>
      </c>
      <c r="AA18" s="903"/>
      <c r="AB18" s="902">
        <v>0.5</v>
      </c>
      <c r="AC18" s="903"/>
      <c r="AD18" s="902">
        <v>0.18</v>
      </c>
      <c r="AE18" s="903"/>
      <c r="AF18" s="921" t="s">
        <v>46</v>
      </c>
      <c r="AG18" s="937"/>
      <c r="AH18" s="898"/>
      <c r="AI18" s="899"/>
      <c r="AJ18" s="899"/>
      <c r="AK18" s="900"/>
    </row>
    <row r="19" spans="2:37" ht="20.25" customHeight="1">
      <c r="B19" s="938"/>
      <c r="C19" s="939"/>
      <c r="D19" s="939"/>
      <c r="E19" s="939"/>
      <c r="F19" s="939"/>
      <c r="G19" s="940"/>
      <c r="H19" s="539"/>
      <c r="I19" s="540"/>
      <c r="J19" s="539"/>
      <c r="K19" s="540"/>
      <c r="L19" s="539"/>
      <c r="M19" s="540"/>
      <c r="N19" s="539"/>
      <c r="O19" s="540"/>
      <c r="P19" s="539"/>
      <c r="Q19" s="540"/>
      <c r="R19" s="904"/>
      <c r="S19" s="905"/>
      <c r="T19" s="904"/>
      <c r="U19" s="905"/>
      <c r="V19" s="904"/>
      <c r="W19" s="905"/>
      <c r="X19" s="904"/>
      <c r="Y19" s="905"/>
      <c r="Z19" s="904"/>
      <c r="AA19" s="905"/>
      <c r="AB19" s="904"/>
      <c r="AC19" s="905"/>
      <c r="AD19" s="904"/>
      <c r="AE19" s="905"/>
      <c r="AF19" s="938"/>
      <c r="AG19" s="940"/>
      <c r="AH19" s="539"/>
      <c r="AI19" s="901"/>
      <c r="AJ19" s="901"/>
      <c r="AK19" s="540"/>
    </row>
    <row r="20" spans="2:37" ht="13.5" customHeight="1">
      <c r="B20" s="915" t="s">
        <v>186</v>
      </c>
      <c r="C20" s="916"/>
      <c r="D20" s="916"/>
      <c r="E20" s="916"/>
      <c r="F20" s="916"/>
      <c r="G20" s="917"/>
      <c r="H20" s="925"/>
      <c r="I20" s="926"/>
      <c r="J20" s="925"/>
      <c r="K20" s="926"/>
      <c r="L20" s="925"/>
      <c r="M20" s="926"/>
      <c r="N20" s="925"/>
      <c r="O20" s="926"/>
      <c r="P20" s="925"/>
      <c r="Q20" s="926"/>
      <c r="R20" s="925"/>
      <c r="S20" s="926"/>
      <c r="T20" s="925"/>
      <c r="U20" s="926"/>
      <c r="V20" s="925"/>
      <c r="W20" s="926"/>
      <c r="X20" s="925"/>
      <c r="Y20" s="926"/>
      <c r="Z20" s="925"/>
      <c r="AA20" s="926"/>
      <c r="AB20" s="925"/>
      <c r="AC20" s="926"/>
      <c r="AD20" s="925"/>
      <c r="AE20" s="926"/>
      <c r="AF20" s="931" t="str">
        <f>IF(SUM(R20:AE22)=0,"",SUM(R20:AE22))</f>
        <v/>
      </c>
      <c r="AG20" s="932"/>
      <c r="AH20" s="862">
        <f>SUMPRODUCT(R$18:AE$18,R20:AE20)</f>
        <v>0</v>
      </c>
      <c r="AI20" s="863"/>
      <c r="AJ20" s="863"/>
      <c r="AK20" s="864"/>
    </row>
    <row r="21" spans="2:37" ht="13.5" customHeight="1">
      <c r="B21" s="941"/>
      <c r="C21" s="942"/>
      <c r="D21" s="942"/>
      <c r="E21" s="942"/>
      <c r="F21" s="942"/>
      <c r="G21" s="943"/>
      <c r="H21" s="927"/>
      <c r="I21" s="928"/>
      <c r="J21" s="927"/>
      <c r="K21" s="928"/>
      <c r="L21" s="927"/>
      <c r="M21" s="928"/>
      <c r="N21" s="927"/>
      <c r="O21" s="928"/>
      <c r="P21" s="927"/>
      <c r="Q21" s="928"/>
      <c r="R21" s="927"/>
      <c r="S21" s="928"/>
      <c r="T21" s="927"/>
      <c r="U21" s="928"/>
      <c r="V21" s="927"/>
      <c r="W21" s="928"/>
      <c r="X21" s="927"/>
      <c r="Y21" s="928"/>
      <c r="Z21" s="927"/>
      <c r="AA21" s="928"/>
      <c r="AB21" s="927"/>
      <c r="AC21" s="928"/>
      <c r="AD21" s="927"/>
      <c r="AE21" s="928"/>
      <c r="AF21" s="933"/>
      <c r="AG21" s="934"/>
      <c r="AH21" s="865"/>
      <c r="AI21" s="866"/>
      <c r="AJ21" s="866"/>
      <c r="AK21" s="867"/>
    </row>
    <row r="22" spans="2:37" ht="13.5" customHeight="1">
      <c r="B22" s="918"/>
      <c r="C22" s="793"/>
      <c r="D22" s="793"/>
      <c r="E22" s="793"/>
      <c r="F22" s="793"/>
      <c r="G22" s="794"/>
      <c r="H22" s="929"/>
      <c r="I22" s="930"/>
      <c r="J22" s="929"/>
      <c r="K22" s="930"/>
      <c r="L22" s="929"/>
      <c r="M22" s="930"/>
      <c r="N22" s="929"/>
      <c r="O22" s="930"/>
      <c r="P22" s="929"/>
      <c r="Q22" s="930"/>
      <c r="R22" s="929"/>
      <c r="S22" s="930"/>
      <c r="T22" s="929"/>
      <c r="U22" s="930"/>
      <c r="V22" s="929"/>
      <c r="W22" s="930"/>
      <c r="X22" s="929"/>
      <c r="Y22" s="930"/>
      <c r="Z22" s="929"/>
      <c r="AA22" s="930"/>
      <c r="AB22" s="929"/>
      <c r="AC22" s="930"/>
      <c r="AD22" s="929"/>
      <c r="AE22" s="930"/>
      <c r="AF22" s="935"/>
      <c r="AG22" s="936"/>
      <c r="AH22" s="868"/>
      <c r="AI22" s="869"/>
      <c r="AJ22" s="869"/>
      <c r="AK22" s="870"/>
    </row>
    <row r="23" spans="2:37" ht="13.5" customHeight="1">
      <c r="B23" s="915" t="s">
        <v>186</v>
      </c>
      <c r="C23" s="916"/>
      <c r="D23" s="916"/>
      <c r="E23" s="916"/>
      <c r="F23" s="916"/>
      <c r="G23" s="917"/>
      <c r="H23" s="925"/>
      <c r="I23" s="926"/>
      <c r="J23" s="925"/>
      <c r="K23" s="926"/>
      <c r="L23" s="925"/>
      <c r="M23" s="926"/>
      <c r="N23" s="925"/>
      <c r="O23" s="926"/>
      <c r="P23" s="925"/>
      <c r="Q23" s="926"/>
      <c r="R23" s="925"/>
      <c r="S23" s="926"/>
      <c r="T23" s="925"/>
      <c r="U23" s="926"/>
      <c r="V23" s="925"/>
      <c r="W23" s="926"/>
      <c r="X23" s="925"/>
      <c r="Y23" s="926"/>
      <c r="Z23" s="925"/>
      <c r="AA23" s="926"/>
      <c r="AB23" s="925"/>
      <c r="AC23" s="926"/>
      <c r="AD23" s="925"/>
      <c r="AE23" s="926"/>
      <c r="AF23" s="931" t="str">
        <f>IF(SUM(R23:AE25)=0,"",SUM(R23:AE25))</f>
        <v/>
      </c>
      <c r="AG23" s="932"/>
      <c r="AH23" s="862">
        <f t="shared" ref="AH23" si="0">SUMPRODUCT(R$18:AE$18,R23:AE23)</f>
        <v>0</v>
      </c>
      <c r="AI23" s="863"/>
      <c r="AJ23" s="863"/>
      <c r="AK23" s="864"/>
    </row>
    <row r="24" spans="2:37" ht="13.5" customHeight="1">
      <c r="B24" s="941"/>
      <c r="C24" s="942"/>
      <c r="D24" s="942"/>
      <c r="E24" s="942"/>
      <c r="F24" s="942"/>
      <c r="G24" s="943"/>
      <c r="H24" s="927"/>
      <c r="I24" s="928"/>
      <c r="J24" s="927"/>
      <c r="K24" s="928"/>
      <c r="L24" s="927"/>
      <c r="M24" s="928"/>
      <c r="N24" s="927"/>
      <c r="O24" s="928"/>
      <c r="P24" s="927"/>
      <c r="Q24" s="928"/>
      <c r="R24" s="927"/>
      <c r="S24" s="928"/>
      <c r="T24" s="927"/>
      <c r="U24" s="928"/>
      <c r="V24" s="927"/>
      <c r="W24" s="928"/>
      <c r="X24" s="927"/>
      <c r="Y24" s="928"/>
      <c r="Z24" s="927"/>
      <c r="AA24" s="928"/>
      <c r="AB24" s="927"/>
      <c r="AC24" s="928"/>
      <c r="AD24" s="927"/>
      <c r="AE24" s="928"/>
      <c r="AF24" s="933"/>
      <c r="AG24" s="934"/>
      <c r="AH24" s="865"/>
      <c r="AI24" s="866"/>
      <c r="AJ24" s="866"/>
      <c r="AK24" s="867"/>
    </row>
    <row r="25" spans="2:37" ht="13.5" customHeight="1">
      <c r="B25" s="918"/>
      <c r="C25" s="793"/>
      <c r="D25" s="793"/>
      <c r="E25" s="793"/>
      <c r="F25" s="793"/>
      <c r="G25" s="794"/>
      <c r="H25" s="929"/>
      <c r="I25" s="930"/>
      <c r="J25" s="929"/>
      <c r="K25" s="930"/>
      <c r="L25" s="929"/>
      <c r="M25" s="930"/>
      <c r="N25" s="929"/>
      <c r="O25" s="930"/>
      <c r="P25" s="929"/>
      <c r="Q25" s="930"/>
      <c r="R25" s="929"/>
      <c r="S25" s="930"/>
      <c r="T25" s="929"/>
      <c r="U25" s="930"/>
      <c r="V25" s="929"/>
      <c r="W25" s="930"/>
      <c r="X25" s="929"/>
      <c r="Y25" s="930"/>
      <c r="Z25" s="929"/>
      <c r="AA25" s="930"/>
      <c r="AB25" s="929"/>
      <c r="AC25" s="930"/>
      <c r="AD25" s="929"/>
      <c r="AE25" s="930"/>
      <c r="AF25" s="935"/>
      <c r="AG25" s="936"/>
      <c r="AH25" s="868"/>
      <c r="AI25" s="869"/>
      <c r="AJ25" s="869"/>
      <c r="AK25" s="870"/>
    </row>
    <row r="26" spans="2:37" ht="13.5" customHeight="1">
      <c r="B26" s="915" t="s">
        <v>186</v>
      </c>
      <c r="C26" s="916"/>
      <c r="D26" s="916"/>
      <c r="E26" s="916"/>
      <c r="F26" s="916"/>
      <c r="G26" s="917"/>
      <c r="H26" s="925"/>
      <c r="I26" s="926"/>
      <c r="J26" s="925"/>
      <c r="K26" s="926"/>
      <c r="L26" s="925"/>
      <c r="M26" s="926"/>
      <c r="N26" s="925"/>
      <c r="O26" s="926"/>
      <c r="P26" s="925"/>
      <c r="Q26" s="926"/>
      <c r="R26" s="925"/>
      <c r="S26" s="926"/>
      <c r="T26" s="925"/>
      <c r="U26" s="926"/>
      <c r="V26" s="925"/>
      <c r="W26" s="926"/>
      <c r="X26" s="925"/>
      <c r="Y26" s="926"/>
      <c r="Z26" s="925"/>
      <c r="AA26" s="926"/>
      <c r="AB26" s="925"/>
      <c r="AC26" s="926"/>
      <c r="AD26" s="925"/>
      <c r="AE26" s="926"/>
      <c r="AF26" s="931" t="str">
        <f>IF(SUM(R26:AE28)=0,"",SUM(R26:AE28))</f>
        <v/>
      </c>
      <c r="AG26" s="932"/>
      <c r="AH26" s="862">
        <f t="shared" ref="AH26" si="1">SUMPRODUCT(R$18:AE$18,R26:AE26)</f>
        <v>0</v>
      </c>
      <c r="AI26" s="863"/>
      <c r="AJ26" s="863"/>
      <c r="AK26" s="864"/>
    </row>
    <row r="27" spans="2:37" ht="13.5" customHeight="1">
      <c r="B27" s="941"/>
      <c r="C27" s="942"/>
      <c r="D27" s="942"/>
      <c r="E27" s="942"/>
      <c r="F27" s="942"/>
      <c r="G27" s="943"/>
      <c r="H27" s="927"/>
      <c r="I27" s="928"/>
      <c r="J27" s="927"/>
      <c r="K27" s="928"/>
      <c r="L27" s="927"/>
      <c r="M27" s="928"/>
      <c r="N27" s="927"/>
      <c r="O27" s="928"/>
      <c r="P27" s="927"/>
      <c r="Q27" s="928"/>
      <c r="R27" s="927"/>
      <c r="S27" s="928"/>
      <c r="T27" s="927"/>
      <c r="U27" s="928"/>
      <c r="V27" s="927"/>
      <c r="W27" s="928"/>
      <c r="X27" s="927"/>
      <c r="Y27" s="928"/>
      <c r="Z27" s="927"/>
      <c r="AA27" s="928"/>
      <c r="AB27" s="927"/>
      <c r="AC27" s="928"/>
      <c r="AD27" s="927"/>
      <c r="AE27" s="928"/>
      <c r="AF27" s="933"/>
      <c r="AG27" s="934"/>
      <c r="AH27" s="865"/>
      <c r="AI27" s="866"/>
      <c r="AJ27" s="866"/>
      <c r="AK27" s="867"/>
    </row>
    <row r="28" spans="2:37" ht="13.5" customHeight="1">
      <c r="B28" s="918"/>
      <c r="C28" s="793"/>
      <c r="D28" s="793"/>
      <c r="E28" s="793"/>
      <c r="F28" s="793"/>
      <c r="G28" s="794"/>
      <c r="H28" s="929"/>
      <c r="I28" s="930"/>
      <c r="J28" s="929"/>
      <c r="K28" s="930"/>
      <c r="L28" s="929"/>
      <c r="M28" s="930"/>
      <c r="N28" s="929"/>
      <c r="O28" s="930"/>
      <c r="P28" s="929"/>
      <c r="Q28" s="930"/>
      <c r="R28" s="929"/>
      <c r="S28" s="930"/>
      <c r="T28" s="929"/>
      <c r="U28" s="930"/>
      <c r="V28" s="929"/>
      <c r="W28" s="930"/>
      <c r="X28" s="929"/>
      <c r="Y28" s="930"/>
      <c r="Z28" s="929"/>
      <c r="AA28" s="930"/>
      <c r="AB28" s="929"/>
      <c r="AC28" s="930"/>
      <c r="AD28" s="929"/>
      <c r="AE28" s="930"/>
      <c r="AF28" s="935"/>
      <c r="AG28" s="936"/>
      <c r="AH28" s="868"/>
      <c r="AI28" s="869"/>
      <c r="AJ28" s="869"/>
      <c r="AK28" s="870"/>
    </row>
    <row r="29" spans="2:37" ht="13.5" customHeight="1">
      <c r="B29" s="915" t="s">
        <v>186</v>
      </c>
      <c r="C29" s="916"/>
      <c r="D29" s="916"/>
      <c r="E29" s="916"/>
      <c r="F29" s="916"/>
      <c r="G29" s="917"/>
      <c r="H29" s="925"/>
      <c r="I29" s="926"/>
      <c r="J29" s="925"/>
      <c r="K29" s="926"/>
      <c r="L29" s="925"/>
      <c r="M29" s="926"/>
      <c r="N29" s="925"/>
      <c r="O29" s="926"/>
      <c r="P29" s="925"/>
      <c r="Q29" s="926"/>
      <c r="R29" s="925"/>
      <c r="S29" s="926"/>
      <c r="T29" s="925"/>
      <c r="U29" s="926"/>
      <c r="V29" s="925"/>
      <c r="W29" s="926"/>
      <c r="X29" s="925"/>
      <c r="Y29" s="926"/>
      <c r="Z29" s="925"/>
      <c r="AA29" s="926"/>
      <c r="AB29" s="925"/>
      <c r="AC29" s="926"/>
      <c r="AD29" s="925"/>
      <c r="AE29" s="926"/>
      <c r="AF29" s="931" t="str">
        <f>IF(SUM(R29:AE31)=0,"",SUM(R29:AE31))</f>
        <v/>
      </c>
      <c r="AG29" s="932"/>
      <c r="AH29" s="862">
        <f t="shared" ref="AH29" si="2">SUMPRODUCT(R$18:AE$18,R29:AE29)</f>
        <v>0</v>
      </c>
      <c r="AI29" s="863"/>
      <c r="AJ29" s="863"/>
      <c r="AK29" s="864"/>
    </row>
    <row r="30" spans="2:37" ht="13.5" customHeight="1">
      <c r="B30" s="941"/>
      <c r="C30" s="942"/>
      <c r="D30" s="942"/>
      <c r="E30" s="942"/>
      <c r="F30" s="942"/>
      <c r="G30" s="943"/>
      <c r="H30" s="927"/>
      <c r="I30" s="928"/>
      <c r="J30" s="927"/>
      <c r="K30" s="928"/>
      <c r="L30" s="927"/>
      <c r="M30" s="928"/>
      <c r="N30" s="927"/>
      <c r="O30" s="928"/>
      <c r="P30" s="927"/>
      <c r="Q30" s="928"/>
      <c r="R30" s="927"/>
      <c r="S30" s="928"/>
      <c r="T30" s="927"/>
      <c r="U30" s="928"/>
      <c r="V30" s="927"/>
      <c r="W30" s="928"/>
      <c r="X30" s="927"/>
      <c r="Y30" s="928"/>
      <c r="Z30" s="927"/>
      <c r="AA30" s="928"/>
      <c r="AB30" s="927"/>
      <c r="AC30" s="928"/>
      <c r="AD30" s="927"/>
      <c r="AE30" s="928"/>
      <c r="AF30" s="933"/>
      <c r="AG30" s="934"/>
      <c r="AH30" s="865"/>
      <c r="AI30" s="866"/>
      <c r="AJ30" s="866"/>
      <c r="AK30" s="867"/>
    </row>
    <row r="31" spans="2:37" ht="13.5" customHeight="1">
      <c r="B31" s="918"/>
      <c r="C31" s="793"/>
      <c r="D31" s="793"/>
      <c r="E31" s="793"/>
      <c r="F31" s="793"/>
      <c r="G31" s="794"/>
      <c r="H31" s="929"/>
      <c r="I31" s="930"/>
      <c r="J31" s="929"/>
      <c r="K31" s="930"/>
      <c r="L31" s="929"/>
      <c r="M31" s="930"/>
      <c r="N31" s="929"/>
      <c r="O31" s="930"/>
      <c r="P31" s="929"/>
      <c r="Q31" s="930"/>
      <c r="R31" s="929"/>
      <c r="S31" s="930"/>
      <c r="T31" s="929"/>
      <c r="U31" s="930"/>
      <c r="V31" s="929"/>
      <c r="W31" s="930"/>
      <c r="X31" s="929"/>
      <c r="Y31" s="930"/>
      <c r="Z31" s="929"/>
      <c r="AA31" s="930"/>
      <c r="AB31" s="929"/>
      <c r="AC31" s="930"/>
      <c r="AD31" s="929"/>
      <c r="AE31" s="930"/>
      <c r="AF31" s="935"/>
      <c r="AG31" s="936"/>
      <c r="AH31" s="868"/>
      <c r="AI31" s="869"/>
      <c r="AJ31" s="869"/>
      <c r="AK31" s="870"/>
    </row>
    <row r="32" spans="2:37" ht="13.5" customHeight="1">
      <c r="B32" s="915" t="s">
        <v>186</v>
      </c>
      <c r="C32" s="916"/>
      <c r="D32" s="916"/>
      <c r="E32" s="916"/>
      <c r="F32" s="916"/>
      <c r="G32" s="917"/>
      <c r="H32" s="925"/>
      <c r="I32" s="926"/>
      <c r="J32" s="925"/>
      <c r="K32" s="926"/>
      <c r="L32" s="925"/>
      <c r="M32" s="926"/>
      <c r="N32" s="925"/>
      <c r="O32" s="926"/>
      <c r="P32" s="925"/>
      <c r="Q32" s="926"/>
      <c r="R32" s="925"/>
      <c r="S32" s="926"/>
      <c r="T32" s="925"/>
      <c r="U32" s="926"/>
      <c r="V32" s="925"/>
      <c r="W32" s="926"/>
      <c r="X32" s="925"/>
      <c r="Y32" s="926"/>
      <c r="Z32" s="925"/>
      <c r="AA32" s="926"/>
      <c r="AB32" s="925"/>
      <c r="AC32" s="926"/>
      <c r="AD32" s="925"/>
      <c r="AE32" s="926"/>
      <c r="AF32" s="931" t="str">
        <f>IF(SUM(R32:AE34)=0,"",SUM(R32:AE34))</f>
        <v/>
      </c>
      <c r="AG32" s="932"/>
      <c r="AH32" s="862">
        <f t="shared" ref="AH32" si="3">SUMPRODUCT(R$18:AE$18,R32:AE32)</f>
        <v>0</v>
      </c>
      <c r="AI32" s="863"/>
      <c r="AJ32" s="863"/>
      <c r="AK32" s="864"/>
    </row>
    <row r="33" spans="2:37" ht="13.5" customHeight="1">
      <c r="B33" s="941"/>
      <c r="C33" s="942"/>
      <c r="D33" s="942"/>
      <c r="E33" s="942"/>
      <c r="F33" s="942"/>
      <c r="G33" s="943"/>
      <c r="H33" s="927"/>
      <c r="I33" s="928"/>
      <c r="J33" s="927"/>
      <c r="K33" s="928"/>
      <c r="L33" s="927"/>
      <c r="M33" s="928"/>
      <c r="N33" s="927"/>
      <c r="O33" s="928"/>
      <c r="P33" s="927"/>
      <c r="Q33" s="928"/>
      <c r="R33" s="927"/>
      <c r="S33" s="928"/>
      <c r="T33" s="927"/>
      <c r="U33" s="928"/>
      <c r="V33" s="927"/>
      <c r="W33" s="928"/>
      <c r="X33" s="927"/>
      <c r="Y33" s="928"/>
      <c r="Z33" s="927"/>
      <c r="AA33" s="928"/>
      <c r="AB33" s="927"/>
      <c r="AC33" s="928"/>
      <c r="AD33" s="927"/>
      <c r="AE33" s="928"/>
      <c r="AF33" s="933"/>
      <c r="AG33" s="934"/>
      <c r="AH33" s="865"/>
      <c r="AI33" s="866"/>
      <c r="AJ33" s="866"/>
      <c r="AK33" s="867"/>
    </row>
    <row r="34" spans="2:37" ht="13.5" customHeight="1">
      <c r="B34" s="918"/>
      <c r="C34" s="793"/>
      <c r="D34" s="793"/>
      <c r="E34" s="793"/>
      <c r="F34" s="793"/>
      <c r="G34" s="794"/>
      <c r="H34" s="929"/>
      <c r="I34" s="930"/>
      <c r="J34" s="929"/>
      <c r="K34" s="930"/>
      <c r="L34" s="929"/>
      <c r="M34" s="930"/>
      <c r="N34" s="929"/>
      <c r="O34" s="930"/>
      <c r="P34" s="929"/>
      <c r="Q34" s="930"/>
      <c r="R34" s="929"/>
      <c r="S34" s="930"/>
      <c r="T34" s="929"/>
      <c r="U34" s="930"/>
      <c r="V34" s="929"/>
      <c r="W34" s="930"/>
      <c r="X34" s="929"/>
      <c r="Y34" s="930"/>
      <c r="Z34" s="929"/>
      <c r="AA34" s="930"/>
      <c r="AB34" s="929"/>
      <c r="AC34" s="930"/>
      <c r="AD34" s="929"/>
      <c r="AE34" s="930"/>
      <c r="AF34" s="935"/>
      <c r="AG34" s="936"/>
      <c r="AH34" s="868"/>
      <c r="AI34" s="869"/>
      <c r="AJ34" s="869"/>
      <c r="AK34" s="870"/>
    </row>
    <row r="35" spans="2:37" ht="13.5" customHeight="1">
      <c r="B35" s="915" t="s">
        <v>186</v>
      </c>
      <c r="C35" s="916"/>
      <c r="D35" s="916"/>
      <c r="E35" s="916"/>
      <c r="F35" s="916"/>
      <c r="G35" s="917"/>
      <c r="H35" s="925"/>
      <c r="I35" s="926"/>
      <c r="J35" s="925"/>
      <c r="K35" s="926"/>
      <c r="L35" s="925"/>
      <c r="M35" s="926"/>
      <c r="N35" s="925"/>
      <c r="O35" s="926"/>
      <c r="P35" s="925"/>
      <c r="Q35" s="926"/>
      <c r="R35" s="925"/>
      <c r="S35" s="926"/>
      <c r="T35" s="925"/>
      <c r="U35" s="926"/>
      <c r="V35" s="925"/>
      <c r="W35" s="926"/>
      <c r="X35" s="925"/>
      <c r="Y35" s="926"/>
      <c r="Z35" s="925"/>
      <c r="AA35" s="926"/>
      <c r="AB35" s="925"/>
      <c r="AC35" s="926"/>
      <c r="AD35" s="925"/>
      <c r="AE35" s="926"/>
      <c r="AF35" s="931" t="str">
        <f>IF(SUM(R35:AE37)=0,"",SUM(R35:AE37))</f>
        <v/>
      </c>
      <c r="AG35" s="932"/>
      <c r="AH35" s="862">
        <f t="shared" ref="AH35" si="4">SUMPRODUCT(R$18:AE$18,R35:AE35)</f>
        <v>0</v>
      </c>
      <c r="AI35" s="863"/>
      <c r="AJ35" s="863"/>
      <c r="AK35" s="864"/>
    </row>
    <row r="36" spans="2:37" ht="13.5" customHeight="1">
      <c r="B36" s="941"/>
      <c r="C36" s="942"/>
      <c r="D36" s="942"/>
      <c r="E36" s="942"/>
      <c r="F36" s="942"/>
      <c r="G36" s="943"/>
      <c r="H36" s="927"/>
      <c r="I36" s="928"/>
      <c r="J36" s="927"/>
      <c r="K36" s="928"/>
      <c r="L36" s="927"/>
      <c r="M36" s="928"/>
      <c r="N36" s="927"/>
      <c r="O36" s="928"/>
      <c r="P36" s="927"/>
      <c r="Q36" s="928"/>
      <c r="R36" s="927"/>
      <c r="S36" s="928"/>
      <c r="T36" s="927"/>
      <c r="U36" s="928"/>
      <c r="V36" s="927"/>
      <c r="W36" s="928"/>
      <c r="X36" s="927"/>
      <c r="Y36" s="928"/>
      <c r="Z36" s="927"/>
      <c r="AA36" s="928"/>
      <c r="AB36" s="927"/>
      <c r="AC36" s="928"/>
      <c r="AD36" s="927"/>
      <c r="AE36" s="928"/>
      <c r="AF36" s="933"/>
      <c r="AG36" s="934"/>
      <c r="AH36" s="865"/>
      <c r="AI36" s="866"/>
      <c r="AJ36" s="866"/>
      <c r="AK36" s="867"/>
    </row>
    <row r="37" spans="2:37" ht="13.5" customHeight="1">
      <c r="B37" s="918"/>
      <c r="C37" s="793"/>
      <c r="D37" s="793"/>
      <c r="E37" s="793"/>
      <c r="F37" s="793"/>
      <c r="G37" s="794"/>
      <c r="H37" s="929"/>
      <c r="I37" s="930"/>
      <c r="J37" s="929"/>
      <c r="K37" s="930"/>
      <c r="L37" s="929"/>
      <c r="M37" s="930"/>
      <c r="N37" s="929"/>
      <c r="O37" s="930"/>
      <c r="P37" s="929"/>
      <c r="Q37" s="930"/>
      <c r="R37" s="929"/>
      <c r="S37" s="930"/>
      <c r="T37" s="929"/>
      <c r="U37" s="930"/>
      <c r="V37" s="929"/>
      <c r="W37" s="930"/>
      <c r="X37" s="929"/>
      <c r="Y37" s="930"/>
      <c r="Z37" s="929"/>
      <c r="AA37" s="930"/>
      <c r="AB37" s="929"/>
      <c r="AC37" s="930"/>
      <c r="AD37" s="929"/>
      <c r="AE37" s="930"/>
      <c r="AF37" s="935"/>
      <c r="AG37" s="936"/>
      <c r="AH37" s="868"/>
      <c r="AI37" s="869"/>
      <c r="AJ37" s="869"/>
      <c r="AK37" s="870"/>
    </row>
    <row r="38" spans="2:37" ht="13.5" customHeight="1">
      <c r="B38" s="915" t="s">
        <v>186</v>
      </c>
      <c r="C38" s="916"/>
      <c r="D38" s="916"/>
      <c r="E38" s="916"/>
      <c r="F38" s="916"/>
      <c r="G38" s="917"/>
      <c r="H38" s="925"/>
      <c r="I38" s="926"/>
      <c r="J38" s="925"/>
      <c r="K38" s="926"/>
      <c r="L38" s="925"/>
      <c r="M38" s="926"/>
      <c r="N38" s="925"/>
      <c r="O38" s="926"/>
      <c r="P38" s="925"/>
      <c r="Q38" s="926"/>
      <c r="R38" s="925"/>
      <c r="S38" s="926"/>
      <c r="T38" s="925"/>
      <c r="U38" s="926"/>
      <c r="V38" s="925"/>
      <c r="W38" s="926"/>
      <c r="X38" s="925"/>
      <c r="Y38" s="926"/>
      <c r="Z38" s="925"/>
      <c r="AA38" s="926"/>
      <c r="AB38" s="925"/>
      <c r="AC38" s="926"/>
      <c r="AD38" s="925"/>
      <c r="AE38" s="926"/>
      <c r="AF38" s="931" t="str">
        <f>IF(SUM(R38:AE40)=0,"",SUM(R38:AE40))</f>
        <v/>
      </c>
      <c r="AG38" s="932"/>
      <c r="AH38" s="862">
        <f t="shared" ref="AH38" si="5">SUMPRODUCT(R$18:AE$18,R38:AE38)</f>
        <v>0</v>
      </c>
      <c r="AI38" s="863"/>
      <c r="AJ38" s="863"/>
      <c r="AK38" s="864"/>
    </row>
    <row r="39" spans="2:37" ht="13.5" customHeight="1">
      <c r="B39" s="941"/>
      <c r="C39" s="942"/>
      <c r="D39" s="942"/>
      <c r="E39" s="942"/>
      <c r="F39" s="942"/>
      <c r="G39" s="943"/>
      <c r="H39" s="927"/>
      <c r="I39" s="928"/>
      <c r="J39" s="927"/>
      <c r="K39" s="928"/>
      <c r="L39" s="927"/>
      <c r="M39" s="928"/>
      <c r="N39" s="927"/>
      <c r="O39" s="928"/>
      <c r="P39" s="927"/>
      <c r="Q39" s="928"/>
      <c r="R39" s="927"/>
      <c r="S39" s="928"/>
      <c r="T39" s="927"/>
      <c r="U39" s="928"/>
      <c r="V39" s="927"/>
      <c r="W39" s="928"/>
      <c r="X39" s="927"/>
      <c r="Y39" s="928"/>
      <c r="Z39" s="927"/>
      <c r="AA39" s="928"/>
      <c r="AB39" s="927"/>
      <c r="AC39" s="928"/>
      <c r="AD39" s="927"/>
      <c r="AE39" s="928"/>
      <c r="AF39" s="933"/>
      <c r="AG39" s="934"/>
      <c r="AH39" s="865"/>
      <c r="AI39" s="866"/>
      <c r="AJ39" s="866"/>
      <c r="AK39" s="867"/>
    </row>
    <row r="40" spans="2:37" ht="13.5" customHeight="1">
      <c r="B40" s="918"/>
      <c r="C40" s="793"/>
      <c r="D40" s="793"/>
      <c r="E40" s="793"/>
      <c r="F40" s="793"/>
      <c r="G40" s="794"/>
      <c r="H40" s="929"/>
      <c r="I40" s="930"/>
      <c r="J40" s="929"/>
      <c r="K40" s="930"/>
      <c r="L40" s="929"/>
      <c r="M40" s="930"/>
      <c r="N40" s="929"/>
      <c r="O40" s="930"/>
      <c r="P40" s="929"/>
      <c r="Q40" s="930"/>
      <c r="R40" s="929"/>
      <c r="S40" s="930"/>
      <c r="T40" s="929"/>
      <c r="U40" s="930"/>
      <c r="V40" s="929"/>
      <c r="W40" s="930"/>
      <c r="X40" s="929"/>
      <c r="Y40" s="930"/>
      <c r="Z40" s="929"/>
      <c r="AA40" s="930"/>
      <c r="AB40" s="929"/>
      <c r="AC40" s="930"/>
      <c r="AD40" s="929"/>
      <c r="AE40" s="930"/>
      <c r="AF40" s="935"/>
      <c r="AG40" s="936"/>
      <c r="AH40" s="868"/>
      <c r="AI40" s="869"/>
      <c r="AJ40" s="869"/>
      <c r="AK40" s="870"/>
    </row>
    <row r="41" spans="2:37" ht="13.5" customHeight="1">
      <c r="B41" s="915" t="s">
        <v>186</v>
      </c>
      <c r="C41" s="916"/>
      <c r="D41" s="916"/>
      <c r="E41" s="916"/>
      <c r="F41" s="916"/>
      <c r="G41" s="917"/>
      <c r="H41" s="925"/>
      <c r="I41" s="926"/>
      <c r="J41" s="925"/>
      <c r="K41" s="926"/>
      <c r="L41" s="925"/>
      <c r="M41" s="926"/>
      <c r="N41" s="925"/>
      <c r="O41" s="926"/>
      <c r="P41" s="925"/>
      <c r="Q41" s="926"/>
      <c r="R41" s="925"/>
      <c r="S41" s="926"/>
      <c r="T41" s="925"/>
      <c r="U41" s="926"/>
      <c r="V41" s="925"/>
      <c r="W41" s="926"/>
      <c r="X41" s="925"/>
      <c r="Y41" s="926"/>
      <c r="Z41" s="925"/>
      <c r="AA41" s="926"/>
      <c r="AB41" s="925"/>
      <c r="AC41" s="926"/>
      <c r="AD41" s="925"/>
      <c r="AE41" s="926"/>
      <c r="AF41" s="931" t="str">
        <f>IF(SUM(R41:AE43)=0,"",SUM(R41:AE43))</f>
        <v/>
      </c>
      <c r="AG41" s="932"/>
      <c r="AH41" s="862">
        <f t="shared" ref="AH41" si="6">SUMPRODUCT(R$18:AE$18,R41:AE41)</f>
        <v>0</v>
      </c>
      <c r="AI41" s="863"/>
      <c r="AJ41" s="863"/>
      <c r="AK41" s="864"/>
    </row>
    <row r="42" spans="2:37" ht="13.5" customHeight="1">
      <c r="B42" s="941"/>
      <c r="C42" s="942"/>
      <c r="D42" s="942"/>
      <c r="E42" s="942"/>
      <c r="F42" s="942"/>
      <c r="G42" s="943"/>
      <c r="H42" s="927"/>
      <c r="I42" s="928"/>
      <c r="J42" s="927"/>
      <c r="K42" s="928"/>
      <c r="L42" s="927"/>
      <c r="M42" s="928"/>
      <c r="N42" s="927"/>
      <c r="O42" s="928"/>
      <c r="P42" s="927"/>
      <c r="Q42" s="928"/>
      <c r="R42" s="927"/>
      <c r="S42" s="928"/>
      <c r="T42" s="927"/>
      <c r="U42" s="928"/>
      <c r="V42" s="927"/>
      <c r="W42" s="928"/>
      <c r="X42" s="927"/>
      <c r="Y42" s="928"/>
      <c r="Z42" s="927"/>
      <c r="AA42" s="928"/>
      <c r="AB42" s="927"/>
      <c r="AC42" s="928"/>
      <c r="AD42" s="927"/>
      <c r="AE42" s="928"/>
      <c r="AF42" s="933"/>
      <c r="AG42" s="934"/>
      <c r="AH42" s="865"/>
      <c r="AI42" s="866"/>
      <c r="AJ42" s="866"/>
      <c r="AK42" s="867"/>
    </row>
    <row r="43" spans="2:37" ht="13.5" customHeight="1">
      <c r="B43" s="918"/>
      <c r="C43" s="793"/>
      <c r="D43" s="793"/>
      <c r="E43" s="793"/>
      <c r="F43" s="793"/>
      <c r="G43" s="794"/>
      <c r="H43" s="929"/>
      <c r="I43" s="930"/>
      <c r="J43" s="929"/>
      <c r="K43" s="930"/>
      <c r="L43" s="929"/>
      <c r="M43" s="930"/>
      <c r="N43" s="929"/>
      <c r="O43" s="930"/>
      <c r="P43" s="929"/>
      <c r="Q43" s="930"/>
      <c r="R43" s="929"/>
      <c r="S43" s="930"/>
      <c r="T43" s="929"/>
      <c r="U43" s="930"/>
      <c r="V43" s="929"/>
      <c r="W43" s="930"/>
      <c r="X43" s="929"/>
      <c r="Y43" s="930"/>
      <c r="Z43" s="929"/>
      <c r="AA43" s="930"/>
      <c r="AB43" s="929"/>
      <c r="AC43" s="930"/>
      <c r="AD43" s="929"/>
      <c r="AE43" s="930"/>
      <c r="AF43" s="935"/>
      <c r="AG43" s="936"/>
      <c r="AH43" s="868"/>
      <c r="AI43" s="869"/>
      <c r="AJ43" s="869"/>
      <c r="AK43" s="870"/>
    </row>
    <row r="44" spans="2:37" ht="13.5" customHeight="1">
      <c r="B44" s="915" t="s">
        <v>186</v>
      </c>
      <c r="C44" s="916"/>
      <c r="D44" s="916"/>
      <c r="E44" s="916"/>
      <c r="F44" s="916"/>
      <c r="G44" s="917"/>
      <c r="H44" s="925"/>
      <c r="I44" s="926"/>
      <c r="J44" s="925"/>
      <c r="K44" s="926"/>
      <c r="L44" s="925"/>
      <c r="M44" s="926"/>
      <c r="N44" s="925"/>
      <c r="O44" s="926"/>
      <c r="P44" s="925"/>
      <c r="Q44" s="926"/>
      <c r="R44" s="925"/>
      <c r="S44" s="926"/>
      <c r="T44" s="925"/>
      <c r="U44" s="926"/>
      <c r="V44" s="925"/>
      <c r="W44" s="926"/>
      <c r="X44" s="925"/>
      <c r="Y44" s="926"/>
      <c r="Z44" s="925"/>
      <c r="AA44" s="926"/>
      <c r="AB44" s="925"/>
      <c r="AC44" s="926"/>
      <c r="AD44" s="925"/>
      <c r="AE44" s="926"/>
      <c r="AF44" s="931" t="str">
        <f>IF(SUM(R44:AE46)=0,"",SUM(R44:AE46))</f>
        <v/>
      </c>
      <c r="AG44" s="932"/>
      <c r="AH44" s="862">
        <f t="shared" ref="AH44" si="7">SUMPRODUCT(R$18:AE$18,R44:AE44)</f>
        <v>0</v>
      </c>
      <c r="AI44" s="863"/>
      <c r="AJ44" s="863"/>
      <c r="AK44" s="864"/>
    </row>
    <row r="45" spans="2:37" ht="13.5" customHeight="1">
      <c r="B45" s="941"/>
      <c r="C45" s="942"/>
      <c r="D45" s="942"/>
      <c r="E45" s="942"/>
      <c r="F45" s="942"/>
      <c r="G45" s="943"/>
      <c r="H45" s="927"/>
      <c r="I45" s="928"/>
      <c r="J45" s="927"/>
      <c r="K45" s="928"/>
      <c r="L45" s="927"/>
      <c r="M45" s="928"/>
      <c r="N45" s="927"/>
      <c r="O45" s="928"/>
      <c r="P45" s="927"/>
      <c r="Q45" s="928"/>
      <c r="R45" s="927"/>
      <c r="S45" s="928"/>
      <c r="T45" s="927"/>
      <c r="U45" s="928"/>
      <c r="V45" s="927"/>
      <c r="W45" s="928"/>
      <c r="X45" s="927"/>
      <c r="Y45" s="928"/>
      <c r="Z45" s="927"/>
      <c r="AA45" s="928"/>
      <c r="AB45" s="927"/>
      <c r="AC45" s="928"/>
      <c r="AD45" s="927"/>
      <c r="AE45" s="928"/>
      <c r="AF45" s="933"/>
      <c r="AG45" s="934"/>
      <c r="AH45" s="865"/>
      <c r="AI45" s="866"/>
      <c r="AJ45" s="866"/>
      <c r="AK45" s="867"/>
    </row>
    <row r="46" spans="2:37" ht="13.5" customHeight="1">
      <c r="B46" s="918"/>
      <c r="C46" s="793"/>
      <c r="D46" s="793"/>
      <c r="E46" s="793"/>
      <c r="F46" s="793"/>
      <c r="G46" s="794"/>
      <c r="H46" s="929"/>
      <c r="I46" s="930"/>
      <c r="J46" s="929"/>
      <c r="K46" s="930"/>
      <c r="L46" s="929"/>
      <c r="M46" s="930"/>
      <c r="N46" s="929"/>
      <c r="O46" s="930"/>
      <c r="P46" s="929"/>
      <c r="Q46" s="930"/>
      <c r="R46" s="929"/>
      <c r="S46" s="930"/>
      <c r="T46" s="929"/>
      <c r="U46" s="930"/>
      <c r="V46" s="929"/>
      <c r="W46" s="930"/>
      <c r="X46" s="929"/>
      <c r="Y46" s="930"/>
      <c r="Z46" s="929"/>
      <c r="AA46" s="930"/>
      <c r="AB46" s="929"/>
      <c r="AC46" s="930"/>
      <c r="AD46" s="929"/>
      <c r="AE46" s="930"/>
      <c r="AF46" s="935"/>
      <c r="AG46" s="936"/>
      <c r="AH46" s="868"/>
      <c r="AI46" s="869"/>
      <c r="AJ46" s="869"/>
      <c r="AK46" s="870"/>
    </row>
    <row r="47" spans="2:37" ht="13.5" customHeight="1">
      <c r="B47" s="915" t="s">
        <v>186</v>
      </c>
      <c r="C47" s="916"/>
      <c r="D47" s="916"/>
      <c r="E47" s="916"/>
      <c r="F47" s="916"/>
      <c r="G47" s="917"/>
      <c r="H47" s="925"/>
      <c r="I47" s="926"/>
      <c r="J47" s="925"/>
      <c r="K47" s="926"/>
      <c r="L47" s="925"/>
      <c r="M47" s="926"/>
      <c r="N47" s="925"/>
      <c r="O47" s="926"/>
      <c r="P47" s="925"/>
      <c r="Q47" s="926"/>
      <c r="R47" s="925"/>
      <c r="S47" s="926"/>
      <c r="T47" s="925"/>
      <c r="U47" s="926"/>
      <c r="V47" s="925"/>
      <c r="W47" s="926"/>
      <c r="X47" s="925"/>
      <c r="Y47" s="926"/>
      <c r="Z47" s="925"/>
      <c r="AA47" s="926"/>
      <c r="AB47" s="925"/>
      <c r="AC47" s="926"/>
      <c r="AD47" s="925"/>
      <c r="AE47" s="926"/>
      <c r="AF47" s="931" t="str">
        <f>IF(SUM(R47:AE49)=0,"",SUM(R47:AE49))</f>
        <v/>
      </c>
      <c r="AG47" s="932"/>
      <c r="AH47" s="862">
        <f t="shared" ref="AH47" si="8">SUMPRODUCT(R$18:AE$18,R47:AE47)</f>
        <v>0</v>
      </c>
      <c r="AI47" s="863"/>
      <c r="AJ47" s="863"/>
      <c r="AK47" s="864"/>
    </row>
    <row r="48" spans="2:37" ht="13.5" customHeight="1">
      <c r="B48" s="941"/>
      <c r="C48" s="942"/>
      <c r="D48" s="942"/>
      <c r="E48" s="942"/>
      <c r="F48" s="942"/>
      <c r="G48" s="943"/>
      <c r="H48" s="927"/>
      <c r="I48" s="928"/>
      <c r="J48" s="927"/>
      <c r="K48" s="928"/>
      <c r="L48" s="927"/>
      <c r="M48" s="928"/>
      <c r="N48" s="927"/>
      <c r="O48" s="928"/>
      <c r="P48" s="927"/>
      <c r="Q48" s="928"/>
      <c r="R48" s="927"/>
      <c r="S48" s="928"/>
      <c r="T48" s="927"/>
      <c r="U48" s="928"/>
      <c r="V48" s="927"/>
      <c r="W48" s="928"/>
      <c r="X48" s="927"/>
      <c r="Y48" s="928"/>
      <c r="Z48" s="927"/>
      <c r="AA48" s="928"/>
      <c r="AB48" s="927"/>
      <c r="AC48" s="928"/>
      <c r="AD48" s="927"/>
      <c r="AE48" s="928"/>
      <c r="AF48" s="933"/>
      <c r="AG48" s="934"/>
      <c r="AH48" s="865"/>
      <c r="AI48" s="866"/>
      <c r="AJ48" s="866"/>
      <c r="AK48" s="867"/>
    </row>
    <row r="49" spans="2:37" ht="13.5" customHeight="1">
      <c r="B49" s="918"/>
      <c r="C49" s="793"/>
      <c r="D49" s="793"/>
      <c r="E49" s="793"/>
      <c r="F49" s="793"/>
      <c r="G49" s="794"/>
      <c r="H49" s="929"/>
      <c r="I49" s="930"/>
      <c r="J49" s="929"/>
      <c r="K49" s="930"/>
      <c r="L49" s="929"/>
      <c r="M49" s="930"/>
      <c r="N49" s="929"/>
      <c r="O49" s="930"/>
      <c r="P49" s="929"/>
      <c r="Q49" s="930"/>
      <c r="R49" s="929"/>
      <c r="S49" s="930"/>
      <c r="T49" s="929"/>
      <c r="U49" s="930"/>
      <c r="V49" s="929"/>
      <c r="W49" s="930"/>
      <c r="X49" s="929"/>
      <c r="Y49" s="930"/>
      <c r="Z49" s="929"/>
      <c r="AA49" s="930"/>
      <c r="AB49" s="929"/>
      <c r="AC49" s="930"/>
      <c r="AD49" s="929"/>
      <c r="AE49" s="930"/>
      <c r="AF49" s="935"/>
      <c r="AG49" s="936"/>
      <c r="AH49" s="868"/>
      <c r="AI49" s="869"/>
      <c r="AJ49" s="869"/>
      <c r="AK49" s="870"/>
    </row>
    <row r="50" spans="2:37" ht="21.6" customHeight="1">
      <c r="B50" s="96" t="s">
        <v>249</v>
      </c>
    </row>
    <row r="51" spans="2:37" ht="13.2">
      <c r="B51" s="871"/>
      <c r="C51" s="872"/>
      <c r="D51" s="872"/>
      <c r="E51" s="872"/>
      <c r="F51" s="872"/>
      <c r="G51" s="873"/>
      <c r="H51" s="874" t="s">
        <v>1724</v>
      </c>
      <c r="I51" s="875"/>
      <c r="J51" s="874" t="s">
        <v>1724</v>
      </c>
      <c r="K51" s="875"/>
      <c r="L51" s="874">
        <f>SUM(L20:M49)</f>
        <v>0</v>
      </c>
      <c r="M51" s="875"/>
      <c r="N51" s="874" t="s">
        <v>1724</v>
      </c>
      <c r="O51" s="875"/>
      <c r="P51" s="874">
        <f>SUM(P20:Q49)</f>
        <v>0</v>
      </c>
      <c r="Q51" s="875"/>
      <c r="R51" s="874">
        <f t="shared" ref="R51" si="9">SUM(R20:S49)</f>
        <v>0</v>
      </c>
      <c r="S51" s="875"/>
      <c r="T51" s="874">
        <f t="shared" ref="T51" si="10">SUM(T20:U49)</f>
        <v>0</v>
      </c>
      <c r="U51" s="875"/>
      <c r="V51" s="874">
        <f t="shared" ref="V51" si="11">SUM(V20:W49)</f>
        <v>0</v>
      </c>
      <c r="W51" s="875"/>
      <c r="X51" s="874">
        <f t="shared" ref="X51" si="12">SUM(X20:Y49)</f>
        <v>0</v>
      </c>
      <c r="Y51" s="875"/>
      <c r="Z51" s="874">
        <f t="shared" ref="Z51" si="13">SUM(Z20:AA49)</f>
        <v>0</v>
      </c>
      <c r="AA51" s="875"/>
      <c r="AB51" s="874">
        <f t="shared" ref="AB51" si="14">SUM(AB20:AC49)</f>
        <v>0</v>
      </c>
      <c r="AC51" s="875"/>
      <c r="AD51" s="874">
        <f t="shared" ref="AD51" si="15">SUM(AD20:AE49)</f>
        <v>0</v>
      </c>
      <c r="AE51" s="875"/>
      <c r="AF51" s="874">
        <f t="shared" ref="AF51" si="16">SUM(AF20:AG49)</f>
        <v>0</v>
      </c>
      <c r="AG51" s="875"/>
    </row>
    <row r="52" spans="2:37" ht="13.2">
      <c r="B52" s="880" t="s">
        <v>46</v>
      </c>
      <c r="C52" s="881"/>
      <c r="D52" s="881"/>
      <c r="E52" s="881"/>
      <c r="F52" s="881"/>
      <c r="G52" s="882"/>
      <c r="H52" s="876"/>
      <c r="I52" s="877"/>
      <c r="J52" s="876"/>
      <c r="K52" s="877"/>
      <c r="L52" s="876"/>
      <c r="M52" s="877"/>
      <c r="N52" s="876"/>
      <c r="O52" s="877"/>
      <c r="P52" s="876"/>
      <c r="Q52" s="877"/>
      <c r="R52" s="876"/>
      <c r="S52" s="877"/>
      <c r="T52" s="876"/>
      <c r="U52" s="877"/>
      <c r="V52" s="876"/>
      <c r="W52" s="877"/>
      <c r="X52" s="876"/>
      <c r="Y52" s="877"/>
      <c r="Z52" s="876"/>
      <c r="AA52" s="877"/>
      <c r="AB52" s="876"/>
      <c r="AC52" s="877"/>
      <c r="AD52" s="876"/>
      <c r="AE52" s="877"/>
      <c r="AF52" s="876"/>
      <c r="AG52" s="877"/>
    </row>
    <row r="53" spans="2:37" ht="13.2">
      <c r="B53" s="883"/>
      <c r="C53" s="884"/>
      <c r="D53" s="884"/>
      <c r="E53" s="884"/>
      <c r="F53" s="884"/>
      <c r="G53" s="885"/>
      <c r="H53" s="878"/>
      <c r="I53" s="879"/>
      <c r="J53" s="878"/>
      <c r="K53" s="879"/>
      <c r="L53" s="878"/>
      <c r="M53" s="879"/>
      <c r="N53" s="878"/>
      <c r="O53" s="879"/>
      <c r="P53" s="878"/>
      <c r="Q53" s="879"/>
      <c r="R53" s="878"/>
      <c r="S53" s="879"/>
      <c r="T53" s="878"/>
      <c r="U53" s="879"/>
      <c r="V53" s="878"/>
      <c r="W53" s="879"/>
      <c r="X53" s="878"/>
      <c r="Y53" s="879"/>
      <c r="Z53" s="878"/>
      <c r="AA53" s="879"/>
      <c r="AB53" s="878"/>
      <c r="AC53" s="879"/>
      <c r="AD53" s="878"/>
      <c r="AE53" s="879"/>
      <c r="AF53" s="878"/>
      <c r="AG53" s="879"/>
    </row>
  </sheetData>
  <mergeCells count="211">
    <mergeCell ref="AD35:AE37"/>
    <mergeCell ref="AF35:AG37"/>
    <mergeCell ref="AF26:AG28"/>
    <mergeCell ref="AD23:AE25"/>
    <mergeCell ref="AF23:AG25"/>
    <mergeCell ref="AB18:AC19"/>
    <mergeCell ref="AD47:AE49"/>
    <mergeCell ref="AF47:AG49"/>
    <mergeCell ref="AB44:AC46"/>
    <mergeCell ref="AD44:AE46"/>
    <mergeCell ref="AF32:AG34"/>
    <mergeCell ref="AD29:AE31"/>
    <mergeCell ref="AF29:AG31"/>
    <mergeCell ref="AD26:AE28"/>
    <mergeCell ref="AD32:AE34"/>
    <mergeCell ref="AF18:AG19"/>
    <mergeCell ref="AB23:AC25"/>
    <mergeCell ref="AA8:AB8"/>
    <mergeCell ref="AA9:AB9"/>
    <mergeCell ref="AA10:AB10"/>
    <mergeCell ref="AA11:AB11"/>
    <mergeCell ref="AA12:AB12"/>
    <mergeCell ref="AA13:AB13"/>
    <mergeCell ref="AA14:AB14"/>
    <mergeCell ref="AF38:AG40"/>
    <mergeCell ref="H47:I49"/>
    <mergeCell ref="J47:K49"/>
    <mergeCell ref="L47:M49"/>
    <mergeCell ref="N47:O49"/>
    <mergeCell ref="P47:Q49"/>
    <mergeCell ref="X14:Z14"/>
    <mergeCell ref="AB41:AC43"/>
    <mergeCell ref="AF44:AG46"/>
    <mergeCell ref="AD41:AE43"/>
    <mergeCell ref="AF41:AG43"/>
    <mergeCell ref="V38:W40"/>
    <mergeCell ref="X38:Y40"/>
    <mergeCell ref="Z38:AA40"/>
    <mergeCell ref="AB38:AC40"/>
    <mergeCell ref="AD38:AE40"/>
    <mergeCell ref="Z44:AA46"/>
    <mergeCell ref="B41:G43"/>
    <mergeCell ref="H41:I43"/>
    <mergeCell ref="R47:S49"/>
    <mergeCell ref="T47:U49"/>
    <mergeCell ref="V47:W49"/>
    <mergeCell ref="X47:Y49"/>
    <mergeCell ref="Z47:AA49"/>
    <mergeCell ref="AB47:AC49"/>
    <mergeCell ref="B47:G49"/>
    <mergeCell ref="T44:U46"/>
    <mergeCell ref="R41:S43"/>
    <mergeCell ref="T41:U43"/>
    <mergeCell ref="V41:W43"/>
    <mergeCell ref="X41:Y43"/>
    <mergeCell ref="Z41:AA43"/>
    <mergeCell ref="B44:G46"/>
    <mergeCell ref="H44:I46"/>
    <mergeCell ref="J44:K46"/>
    <mergeCell ref="L44:M46"/>
    <mergeCell ref="N44:O46"/>
    <mergeCell ref="P44:Q46"/>
    <mergeCell ref="R44:S46"/>
    <mergeCell ref="V44:W46"/>
    <mergeCell ref="X44:Y46"/>
    <mergeCell ref="R38:S40"/>
    <mergeCell ref="T38:U40"/>
    <mergeCell ref="R35:S37"/>
    <mergeCell ref="T35:U37"/>
    <mergeCell ref="J41:K43"/>
    <mergeCell ref="L41:M43"/>
    <mergeCell ref="N41:O43"/>
    <mergeCell ref="P41:Q43"/>
    <mergeCell ref="L35:M37"/>
    <mergeCell ref="N35:O37"/>
    <mergeCell ref="P35:Q37"/>
    <mergeCell ref="B38:G40"/>
    <mergeCell ref="H38:I40"/>
    <mergeCell ref="J38:K40"/>
    <mergeCell ref="L38:M40"/>
    <mergeCell ref="N38:O40"/>
    <mergeCell ref="P38:Q40"/>
    <mergeCell ref="AB29:AC31"/>
    <mergeCell ref="B29:G31"/>
    <mergeCell ref="H29:I31"/>
    <mergeCell ref="V35:W37"/>
    <mergeCell ref="X35:Y37"/>
    <mergeCell ref="Z35:AA37"/>
    <mergeCell ref="AB35:AC37"/>
    <mergeCell ref="B35:G37"/>
    <mergeCell ref="H35:I37"/>
    <mergeCell ref="J35:K37"/>
    <mergeCell ref="T32:U34"/>
    <mergeCell ref="R29:S31"/>
    <mergeCell ref="T29:U31"/>
    <mergeCell ref="V29:W31"/>
    <mergeCell ref="X29:Y31"/>
    <mergeCell ref="Z29:AA31"/>
    <mergeCell ref="B32:G34"/>
    <mergeCell ref="H32:I34"/>
    <mergeCell ref="J32:K34"/>
    <mergeCell ref="L32:M34"/>
    <mergeCell ref="N32:O34"/>
    <mergeCell ref="P32:Q34"/>
    <mergeCell ref="R32:S34"/>
    <mergeCell ref="V26:W28"/>
    <mergeCell ref="X26:Y28"/>
    <mergeCell ref="Z26:AA28"/>
    <mergeCell ref="AB26:AC28"/>
    <mergeCell ref="V32:W34"/>
    <mergeCell ref="X32:Y34"/>
    <mergeCell ref="Z32:AA34"/>
    <mergeCell ref="AB32:AC34"/>
    <mergeCell ref="R26:S28"/>
    <mergeCell ref="T26:U28"/>
    <mergeCell ref="J29:K31"/>
    <mergeCell ref="L29:M31"/>
    <mergeCell ref="N29:O31"/>
    <mergeCell ref="P29:Q31"/>
    <mergeCell ref="B26:G28"/>
    <mergeCell ref="H26:I28"/>
    <mergeCell ref="J26:K28"/>
    <mergeCell ref="L26:M28"/>
    <mergeCell ref="N26:O28"/>
    <mergeCell ref="P26:Q28"/>
    <mergeCell ref="V18:W19"/>
    <mergeCell ref="X18:Y19"/>
    <mergeCell ref="Z18:AA19"/>
    <mergeCell ref="V23:W25"/>
    <mergeCell ref="X23:Y25"/>
    <mergeCell ref="Z23:AA25"/>
    <mergeCell ref="B23:G25"/>
    <mergeCell ref="H23:I25"/>
    <mergeCell ref="J23:K25"/>
    <mergeCell ref="L23:M25"/>
    <mergeCell ref="N23:O25"/>
    <mergeCell ref="P23:Q25"/>
    <mergeCell ref="R23:S25"/>
    <mergeCell ref="T23:U25"/>
    <mergeCell ref="E9:Q9"/>
    <mergeCell ref="X20:Y22"/>
    <mergeCell ref="Z20:AA22"/>
    <mergeCell ref="AB20:AC22"/>
    <mergeCell ref="AD20:AE22"/>
    <mergeCell ref="AF20:AG22"/>
    <mergeCell ref="B16:G19"/>
    <mergeCell ref="H16:I19"/>
    <mergeCell ref="J16:K19"/>
    <mergeCell ref="L16:M19"/>
    <mergeCell ref="N16:O19"/>
    <mergeCell ref="B20:G22"/>
    <mergeCell ref="H20:I22"/>
    <mergeCell ref="J20:K22"/>
    <mergeCell ref="L20:M22"/>
    <mergeCell ref="N20:O22"/>
    <mergeCell ref="P20:Q22"/>
    <mergeCell ref="R20:S22"/>
    <mergeCell ref="T20:U22"/>
    <mergeCell ref="V20:W22"/>
    <mergeCell ref="R16:AG16"/>
    <mergeCell ref="R17:AG17"/>
    <mergeCell ref="R18:S19"/>
    <mergeCell ref="T18:U19"/>
    <mergeCell ref="B2:D2"/>
    <mergeCell ref="B4:C4"/>
    <mergeCell ref="D4:E4"/>
    <mergeCell ref="B6:Q6"/>
    <mergeCell ref="S6:AG6"/>
    <mergeCell ref="B7:Q7"/>
    <mergeCell ref="AH16:AK19"/>
    <mergeCell ref="AH20:AK22"/>
    <mergeCell ref="AH23:AK25"/>
    <mergeCell ref="AD18:AE19"/>
    <mergeCell ref="B10:D10"/>
    <mergeCell ref="E10:Q10"/>
    <mergeCell ref="B11:D11"/>
    <mergeCell ref="E11:Q11"/>
    <mergeCell ref="P16:Q19"/>
    <mergeCell ref="S7:W7"/>
    <mergeCell ref="X7:AG7"/>
    <mergeCell ref="X8:Z8"/>
    <mergeCell ref="X9:Z9"/>
    <mergeCell ref="B12:Q12"/>
    <mergeCell ref="B13:Q14"/>
    <mergeCell ref="B8:Q8"/>
    <mergeCell ref="S8:W8"/>
    <mergeCell ref="B9:D9"/>
    <mergeCell ref="AH26:AK28"/>
    <mergeCell ref="AH29:AK31"/>
    <mergeCell ref="AH32:AK34"/>
    <mergeCell ref="AH35:AK37"/>
    <mergeCell ref="AH38:AK40"/>
    <mergeCell ref="AH41:AK43"/>
    <mergeCell ref="AH44:AK46"/>
    <mergeCell ref="AH47:AK49"/>
    <mergeCell ref="B51:G51"/>
    <mergeCell ref="H51:I53"/>
    <mergeCell ref="J51:K53"/>
    <mergeCell ref="L51:M53"/>
    <mergeCell ref="N51:O53"/>
    <mergeCell ref="P51:Q53"/>
    <mergeCell ref="R51:S53"/>
    <mergeCell ref="T51:U53"/>
    <mergeCell ref="V51:W53"/>
    <mergeCell ref="X51:Y53"/>
    <mergeCell ref="Z51:AA53"/>
    <mergeCell ref="AB51:AC53"/>
    <mergeCell ref="AD51:AE53"/>
    <mergeCell ref="AF51:AG53"/>
    <mergeCell ref="B52:G52"/>
    <mergeCell ref="B53:G53"/>
  </mergeCells>
  <phoneticPr fontId="1"/>
  <pageMargins left="0.78740157480314965" right="0.59055118110236215" top="0.59055118110236215" bottom="0.59055118110236215" header="0" footer="0"/>
  <pageSetup paperSize="9" scale="93" fitToHeight="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1131C-75BB-4017-89E5-F72E5BA836A1}">
  <sheetPr>
    <tabColor theme="5"/>
    <pageSetUpPr fitToPage="1"/>
  </sheetPr>
  <dimension ref="B1:AH51"/>
  <sheetViews>
    <sheetView showGridLines="0" view="pageBreakPreview" zoomScaleNormal="100" zoomScaleSheetLayoutView="100" workbookViewId="0">
      <selection activeCell="O28" sqref="O28:Q30"/>
    </sheetView>
  </sheetViews>
  <sheetFormatPr defaultColWidth="3.19921875" defaultRowHeight="13.2"/>
  <cols>
    <col min="1" max="2" width="3.19921875" style="1"/>
    <col min="3" max="3" width="4" style="1" customWidth="1"/>
    <col min="4" max="10" width="3.19921875" style="1" customWidth="1"/>
    <col min="11" max="14" width="3.19921875" style="1"/>
    <col min="15" max="23" width="3.3984375" style="1" customWidth="1"/>
    <col min="24" max="24" width="1" style="1" customWidth="1"/>
    <col min="25" max="26" width="3.19921875" style="1"/>
    <col min="27" max="27" width="3.09765625" style="1" customWidth="1"/>
    <col min="28" max="28" width="3.59765625" style="1" customWidth="1"/>
    <col min="29" max="29" width="3.09765625" style="1" customWidth="1"/>
    <col min="30" max="30" width="3.59765625" style="1" customWidth="1"/>
    <col min="31" max="16384" width="3.19921875" style="1"/>
  </cols>
  <sheetData>
    <row r="1" spans="2:30" s="2" customFormat="1" ht="15" customHeight="1"/>
    <row r="2" spans="2:30" s="2" customFormat="1" ht="15" customHeight="1">
      <c r="B2" s="236" t="s">
        <v>1865</v>
      </c>
      <c r="C2" s="236"/>
      <c r="D2" s="236"/>
      <c r="E2" s="234"/>
      <c r="F2" s="234"/>
      <c r="G2" s="234"/>
    </row>
    <row r="3" spans="2:30" s="2" customFormat="1" ht="15" customHeight="1"/>
    <row r="4" spans="2:30" ht="15" customHeight="1">
      <c r="B4" s="995" t="s">
        <v>1864</v>
      </c>
      <c r="C4" s="995"/>
      <c r="D4" s="995"/>
      <c r="E4" s="995"/>
      <c r="F4" s="995"/>
      <c r="G4" s="995"/>
      <c r="H4" s="995"/>
      <c r="I4" s="995"/>
      <c r="J4" s="995"/>
      <c r="K4" s="995"/>
      <c r="L4" s="995"/>
      <c r="M4" s="995"/>
      <c r="N4" s="995"/>
      <c r="O4" s="995"/>
      <c r="P4" s="995"/>
      <c r="Q4" s="995"/>
      <c r="R4" s="995"/>
      <c r="S4" s="995"/>
      <c r="T4" s="995"/>
      <c r="U4" s="995"/>
      <c r="V4" s="995"/>
      <c r="W4" s="995"/>
      <c r="X4" s="995"/>
      <c r="Y4" s="995"/>
      <c r="Z4" s="995"/>
      <c r="AA4" s="995"/>
      <c r="AB4" s="995"/>
      <c r="AC4" s="995"/>
      <c r="AD4" s="255"/>
    </row>
    <row r="5" spans="2:30" s="2" customFormat="1" ht="15" customHeight="1"/>
    <row r="6" spans="2:30" s="2" customFormat="1" ht="15" customHeight="1">
      <c r="U6" s="453" t="s">
        <v>0</v>
      </c>
      <c r="V6" s="453"/>
      <c r="W6" s="996"/>
      <c r="X6" s="996"/>
      <c r="Y6" s="3" t="s">
        <v>1</v>
      </c>
      <c r="Z6" s="4"/>
      <c r="AA6" s="3" t="s">
        <v>2</v>
      </c>
      <c r="AB6" s="4"/>
      <c r="AC6" s="3" t="s">
        <v>3</v>
      </c>
    </row>
    <row r="7" spans="2:30" s="2" customFormat="1" ht="15" customHeight="1"/>
    <row r="8" spans="2:30" s="2" customFormat="1" ht="15" customHeight="1">
      <c r="C8" s="236" t="s">
        <v>1863</v>
      </c>
    </row>
    <row r="9" spans="2:30" s="2" customFormat="1" ht="15" customHeight="1"/>
    <row r="10" spans="2:30" s="2" customFormat="1" ht="23.25" customHeight="1">
      <c r="P10" s="453" t="s">
        <v>1862</v>
      </c>
      <c r="Q10" s="453"/>
      <c r="R10" s="998" t="s">
        <v>1861</v>
      </c>
      <c r="S10" s="998"/>
      <c r="T10" s="998"/>
      <c r="U10" s="998"/>
      <c r="V10" s="953"/>
      <c r="W10" s="953"/>
      <c r="X10" s="953"/>
      <c r="Y10" s="953"/>
      <c r="Z10" s="953"/>
      <c r="AA10" s="953"/>
      <c r="AB10" s="953"/>
      <c r="AC10" s="953"/>
      <c r="AD10" s="254"/>
    </row>
    <row r="11" spans="2:30" s="2" customFormat="1" ht="15" customHeight="1">
      <c r="R11" s="998" t="s">
        <v>4</v>
      </c>
      <c r="S11" s="998"/>
      <c r="T11" s="998"/>
      <c r="U11" s="998"/>
      <c r="V11" s="953"/>
      <c r="W11" s="953"/>
      <c r="X11" s="953"/>
      <c r="Y11" s="953"/>
      <c r="Z11" s="953"/>
      <c r="AA11" s="953"/>
      <c r="AB11" s="953"/>
      <c r="AC11" s="953"/>
      <c r="AD11" s="254"/>
    </row>
    <row r="12" spans="2:30" s="2" customFormat="1" ht="15" customHeight="1">
      <c r="R12" s="998" t="s">
        <v>1860</v>
      </c>
      <c r="S12" s="998"/>
      <c r="T12" s="998"/>
      <c r="U12" s="998"/>
      <c r="V12" s="953"/>
      <c r="W12" s="953"/>
      <c r="X12" s="953"/>
      <c r="Y12" s="953"/>
      <c r="Z12" s="953"/>
      <c r="AA12" s="953"/>
      <c r="AB12" s="953"/>
      <c r="AC12" s="953"/>
      <c r="AD12" s="254"/>
    </row>
    <row r="13" spans="2:30" s="2" customFormat="1" ht="15" customHeight="1">
      <c r="R13" s="957" t="s">
        <v>1859</v>
      </c>
      <c r="S13" s="957"/>
      <c r="T13" s="957"/>
      <c r="U13" s="957"/>
      <c r="V13" s="954"/>
      <c r="W13" s="954"/>
      <c r="X13" s="954"/>
      <c r="Y13" s="954"/>
      <c r="Z13" s="954"/>
      <c r="AA13" s="954"/>
      <c r="AB13" s="954"/>
      <c r="AC13" s="954"/>
    </row>
    <row r="14" spans="2:30" s="2" customFormat="1" ht="15" customHeight="1">
      <c r="R14" s="957" t="s">
        <v>1858</v>
      </c>
      <c r="S14" s="957"/>
      <c r="T14" s="957"/>
      <c r="U14" s="957"/>
      <c r="V14" s="954"/>
      <c r="W14" s="954"/>
      <c r="X14" s="954"/>
      <c r="Y14" s="954"/>
      <c r="Z14" s="954"/>
      <c r="AA14" s="954"/>
      <c r="AB14" s="954"/>
      <c r="AC14" s="954"/>
    </row>
    <row r="15" spans="2:30" s="2" customFormat="1" ht="15" customHeight="1">
      <c r="R15" s="957" t="s">
        <v>5</v>
      </c>
      <c r="S15" s="957"/>
      <c r="T15" s="957"/>
      <c r="U15" s="957"/>
      <c r="V15" s="954"/>
      <c r="W15" s="954"/>
      <c r="X15" s="954"/>
      <c r="Y15" s="954"/>
      <c r="Z15" s="954"/>
      <c r="AA15" s="954"/>
      <c r="AB15" s="954"/>
      <c r="AC15" s="954"/>
    </row>
    <row r="16" spans="2:30" s="2" customFormat="1" ht="15" customHeight="1">
      <c r="R16" s="957" t="s">
        <v>1857</v>
      </c>
      <c r="S16" s="957"/>
      <c r="T16" s="957"/>
      <c r="U16" s="957"/>
      <c r="V16" s="954"/>
      <c r="W16" s="954"/>
      <c r="X16" s="954"/>
      <c r="Y16" s="954"/>
      <c r="Z16" s="954"/>
      <c r="AA16" s="954"/>
      <c r="AB16" s="954"/>
      <c r="AC16" s="954"/>
    </row>
    <row r="17" spans="2:30" s="2" customFormat="1" ht="15" customHeight="1">
      <c r="AB17" s="253"/>
    </row>
    <row r="18" spans="2:30" s="2" customFormat="1" ht="15" customHeight="1">
      <c r="B18" s="997" t="s">
        <v>1856</v>
      </c>
      <c r="C18" s="997"/>
      <c r="D18" s="997"/>
      <c r="E18" s="997"/>
      <c r="F18" s="997"/>
      <c r="G18" s="997"/>
      <c r="H18" s="997"/>
      <c r="I18" s="997"/>
      <c r="J18" s="997"/>
      <c r="K18" s="997"/>
      <c r="L18" s="997"/>
      <c r="M18" s="997"/>
      <c r="N18" s="997"/>
      <c r="O18" s="997"/>
      <c r="P18" s="997"/>
      <c r="Q18" s="997"/>
      <c r="R18" s="997"/>
      <c r="S18" s="997"/>
      <c r="T18" s="997"/>
      <c r="U18" s="997"/>
      <c r="V18" s="997"/>
      <c r="W18" s="997"/>
      <c r="X18" s="997"/>
      <c r="Y18" s="997"/>
      <c r="Z18" s="997"/>
      <c r="AA18" s="997"/>
      <c r="AB18" s="997"/>
      <c r="AC18" s="997"/>
      <c r="AD18" s="252"/>
    </row>
    <row r="19" spans="2:30" s="2" customFormat="1" ht="15" customHeight="1">
      <c r="B19" s="997"/>
      <c r="C19" s="997"/>
      <c r="D19" s="997"/>
      <c r="E19" s="997"/>
      <c r="F19" s="997"/>
      <c r="G19" s="997"/>
      <c r="H19" s="997"/>
      <c r="I19" s="997"/>
      <c r="J19" s="997"/>
      <c r="K19" s="997"/>
      <c r="L19" s="997"/>
      <c r="M19" s="997"/>
      <c r="N19" s="997"/>
      <c r="O19" s="997"/>
      <c r="P19" s="997"/>
      <c r="Q19" s="997"/>
      <c r="R19" s="997"/>
      <c r="S19" s="997"/>
      <c r="T19" s="997"/>
      <c r="U19" s="997"/>
      <c r="V19" s="997"/>
      <c r="W19" s="997"/>
      <c r="X19" s="997"/>
      <c r="Y19" s="997"/>
      <c r="Z19" s="997"/>
      <c r="AA19" s="997"/>
      <c r="AB19" s="997"/>
      <c r="AC19" s="997"/>
      <c r="AD19" s="252"/>
    </row>
    <row r="20" spans="2:30" ht="15" customHeight="1">
      <c r="B20" s="9"/>
      <c r="C20" s="9"/>
      <c r="D20" s="9"/>
      <c r="E20" s="9"/>
      <c r="F20" s="9"/>
      <c r="G20" s="9"/>
      <c r="H20" s="9"/>
      <c r="I20" s="9"/>
      <c r="J20" s="9"/>
      <c r="K20" s="9"/>
      <c r="L20" s="9"/>
      <c r="M20" s="9"/>
      <c r="N20" s="9"/>
      <c r="O20" s="9"/>
      <c r="P20" s="9"/>
      <c r="Q20" s="9"/>
      <c r="R20" s="9"/>
      <c r="S20" s="9"/>
      <c r="T20" s="9"/>
      <c r="U20" s="9"/>
      <c r="V20" s="9"/>
      <c r="W20" s="9"/>
      <c r="X20" s="9"/>
      <c r="Y20" s="9"/>
      <c r="Z20" s="9"/>
    </row>
    <row r="21" spans="2:30" ht="15" customHeight="1">
      <c r="B21" s="446" t="s">
        <v>7</v>
      </c>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50"/>
    </row>
    <row r="22" spans="2:30" ht="15" customHeight="1">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2:30" s="236" customFormat="1" ht="18" customHeight="1">
      <c r="C23" s="251" t="s">
        <v>1855</v>
      </c>
      <c r="D23" s="250"/>
      <c r="E23" s="250"/>
      <c r="F23" s="250"/>
      <c r="G23" s="243"/>
      <c r="H23" s="243"/>
      <c r="I23" s="243"/>
      <c r="J23" s="243"/>
      <c r="K23" s="243"/>
      <c r="L23" s="243"/>
      <c r="M23" s="243"/>
      <c r="N23" s="243"/>
      <c r="O23" s="243"/>
      <c r="P23" s="243"/>
      <c r="Q23" s="243"/>
      <c r="R23" s="243"/>
      <c r="S23" s="243"/>
      <c r="T23" s="243"/>
      <c r="U23" s="244" t="s">
        <v>1840</v>
      </c>
      <c r="V23" s="243"/>
    </row>
    <row r="24" spans="2:30" s="240" customFormat="1" ht="18" customHeight="1">
      <c r="C24" s="987" t="s">
        <v>1839</v>
      </c>
      <c r="D24" s="988"/>
      <c r="E24" s="988"/>
      <c r="F24" s="988"/>
      <c r="G24" s="988"/>
      <c r="H24" s="988"/>
      <c r="I24" s="988"/>
      <c r="J24" s="988"/>
      <c r="K24" s="988"/>
      <c r="L24" s="988"/>
      <c r="M24" s="988"/>
      <c r="N24" s="989"/>
      <c r="O24" s="990" t="s">
        <v>1790</v>
      </c>
      <c r="P24" s="991"/>
      <c r="Q24" s="991"/>
      <c r="R24" s="990" t="s">
        <v>1789</v>
      </c>
      <c r="S24" s="991"/>
      <c r="T24" s="991"/>
      <c r="U24" s="990" t="s">
        <v>1788</v>
      </c>
      <c r="V24" s="991"/>
      <c r="W24" s="991"/>
      <c r="X24" s="242"/>
    </row>
    <row r="25" spans="2:30" s="240" customFormat="1" ht="15.45" customHeight="1">
      <c r="C25" s="992" t="s">
        <v>1854</v>
      </c>
      <c r="D25" s="972" t="s">
        <v>1853</v>
      </c>
      <c r="E25" s="973"/>
      <c r="F25" s="973"/>
      <c r="G25" s="973"/>
      <c r="H25" s="973"/>
      <c r="I25" s="973"/>
      <c r="J25" s="973"/>
      <c r="K25" s="973"/>
      <c r="L25" s="973"/>
      <c r="M25" s="973"/>
      <c r="N25" s="974"/>
      <c r="O25" s="981"/>
      <c r="P25" s="982"/>
      <c r="Q25" s="982"/>
      <c r="R25" s="981"/>
      <c r="S25" s="982"/>
      <c r="T25" s="982"/>
      <c r="U25" s="981"/>
      <c r="V25" s="982"/>
      <c r="W25" s="982"/>
      <c r="X25" s="249"/>
      <c r="Y25" s="241"/>
      <c r="Z25" s="248"/>
    </row>
    <row r="26" spans="2:30" s="240" customFormat="1" ht="15.45" customHeight="1">
      <c r="C26" s="993"/>
      <c r="D26" s="975"/>
      <c r="E26" s="976"/>
      <c r="F26" s="976"/>
      <c r="G26" s="976"/>
      <c r="H26" s="976"/>
      <c r="I26" s="976"/>
      <c r="J26" s="976"/>
      <c r="K26" s="976"/>
      <c r="L26" s="976"/>
      <c r="M26" s="976"/>
      <c r="N26" s="977"/>
      <c r="O26" s="983"/>
      <c r="P26" s="984"/>
      <c r="Q26" s="984"/>
      <c r="R26" s="983"/>
      <c r="S26" s="984"/>
      <c r="T26" s="984"/>
      <c r="U26" s="983"/>
      <c r="V26" s="984"/>
      <c r="W26" s="984"/>
      <c r="X26" s="249"/>
      <c r="Y26" s="241"/>
      <c r="Z26" s="248"/>
    </row>
    <row r="27" spans="2:30" s="240" customFormat="1" ht="15.45" customHeight="1">
      <c r="C27" s="994"/>
      <c r="D27" s="978"/>
      <c r="E27" s="979"/>
      <c r="F27" s="979"/>
      <c r="G27" s="979"/>
      <c r="H27" s="979"/>
      <c r="I27" s="979"/>
      <c r="J27" s="979"/>
      <c r="K27" s="979"/>
      <c r="L27" s="979"/>
      <c r="M27" s="979"/>
      <c r="N27" s="980"/>
      <c r="O27" s="985"/>
      <c r="P27" s="986"/>
      <c r="Q27" s="986"/>
      <c r="R27" s="985"/>
      <c r="S27" s="986"/>
      <c r="T27" s="986"/>
      <c r="U27" s="985"/>
      <c r="V27" s="986"/>
      <c r="W27" s="986"/>
      <c r="X27" s="249"/>
      <c r="Y27" s="241"/>
      <c r="Z27" s="248"/>
    </row>
    <row r="28" spans="2:30" s="240" customFormat="1" ht="15.45" customHeight="1">
      <c r="C28" s="992" t="s">
        <v>1852</v>
      </c>
      <c r="D28" s="999" t="s">
        <v>1851</v>
      </c>
      <c r="E28" s="1000"/>
      <c r="F28" s="1000"/>
      <c r="G28" s="1000"/>
      <c r="H28" s="1000"/>
      <c r="I28" s="1000"/>
      <c r="J28" s="1000"/>
      <c r="K28" s="1000"/>
      <c r="L28" s="1000"/>
      <c r="M28" s="1000"/>
      <c r="N28" s="1001"/>
      <c r="O28" s="1008" t="str">
        <f>IF(O25="","",ROUNDDOWN(O25*1.1,0))</f>
        <v/>
      </c>
      <c r="P28" s="1009"/>
      <c r="Q28" s="1010"/>
      <c r="R28" s="1008" t="str">
        <f>IF(R25="","",ROUNDDOWN(R25*1.1,0))</f>
        <v/>
      </c>
      <c r="S28" s="1009"/>
      <c r="T28" s="1010"/>
      <c r="U28" s="1008" t="str">
        <f>IF(U25="","",ROUNDDOWN(U25*1.1,0))</f>
        <v/>
      </c>
      <c r="V28" s="1009"/>
      <c r="W28" s="1010"/>
      <c r="X28" s="241"/>
      <c r="Y28" s="968" t="s">
        <v>1850</v>
      </c>
      <c r="Z28" s="968"/>
      <c r="AA28" s="968"/>
      <c r="AB28" s="968"/>
      <c r="AC28" s="968"/>
    </row>
    <row r="29" spans="2:30" s="240" customFormat="1" ht="15.45" customHeight="1">
      <c r="C29" s="993"/>
      <c r="D29" s="1002"/>
      <c r="E29" s="1003"/>
      <c r="F29" s="1003"/>
      <c r="G29" s="1003"/>
      <c r="H29" s="1003"/>
      <c r="I29" s="1003"/>
      <c r="J29" s="1003"/>
      <c r="K29" s="1003"/>
      <c r="L29" s="1003"/>
      <c r="M29" s="1003"/>
      <c r="N29" s="1004"/>
      <c r="O29" s="1011"/>
      <c r="P29" s="1012"/>
      <c r="Q29" s="1013"/>
      <c r="R29" s="1011"/>
      <c r="S29" s="1012"/>
      <c r="T29" s="1013"/>
      <c r="U29" s="1011"/>
      <c r="V29" s="1012"/>
      <c r="W29" s="1013"/>
      <c r="Y29" s="968"/>
      <c r="Z29" s="968"/>
      <c r="AA29" s="968"/>
      <c r="AB29" s="968"/>
      <c r="AC29" s="968"/>
    </row>
    <row r="30" spans="2:30" s="240" customFormat="1" ht="15.45" customHeight="1">
      <c r="C30" s="994"/>
      <c r="D30" s="1005"/>
      <c r="E30" s="1006"/>
      <c r="F30" s="1006"/>
      <c r="G30" s="1006"/>
      <c r="H30" s="1006"/>
      <c r="I30" s="1006"/>
      <c r="J30" s="1006"/>
      <c r="K30" s="1006"/>
      <c r="L30" s="1006"/>
      <c r="M30" s="1006"/>
      <c r="N30" s="1007"/>
      <c r="O30" s="1014"/>
      <c r="P30" s="1015"/>
      <c r="Q30" s="1016"/>
      <c r="R30" s="1014"/>
      <c r="S30" s="1015"/>
      <c r="T30" s="1016"/>
      <c r="U30" s="1014"/>
      <c r="V30" s="1015"/>
      <c r="W30" s="1016"/>
      <c r="X30" s="246"/>
      <c r="Y30" s="969"/>
      <c r="Z30" s="969"/>
      <c r="AA30" s="969"/>
      <c r="AB30" s="969"/>
      <c r="AC30" s="969"/>
    </row>
    <row r="31" spans="2:30" s="240" customFormat="1" ht="15.45" customHeight="1">
      <c r="C31" s="992" t="s">
        <v>1849</v>
      </c>
      <c r="D31" s="1035" t="s">
        <v>1848</v>
      </c>
      <c r="E31" s="973"/>
      <c r="F31" s="973"/>
      <c r="G31" s="973"/>
      <c r="H31" s="973"/>
      <c r="I31" s="973"/>
      <c r="J31" s="973"/>
      <c r="K31" s="973"/>
      <c r="L31" s="973"/>
      <c r="M31" s="973"/>
      <c r="N31" s="974"/>
      <c r="O31" s="981"/>
      <c r="P31" s="982"/>
      <c r="Q31" s="982"/>
      <c r="R31" s="981"/>
      <c r="S31" s="982"/>
      <c r="T31" s="982"/>
      <c r="U31" s="981"/>
      <c r="V31" s="982"/>
      <c r="W31" s="982"/>
      <c r="X31" s="247"/>
      <c r="Y31" s="964" t="s">
        <v>1847</v>
      </c>
      <c r="Z31" s="965"/>
      <c r="AA31" s="965"/>
      <c r="AB31" s="965"/>
      <c r="AC31" s="966"/>
    </row>
    <row r="32" spans="2:30" s="240" customFormat="1" ht="15.45" customHeight="1">
      <c r="C32" s="993"/>
      <c r="D32" s="975"/>
      <c r="E32" s="976"/>
      <c r="F32" s="976"/>
      <c r="G32" s="976"/>
      <c r="H32" s="976"/>
      <c r="I32" s="976"/>
      <c r="J32" s="976"/>
      <c r="K32" s="976"/>
      <c r="L32" s="976"/>
      <c r="M32" s="976"/>
      <c r="N32" s="977"/>
      <c r="O32" s="983"/>
      <c r="P32" s="984"/>
      <c r="Q32" s="984"/>
      <c r="R32" s="983"/>
      <c r="S32" s="984"/>
      <c r="T32" s="984"/>
      <c r="U32" s="983"/>
      <c r="V32" s="984"/>
      <c r="W32" s="984"/>
      <c r="X32" s="247"/>
      <c r="Y32" s="967"/>
      <c r="Z32" s="965"/>
      <c r="AA32" s="965"/>
      <c r="AB32" s="965"/>
      <c r="AC32" s="966"/>
      <c r="AD32" s="59"/>
    </row>
    <row r="33" spans="3:30" s="240" customFormat="1" ht="15.45" customHeight="1">
      <c r="C33" s="993"/>
      <c r="D33" s="975"/>
      <c r="E33" s="976"/>
      <c r="F33" s="976"/>
      <c r="G33" s="976"/>
      <c r="H33" s="976"/>
      <c r="I33" s="976"/>
      <c r="J33" s="976"/>
      <c r="K33" s="976"/>
      <c r="L33" s="976"/>
      <c r="M33" s="976"/>
      <c r="N33" s="977"/>
      <c r="O33" s="983"/>
      <c r="P33" s="984"/>
      <c r="Q33" s="984"/>
      <c r="R33" s="983"/>
      <c r="S33" s="984"/>
      <c r="T33" s="984"/>
      <c r="U33" s="983"/>
      <c r="V33" s="984"/>
      <c r="W33" s="984"/>
      <c r="X33" s="247"/>
      <c r="Y33" s="967"/>
      <c r="Z33" s="965"/>
      <c r="AA33" s="965"/>
      <c r="AB33" s="965"/>
      <c r="AC33" s="966"/>
      <c r="AD33" s="59"/>
    </row>
    <row r="34" spans="3:30" s="240" customFormat="1" ht="15.45" customHeight="1">
      <c r="C34" s="992" t="s">
        <v>1846</v>
      </c>
      <c r="D34" s="1055" t="s">
        <v>1845</v>
      </c>
      <c r="E34" s="1056"/>
      <c r="F34" s="1056"/>
      <c r="G34" s="1056"/>
      <c r="H34" s="1056"/>
      <c r="I34" s="1056"/>
      <c r="J34" s="1056"/>
      <c r="K34" s="1056"/>
      <c r="L34" s="1056"/>
      <c r="M34" s="1056"/>
      <c r="N34" s="1057"/>
      <c r="O34" s="1064"/>
      <c r="P34" s="1064"/>
      <c r="Q34" s="1064"/>
      <c r="R34" s="1064"/>
      <c r="S34" s="1064"/>
      <c r="T34" s="1064"/>
      <c r="U34" s="1064"/>
      <c r="V34" s="1064"/>
      <c r="W34" s="1064"/>
      <c r="Y34" s="961"/>
      <c r="Z34" s="962"/>
      <c r="AA34" s="962"/>
      <c r="AB34" s="962"/>
      <c r="AC34" s="963"/>
      <c r="AD34" s="59"/>
    </row>
    <row r="35" spans="3:30" s="240" customFormat="1" ht="15.45" customHeight="1">
      <c r="C35" s="993"/>
      <c r="D35" s="1058"/>
      <c r="E35" s="1059"/>
      <c r="F35" s="1059"/>
      <c r="G35" s="1059"/>
      <c r="H35" s="1059"/>
      <c r="I35" s="1059"/>
      <c r="J35" s="1059"/>
      <c r="K35" s="1059"/>
      <c r="L35" s="1059"/>
      <c r="M35" s="1059"/>
      <c r="N35" s="1060"/>
      <c r="O35" s="1064"/>
      <c r="P35" s="1064"/>
      <c r="Q35" s="1064"/>
      <c r="R35" s="1064"/>
      <c r="S35" s="1064"/>
      <c r="T35" s="1064"/>
      <c r="U35" s="1064"/>
      <c r="V35" s="1064"/>
      <c r="W35" s="1064"/>
      <c r="Y35" s="961"/>
      <c r="Z35" s="962"/>
      <c r="AA35" s="962"/>
      <c r="AB35" s="962"/>
      <c r="AC35" s="963"/>
      <c r="AD35" s="59"/>
    </row>
    <row r="36" spans="3:30" s="240" customFormat="1" ht="15.45" customHeight="1" thickBot="1">
      <c r="C36" s="994"/>
      <c r="D36" s="1061"/>
      <c r="E36" s="1062"/>
      <c r="F36" s="1062"/>
      <c r="G36" s="1062"/>
      <c r="H36" s="1062"/>
      <c r="I36" s="1062"/>
      <c r="J36" s="1062"/>
      <c r="K36" s="1062"/>
      <c r="L36" s="1062"/>
      <c r="M36" s="1062"/>
      <c r="N36" s="1063"/>
      <c r="O36" s="1064"/>
      <c r="P36" s="1064"/>
      <c r="Q36" s="1064"/>
      <c r="R36" s="1064"/>
      <c r="S36" s="1064"/>
      <c r="T36" s="1064"/>
      <c r="U36" s="1064"/>
      <c r="V36" s="1064"/>
      <c r="W36" s="1064"/>
      <c r="Y36" s="961"/>
      <c r="Z36" s="962"/>
      <c r="AA36" s="962"/>
      <c r="AB36" s="962"/>
      <c r="AC36" s="963"/>
      <c r="AD36" s="59"/>
    </row>
    <row r="37" spans="3:30" s="240" customFormat="1" ht="20.100000000000001" customHeight="1" thickTop="1">
      <c r="C37" s="1017" t="s">
        <v>1844</v>
      </c>
      <c r="D37" s="1020" t="s">
        <v>1843</v>
      </c>
      <c r="E37" s="1021"/>
      <c r="F37" s="1021"/>
      <c r="G37" s="1021"/>
      <c r="H37" s="1021"/>
      <c r="I37" s="1021"/>
      <c r="J37" s="1021"/>
      <c r="K37" s="1021"/>
      <c r="L37" s="1021"/>
      <c r="M37" s="1021"/>
      <c r="N37" s="1022"/>
      <c r="O37" s="1029" t="str">
        <f>IF(O25="","",ROUNDUP(O28-O31-O34,-1))</f>
        <v/>
      </c>
      <c r="P37" s="1029"/>
      <c r="Q37" s="1029"/>
      <c r="R37" s="1029" t="str">
        <f>IF(R25="","",ROUNDUP(R28-R31-R34,-1))</f>
        <v/>
      </c>
      <c r="S37" s="1029"/>
      <c r="T37" s="1029"/>
      <c r="U37" s="1029" t="str">
        <f>IF(U25="","",ROUNDUP(U28-U31-U34,-1))</f>
        <v/>
      </c>
      <c r="V37" s="1029"/>
      <c r="W37" s="1032"/>
      <c r="X37" s="246"/>
      <c r="Y37" s="955" t="s">
        <v>1842</v>
      </c>
      <c r="Z37" s="955"/>
      <c r="AA37" s="955"/>
      <c r="AB37" s="955"/>
      <c r="AC37" s="955"/>
    </row>
    <row r="38" spans="3:30" s="240" customFormat="1" ht="20.100000000000001" customHeight="1">
      <c r="C38" s="1018"/>
      <c r="D38" s="1023"/>
      <c r="E38" s="1024"/>
      <c r="F38" s="1024"/>
      <c r="G38" s="1024"/>
      <c r="H38" s="1024"/>
      <c r="I38" s="1024"/>
      <c r="J38" s="1024"/>
      <c r="K38" s="1024"/>
      <c r="L38" s="1024"/>
      <c r="M38" s="1024"/>
      <c r="N38" s="1025"/>
      <c r="O38" s="1030"/>
      <c r="P38" s="1030"/>
      <c r="Q38" s="1030"/>
      <c r="R38" s="1030"/>
      <c r="S38" s="1030"/>
      <c r="T38" s="1030"/>
      <c r="U38" s="1030"/>
      <c r="V38" s="1030"/>
      <c r="W38" s="1033"/>
      <c r="Y38" s="956"/>
      <c r="Z38" s="956"/>
      <c r="AA38" s="956"/>
      <c r="AB38" s="956"/>
      <c r="AC38" s="956"/>
    </row>
    <row r="39" spans="3:30" s="240" customFormat="1" ht="20.100000000000001" customHeight="1" thickBot="1">
      <c r="C39" s="1019"/>
      <c r="D39" s="1026"/>
      <c r="E39" s="1027"/>
      <c r="F39" s="1027"/>
      <c r="G39" s="1027"/>
      <c r="H39" s="1027"/>
      <c r="I39" s="1027"/>
      <c r="J39" s="1027"/>
      <c r="K39" s="1027"/>
      <c r="L39" s="1027"/>
      <c r="M39" s="1027"/>
      <c r="N39" s="1028"/>
      <c r="O39" s="1031"/>
      <c r="P39" s="1031"/>
      <c r="Q39" s="1031"/>
      <c r="R39" s="1031"/>
      <c r="S39" s="1031"/>
      <c r="T39" s="1031"/>
      <c r="U39" s="1031"/>
      <c r="V39" s="1031"/>
      <c r="W39" s="1034"/>
      <c r="X39" s="246"/>
      <c r="Y39" s="956"/>
      <c r="Z39" s="956"/>
      <c r="AA39" s="956"/>
      <c r="AB39" s="956"/>
      <c r="AC39" s="956"/>
    </row>
    <row r="40" spans="3:30" s="240" customFormat="1" ht="18" customHeight="1" thickTop="1">
      <c r="K40" s="34"/>
      <c r="L40" s="34"/>
      <c r="M40" s="34"/>
      <c r="N40" s="34"/>
      <c r="O40" s="34"/>
      <c r="P40" s="34"/>
      <c r="Q40" s="34"/>
      <c r="R40" s="34"/>
      <c r="S40" s="34"/>
      <c r="T40" s="34"/>
      <c r="U40" s="34"/>
      <c r="V40" s="34"/>
      <c r="W40" s="34"/>
      <c r="X40" s="34"/>
      <c r="Y40" s="34"/>
      <c r="Z40" s="34"/>
    </row>
    <row r="41" spans="3:30" s="240" customFormat="1" ht="18" customHeight="1">
      <c r="C41" s="245" t="s">
        <v>1841</v>
      </c>
      <c r="D41" s="40"/>
      <c r="E41" s="40"/>
      <c r="F41" s="40"/>
      <c r="G41" s="40"/>
      <c r="H41" s="40"/>
      <c r="I41" s="40"/>
      <c r="J41" s="40"/>
      <c r="K41" s="40"/>
      <c r="L41" s="40"/>
      <c r="M41" s="40"/>
      <c r="N41" s="40"/>
      <c r="O41" s="243"/>
      <c r="P41" s="243"/>
      <c r="Q41" s="243"/>
      <c r="R41" s="243"/>
      <c r="S41" s="243"/>
      <c r="T41" s="243"/>
      <c r="U41" s="244" t="s">
        <v>1840</v>
      </c>
      <c r="V41" s="243"/>
      <c r="W41" s="236"/>
      <c r="X41" s="236"/>
      <c r="Y41" s="236"/>
      <c r="Z41" s="236"/>
    </row>
    <row r="42" spans="3:30" s="240" customFormat="1" ht="18" customHeight="1" thickBot="1">
      <c r="C42" s="1052" t="s">
        <v>1839</v>
      </c>
      <c r="D42" s="1053"/>
      <c r="E42" s="1053"/>
      <c r="F42" s="1053"/>
      <c r="G42" s="1053"/>
      <c r="H42" s="1053"/>
      <c r="I42" s="1053"/>
      <c r="J42" s="1053"/>
      <c r="K42" s="1053"/>
      <c r="L42" s="1053"/>
      <c r="M42" s="1053"/>
      <c r="N42" s="1054"/>
      <c r="O42" s="970" t="s">
        <v>1790</v>
      </c>
      <c r="P42" s="971"/>
      <c r="Q42" s="971"/>
      <c r="R42" s="970" t="s">
        <v>1789</v>
      </c>
      <c r="S42" s="971"/>
      <c r="T42" s="971"/>
      <c r="U42" s="970" t="s">
        <v>1788</v>
      </c>
      <c r="V42" s="971"/>
      <c r="W42" s="971"/>
      <c r="X42" s="242"/>
    </row>
    <row r="43" spans="3:30" s="240" customFormat="1" ht="20.100000000000001" customHeight="1" thickTop="1">
      <c r="C43" s="1036" t="s">
        <v>1838</v>
      </c>
      <c r="D43" s="1037"/>
      <c r="E43" s="1037"/>
      <c r="F43" s="1037"/>
      <c r="G43" s="1037"/>
      <c r="H43" s="1037"/>
      <c r="I43" s="1037"/>
      <c r="J43" s="1037"/>
      <c r="K43" s="1037"/>
      <c r="L43" s="1037"/>
      <c r="M43" s="1037"/>
      <c r="N43" s="1038"/>
      <c r="O43" s="1045"/>
      <c r="P43" s="1046"/>
      <c r="Q43" s="1046"/>
      <c r="R43" s="1045"/>
      <c r="S43" s="1046"/>
      <c r="T43" s="1046"/>
      <c r="U43" s="1045"/>
      <c r="V43" s="1046"/>
      <c r="W43" s="1049"/>
      <c r="X43" s="241"/>
      <c r="Y43" s="241"/>
      <c r="Z43" s="241"/>
      <c r="AA43" s="241"/>
      <c r="AB43" s="241"/>
      <c r="AC43" s="241"/>
    </row>
    <row r="44" spans="3:30" s="240" customFormat="1" ht="20.100000000000001" customHeight="1">
      <c r="C44" s="1039"/>
      <c r="D44" s="1040"/>
      <c r="E44" s="1040"/>
      <c r="F44" s="1040"/>
      <c r="G44" s="1040"/>
      <c r="H44" s="1040"/>
      <c r="I44" s="1040"/>
      <c r="J44" s="1040"/>
      <c r="K44" s="1040"/>
      <c r="L44" s="1040"/>
      <c r="M44" s="1040"/>
      <c r="N44" s="1041"/>
      <c r="O44" s="983"/>
      <c r="P44" s="984"/>
      <c r="Q44" s="984"/>
      <c r="R44" s="983"/>
      <c r="S44" s="984"/>
      <c r="T44" s="984"/>
      <c r="U44" s="983"/>
      <c r="V44" s="984"/>
      <c r="W44" s="1050"/>
      <c r="X44" s="241"/>
      <c r="Y44" s="241"/>
      <c r="Z44" s="241"/>
      <c r="AA44" s="241"/>
      <c r="AB44" s="241"/>
      <c r="AC44" s="241"/>
    </row>
    <row r="45" spans="3:30" s="240" customFormat="1" ht="20.100000000000001" customHeight="1" thickBot="1">
      <c r="C45" s="1042"/>
      <c r="D45" s="1043"/>
      <c r="E45" s="1043"/>
      <c r="F45" s="1043"/>
      <c r="G45" s="1043"/>
      <c r="H45" s="1043"/>
      <c r="I45" s="1043"/>
      <c r="J45" s="1043"/>
      <c r="K45" s="1043"/>
      <c r="L45" s="1043"/>
      <c r="M45" s="1043"/>
      <c r="N45" s="1044"/>
      <c r="O45" s="1047"/>
      <c r="P45" s="1048"/>
      <c r="Q45" s="1048"/>
      <c r="R45" s="1047"/>
      <c r="S45" s="1048"/>
      <c r="T45" s="1048"/>
      <c r="U45" s="1047"/>
      <c r="V45" s="1048"/>
      <c r="W45" s="1051"/>
      <c r="X45" s="241"/>
      <c r="Y45" s="241"/>
      <c r="Z45" s="241"/>
      <c r="AA45" s="241"/>
      <c r="AB45" s="241"/>
      <c r="AC45" s="241"/>
    </row>
    <row r="46" spans="3:30" s="234" customFormat="1" ht="6.45" customHeight="1" thickTop="1">
      <c r="C46" s="240"/>
      <c r="D46" s="238"/>
      <c r="E46" s="238"/>
      <c r="F46" s="238"/>
      <c r="G46" s="238"/>
      <c r="H46" s="238"/>
      <c r="I46" s="238"/>
      <c r="J46" s="238"/>
      <c r="K46" s="238"/>
      <c r="L46" s="238"/>
      <c r="M46" s="238"/>
      <c r="N46" s="239"/>
      <c r="O46" s="239"/>
      <c r="P46" s="239"/>
      <c r="Q46" s="239"/>
      <c r="R46" s="239"/>
      <c r="S46" s="239"/>
      <c r="T46" s="239"/>
      <c r="U46" s="239"/>
      <c r="V46" s="239"/>
      <c r="W46" s="239"/>
      <c r="X46" s="238"/>
      <c r="Y46" s="238"/>
      <c r="Z46" s="238"/>
    </row>
    <row r="47" spans="3:30" s="57" customFormat="1" ht="15" customHeight="1">
      <c r="C47" s="234" t="s">
        <v>1837</v>
      </c>
      <c r="D47" s="237"/>
      <c r="E47" s="237"/>
      <c r="F47" s="237"/>
      <c r="G47" s="237"/>
      <c r="H47" s="237"/>
      <c r="I47" s="237"/>
      <c r="J47" s="237"/>
      <c r="K47" s="237"/>
      <c r="L47" s="237"/>
      <c r="M47" s="237"/>
      <c r="N47" s="237"/>
      <c r="O47" s="237"/>
      <c r="P47" s="237"/>
      <c r="Q47" s="237"/>
      <c r="R47" s="237"/>
      <c r="S47" s="237"/>
      <c r="T47" s="237"/>
      <c r="U47" s="237"/>
      <c r="V47" s="237"/>
      <c r="W47" s="237"/>
      <c r="X47" s="237"/>
      <c r="Y47" s="237"/>
      <c r="Z47" s="237"/>
    </row>
    <row r="48" spans="3:30" s="57" customFormat="1" ht="15" customHeight="1">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row>
    <row r="49" spans="2:34" s="57" customFormat="1" ht="15" customHeight="1">
      <c r="B49" s="404" t="s">
        <v>35</v>
      </c>
      <c r="C49" s="404"/>
      <c r="D49" s="404"/>
      <c r="E49" s="405" t="s">
        <v>37</v>
      </c>
      <c r="F49" s="405"/>
      <c r="G49" s="406" t="s">
        <v>38</v>
      </c>
      <c r="H49" s="406"/>
      <c r="I49" s="406"/>
      <c r="J49" s="406"/>
      <c r="K49" s="406"/>
      <c r="L49" s="406"/>
      <c r="M49" s="406"/>
      <c r="N49" s="406"/>
      <c r="O49" s="406"/>
      <c r="P49" s="406"/>
      <c r="Q49" s="406"/>
      <c r="R49" s="406"/>
      <c r="S49" s="406"/>
      <c r="T49" s="958" t="s">
        <v>39</v>
      </c>
      <c r="U49" s="959"/>
      <c r="V49" s="959"/>
      <c r="W49" s="959"/>
      <c r="X49" s="959"/>
      <c r="Y49" s="959"/>
      <c r="Z49" s="959"/>
      <c r="AA49" s="959"/>
      <c r="AB49" s="959"/>
      <c r="AC49" s="960"/>
      <c r="AH49" s="57" t="s">
        <v>1836</v>
      </c>
    </row>
    <row r="50" spans="2:34" s="57" customFormat="1" ht="15" customHeight="1">
      <c r="B50" s="58"/>
      <c r="C50" s="64"/>
      <c r="D50" s="64"/>
      <c r="E50" s="364" t="s">
        <v>1833</v>
      </c>
      <c r="F50" s="364"/>
      <c r="G50" s="365" t="s">
        <v>1835</v>
      </c>
      <c r="H50" s="365"/>
      <c r="I50" s="365"/>
      <c r="J50" s="365"/>
      <c r="K50" s="365"/>
      <c r="L50" s="365"/>
      <c r="M50" s="365"/>
      <c r="N50" s="365"/>
      <c r="O50" s="365"/>
      <c r="P50" s="365"/>
      <c r="Q50" s="365"/>
      <c r="R50" s="365"/>
      <c r="S50" s="365"/>
      <c r="T50" s="947" t="s">
        <v>40</v>
      </c>
      <c r="U50" s="948"/>
      <c r="V50" s="948"/>
      <c r="W50" s="948"/>
      <c r="X50" s="948"/>
      <c r="Y50" s="948"/>
      <c r="Z50" s="948"/>
      <c r="AA50" s="948"/>
      <c r="AB50" s="948"/>
      <c r="AC50" s="949"/>
      <c r="AH50" s="57" t="s">
        <v>1834</v>
      </c>
    </row>
    <row r="51" spans="2:34" s="57" customFormat="1" ht="15" customHeight="1">
      <c r="B51" s="1"/>
      <c r="C51" s="13"/>
      <c r="D51" s="13"/>
      <c r="E51" s="364" t="s">
        <v>1833</v>
      </c>
      <c r="F51" s="364"/>
      <c r="G51" s="365" t="s">
        <v>1832</v>
      </c>
      <c r="H51" s="365"/>
      <c r="I51" s="365"/>
      <c r="J51" s="365"/>
      <c r="K51" s="365"/>
      <c r="L51" s="365"/>
      <c r="M51" s="365"/>
      <c r="N51" s="365"/>
      <c r="O51" s="365"/>
      <c r="P51" s="365"/>
      <c r="Q51" s="365"/>
      <c r="R51" s="365"/>
      <c r="S51" s="365"/>
      <c r="T51" s="950" t="s">
        <v>1831</v>
      </c>
      <c r="U51" s="951"/>
      <c r="V51" s="951"/>
      <c r="W51" s="951"/>
      <c r="X51" s="951"/>
      <c r="Y51" s="951"/>
      <c r="Z51" s="951"/>
      <c r="AA51" s="951"/>
      <c r="AB51" s="951"/>
      <c r="AC51" s="952"/>
    </row>
  </sheetData>
  <mergeCells count="71">
    <mergeCell ref="E51:F51"/>
    <mergeCell ref="G51:S51"/>
    <mergeCell ref="B49:D49"/>
    <mergeCell ref="E49:F49"/>
    <mergeCell ref="G49:S49"/>
    <mergeCell ref="E50:F50"/>
    <mergeCell ref="G50:S50"/>
    <mergeCell ref="C34:C36"/>
    <mergeCell ref="D34:N36"/>
    <mergeCell ref="O34:Q36"/>
    <mergeCell ref="R34:T36"/>
    <mergeCell ref="U34:W36"/>
    <mergeCell ref="C43:N45"/>
    <mergeCell ref="O43:Q45"/>
    <mergeCell ref="R43:T45"/>
    <mergeCell ref="U43:W45"/>
    <mergeCell ref="C42:N42"/>
    <mergeCell ref="O42:Q42"/>
    <mergeCell ref="R42:T42"/>
    <mergeCell ref="C31:C33"/>
    <mergeCell ref="D31:N33"/>
    <mergeCell ref="O31:Q33"/>
    <mergeCell ref="R31:T33"/>
    <mergeCell ref="U31:W33"/>
    <mergeCell ref="C37:C39"/>
    <mergeCell ref="D37:N39"/>
    <mergeCell ref="O37:Q39"/>
    <mergeCell ref="R37:T39"/>
    <mergeCell ref="U37:W39"/>
    <mergeCell ref="C28:C30"/>
    <mergeCell ref="D28:N30"/>
    <mergeCell ref="O28:Q30"/>
    <mergeCell ref="R28:T30"/>
    <mergeCell ref="U28:W30"/>
    <mergeCell ref="B4:AC4"/>
    <mergeCell ref="W6:X6"/>
    <mergeCell ref="U6:V6"/>
    <mergeCell ref="B21:AC21"/>
    <mergeCell ref="B18:AC19"/>
    <mergeCell ref="P10:Q10"/>
    <mergeCell ref="R10:U10"/>
    <mergeCell ref="R11:U11"/>
    <mergeCell ref="R12:U12"/>
    <mergeCell ref="R13:U13"/>
    <mergeCell ref="V15:AC15"/>
    <mergeCell ref="D25:N27"/>
    <mergeCell ref="O25:Q27"/>
    <mergeCell ref="R25:T27"/>
    <mergeCell ref="U25:W27"/>
    <mergeCell ref="V16:AC16"/>
    <mergeCell ref="C24:N24"/>
    <mergeCell ref="O24:Q24"/>
    <mergeCell ref="R24:T24"/>
    <mergeCell ref="U24:W24"/>
    <mergeCell ref="C25:C27"/>
    <mergeCell ref="T50:AC50"/>
    <mergeCell ref="T51:AC51"/>
    <mergeCell ref="V10:AC10"/>
    <mergeCell ref="V11:AC11"/>
    <mergeCell ref="V12:AC12"/>
    <mergeCell ref="V13:AC13"/>
    <mergeCell ref="V14:AC14"/>
    <mergeCell ref="Y37:AC39"/>
    <mergeCell ref="R14:U14"/>
    <mergeCell ref="R15:U15"/>
    <mergeCell ref="T49:AC49"/>
    <mergeCell ref="R16:U16"/>
    <mergeCell ref="Y34:AC36"/>
    <mergeCell ref="Y31:AC33"/>
    <mergeCell ref="Y28:AC30"/>
    <mergeCell ref="U42:W42"/>
  </mergeCells>
  <phoneticPr fontId="1"/>
  <dataValidations count="1">
    <dataValidation type="list" allowBlank="1" showInputMessage="1" showErrorMessage="1" sqref="E50:F51" xr:uid="{FBC4BBDF-61FA-49B0-9847-60C4AEA4D8D6}">
      <formula1>$AH$49:$AH$50</formula1>
    </dataValidation>
  </dataValidations>
  <pageMargins left="0.78740157480314965" right="0.59055118110236215" top="0.59055118110236215" bottom="0.59055118110236215" header="0" footer="0"/>
  <pageSetup paperSize="9"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第１号</vt:lpstr>
      <vt:lpstr>別紙１</vt:lpstr>
      <vt:lpstr>別紙２</vt:lpstr>
      <vt:lpstr>別紙３</vt:lpstr>
      <vt:lpstr>別紙４</vt:lpstr>
      <vt:lpstr>農薬リスト</vt:lpstr>
      <vt:lpstr>別紙５</vt:lpstr>
      <vt:lpstr>別紙６</vt:lpstr>
      <vt:lpstr>第３号（マーク作成時使用）</vt:lpstr>
      <vt:lpstr>第４号（実績報告時使用）</vt:lpstr>
      <vt:lpstr>別紙７（実績報告時使用）</vt:lpstr>
      <vt:lpstr>第３号の２（マーク数の変更時使用）</vt:lpstr>
      <vt:lpstr>第６号（認証後の変更に使用）</vt:lpstr>
      <vt:lpstr>第１号!Print_Area</vt:lpstr>
      <vt:lpstr>'第３号（マーク作成時使用）'!Print_Area</vt:lpstr>
      <vt:lpstr>'第３号の２（マーク数の変更時使用）'!Print_Area</vt:lpstr>
      <vt:lpstr>'第４号（実績報告時使用）'!Print_Area</vt:lpstr>
      <vt:lpstr>'第６号（認証後の変更に使用）'!Print_Area</vt:lpstr>
      <vt:lpstr>別紙１!Print_Area</vt:lpstr>
      <vt:lpstr>別紙２!Print_Area</vt:lpstr>
      <vt:lpstr>別紙３!Print_Area</vt:lpstr>
      <vt:lpstr>別紙４!Print_Area</vt:lpstr>
      <vt:lpstr>別紙５!Print_Area</vt:lpstr>
      <vt:lpstr>別紙６!Print_Area</vt:lpstr>
      <vt:lpstr>'別紙７（実績報告時使用）'!Print_Area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熊木 理</dc:creator>
  <cp:lastModifiedBy>新潟県</cp:lastModifiedBy>
  <cp:lastPrinted>2025-12-17T00:53:24Z</cp:lastPrinted>
  <dcterms:created xsi:type="dcterms:W3CDTF">2025-01-26T23:48:59Z</dcterms:created>
  <dcterms:modified xsi:type="dcterms:W3CDTF">2026-03-16T09:57:14Z</dcterms:modified>
</cp:coreProperties>
</file>